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CD\MCDRSD\REOs\2019 H2\"/>
    </mc:Choice>
  </mc:AlternateContent>
  <xr:revisionPtr revIDLastSave="0" documentId="14_{5467292C-9E0C-447C-9DE3-63E8FDF7F26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Note" sheetId="11" r:id="rId1"/>
    <sheet name="Region" sheetId="12" r:id="rId2"/>
    <sheet name="Regional Aggregates_2014" sheetId="8" state="hidden" r:id="rId3"/>
    <sheet name="Country" sheetId="5" r:id="rId4"/>
    <sheet name="CTY14_rescaled" sheetId="7" state="hidden" r:id="rId5"/>
    <sheet name="CTY14_smooth" sheetId="10" state="hidden" r:id="rId6"/>
    <sheet name="CTY14" sheetId="6" state="hidden" r:id="rId7"/>
    <sheet name="Regional Grouping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8" l="1"/>
  <c r="AI75" i="10" l="1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AI26" i="10"/>
  <c r="AH26" i="10"/>
  <c r="AG26" i="10"/>
  <c r="AF26" i="10"/>
  <c r="AE26" i="10"/>
  <c r="AD26" i="10"/>
  <c r="AC26" i="10"/>
  <c r="AC26" i="7" s="1"/>
  <c r="AB26" i="10"/>
  <c r="AA26" i="10"/>
  <c r="Z26" i="10"/>
  <c r="Y26" i="10"/>
  <c r="X26" i="10"/>
  <c r="W26" i="10"/>
  <c r="V26" i="10"/>
  <c r="U26" i="10"/>
  <c r="U26" i="7" s="1"/>
  <c r="T26" i="10"/>
  <c r="S26" i="10"/>
  <c r="R26" i="10"/>
  <c r="Q26" i="10"/>
  <c r="P26" i="10"/>
  <c r="O26" i="10"/>
  <c r="N26" i="10"/>
  <c r="M26" i="10"/>
  <c r="M26" i="7" s="1"/>
  <c r="L26" i="10"/>
  <c r="K26" i="10"/>
  <c r="J26" i="10"/>
  <c r="I26" i="10"/>
  <c r="H26" i="10"/>
  <c r="G26" i="10"/>
  <c r="F26" i="10"/>
  <c r="E26" i="10"/>
  <c r="E26" i="7" s="1"/>
  <c r="AI25" i="10"/>
  <c r="AH25" i="10"/>
  <c r="AG25" i="10"/>
  <c r="AF25" i="10"/>
  <c r="AE25" i="10"/>
  <c r="AD25" i="10"/>
  <c r="AC25" i="10"/>
  <c r="AB25" i="10"/>
  <c r="AB25" i="7" s="1"/>
  <c r="AA25" i="10"/>
  <c r="Z25" i="10"/>
  <c r="Y25" i="10"/>
  <c r="X25" i="10"/>
  <c r="W25" i="10"/>
  <c r="V25" i="10"/>
  <c r="U25" i="10"/>
  <c r="T25" i="10"/>
  <c r="T25" i="7" s="1"/>
  <c r="S25" i="10"/>
  <c r="R25" i="10"/>
  <c r="Q25" i="10"/>
  <c r="P25" i="10"/>
  <c r="O25" i="10"/>
  <c r="N25" i="10"/>
  <c r="M25" i="10"/>
  <c r="L25" i="10"/>
  <c r="L25" i="7" s="1"/>
  <c r="K25" i="10"/>
  <c r="J25" i="10"/>
  <c r="I25" i="10"/>
  <c r="H25" i="10"/>
  <c r="G25" i="10"/>
  <c r="F25" i="10"/>
  <c r="E25" i="10"/>
  <c r="AI24" i="10"/>
  <c r="AI24" i="7" s="1"/>
  <c r="AH24" i="10"/>
  <c r="AG24" i="10"/>
  <c r="AF24" i="10"/>
  <c r="AE24" i="10"/>
  <c r="AD24" i="10"/>
  <c r="AC24" i="10"/>
  <c r="AB24" i="10"/>
  <c r="AA24" i="10"/>
  <c r="AA24" i="7" s="1"/>
  <c r="Z24" i="10"/>
  <c r="Y24" i="10"/>
  <c r="X24" i="10"/>
  <c r="W24" i="10"/>
  <c r="V24" i="10"/>
  <c r="U24" i="10"/>
  <c r="T24" i="10"/>
  <c r="S24" i="10"/>
  <c r="S24" i="7" s="1"/>
  <c r="R24" i="10"/>
  <c r="Q24" i="10"/>
  <c r="P24" i="10"/>
  <c r="O24" i="10"/>
  <c r="N24" i="10"/>
  <c r="M24" i="10"/>
  <c r="L24" i="10"/>
  <c r="K24" i="10"/>
  <c r="K24" i="7" s="1"/>
  <c r="J24" i="10"/>
  <c r="I24" i="10"/>
  <c r="H24" i="10"/>
  <c r="G24" i="10"/>
  <c r="F24" i="10"/>
  <c r="E24" i="10"/>
  <c r="AI23" i="10"/>
  <c r="AH23" i="10"/>
  <c r="AH23" i="7" s="1"/>
  <c r="AG23" i="10"/>
  <c r="AF23" i="10"/>
  <c r="AE23" i="10"/>
  <c r="AD23" i="10"/>
  <c r="AC23" i="10"/>
  <c r="AB23" i="10"/>
  <c r="AA23" i="10"/>
  <c r="Z23" i="10"/>
  <c r="Z23" i="7" s="1"/>
  <c r="Y23" i="10"/>
  <c r="X23" i="10"/>
  <c r="W23" i="10"/>
  <c r="V23" i="10"/>
  <c r="U23" i="10"/>
  <c r="T23" i="10"/>
  <c r="S23" i="10"/>
  <c r="R23" i="10"/>
  <c r="R23" i="7" s="1"/>
  <c r="Q23" i="10"/>
  <c r="P23" i="10"/>
  <c r="O23" i="10"/>
  <c r="N23" i="10"/>
  <c r="M23" i="10"/>
  <c r="L23" i="10"/>
  <c r="K23" i="10"/>
  <c r="J23" i="10"/>
  <c r="J23" i="7" s="1"/>
  <c r="I23" i="10"/>
  <c r="H23" i="10"/>
  <c r="G23" i="10"/>
  <c r="F23" i="10"/>
  <c r="E23" i="10"/>
  <c r="AI22" i="10"/>
  <c r="AH22" i="10"/>
  <c r="AG22" i="10"/>
  <c r="AG22" i="7" s="1"/>
  <c r="AF22" i="10"/>
  <c r="AE22" i="10"/>
  <c r="AD22" i="10"/>
  <c r="AC22" i="10"/>
  <c r="AB22" i="10"/>
  <c r="AA22" i="10"/>
  <c r="Z22" i="10"/>
  <c r="Y22" i="10"/>
  <c r="Y22" i="7" s="1"/>
  <c r="X22" i="10"/>
  <c r="W22" i="10"/>
  <c r="V22" i="10"/>
  <c r="U22" i="10"/>
  <c r="T22" i="10"/>
  <c r="S22" i="10"/>
  <c r="R22" i="10"/>
  <c r="Q22" i="10"/>
  <c r="Q22" i="7" s="1"/>
  <c r="P22" i="10"/>
  <c r="O22" i="10"/>
  <c r="N22" i="10"/>
  <c r="M22" i="10"/>
  <c r="L22" i="10"/>
  <c r="K22" i="10"/>
  <c r="J22" i="10"/>
  <c r="I22" i="10"/>
  <c r="I22" i="7" s="1"/>
  <c r="H22" i="10"/>
  <c r="G22" i="10"/>
  <c r="F22" i="10"/>
  <c r="E22" i="10"/>
  <c r="AI21" i="10"/>
  <c r="AH21" i="10"/>
  <c r="AG21" i="10"/>
  <c r="AF21" i="10"/>
  <c r="AF21" i="7" s="1"/>
  <c r="AE21" i="10"/>
  <c r="AD21" i="10"/>
  <c r="AC21" i="10"/>
  <c r="AB21" i="10"/>
  <c r="AA21" i="10"/>
  <c r="Z21" i="10"/>
  <c r="Y21" i="10"/>
  <c r="X21" i="10"/>
  <c r="X21" i="7" s="1"/>
  <c r="W21" i="10"/>
  <c r="V21" i="10"/>
  <c r="U21" i="10"/>
  <c r="T21" i="10"/>
  <c r="S21" i="10"/>
  <c r="R21" i="10"/>
  <c r="Q21" i="10"/>
  <c r="P21" i="10"/>
  <c r="P21" i="7" s="1"/>
  <c r="O21" i="10"/>
  <c r="N21" i="10"/>
  <c r="M21" i="10"/>
  <c r="L21" i="10"/>
  <c r="K21" i="10"/>
  <c r="J21" i="10"/>
  <c r="I21" i="10"/>
  <c r="H21" i="10"/>
  <c r="H21" i="7" s="1"/>
  <c r="G21" i="10"/>
  <c r="F21" i="10"/>
  <c r="E21" i="10"/>
  <c r="AI20" i="10"/>
  <c r="AH20" i="10"/>
  <c r="AG20" i="10"/>
  <c r="AF20" i="10"/>
  <c r="AE20" i="10"/>
  <c r="AE20" i="7" s="1"/>
  <c r="AD20" i="10"/>
  <c r="AC20" i="10"/>
  <c r="AB20" i="10"/>
  <c r="AA20" i="10"/>
  <c r="Z20" i="10"/>
  <c r="Y20" i="10"/>
  <c r="X20" i="10"/>
  <c r="W20" i="10"/>
  <c r="W20" i="7" s="1"/>
  <c r="V20" i="10"/>
  <c r="U20" i="10"/>
  <c r="T20" i="10"/>
  <c r="S20" i="10"/>
  <c r="R20" i="10"/>
  <c r="Q20" i="10"/>
  <c r="P20" i="10"/>
  <c r="O20" i="10"/>
  <c r="O20" i="7" s="1"/>
  <c r="N20" i="10"/>
  <c r="M20" i="10"/>
  <c r="L20" i="10"/>
  <c r="K20" i="10"/>
  <c r="J20" i="10"/>
  <c r="I20" i="10"/>
  <c r="H20" i="10"/>
  <c r="G20" i="10"/>
  <c r="G20" i="7" s="1"/>
  <c r="F20" i="10"/>
  <c r="E20" i="10"/>
  <c r="AI19" i="10"/>
  <c r="AH19" i="10"/>
  <c r="AG19" i="10"/>
  <c r="AF19" i="10"/>
  <c r="AE19" i="10"/>
  <c r="AD19" i="10"/>
  <c r="AD19" i="7" s="1"/>
  <c r="AC19" i="10"/>
  <c r="AB19" i="10"/>
  <c r="AA19" i="10"/>
  <c r="Z19" i="10"/>
  <c r="Y19" i="10"/>
  <c r="X19" i="10"/>
  <c r="W19" i="10"/>
  <c r="V19" i="10"/>
  <c r="V19" i="7" s="1"/>
  <c r="U19" i="10"/>
  <c r="T19" i="10"/>
  <c r="S19" i="10"/>
  <c r="R19" i="10"/>
  <c r="Q19" i="10"/>
  <c r="P19" i="10"/>
  <c r="O19" i="10"/>
  <c r="N19" i="10"/>
  <c r="N19" i="7" s="1"/>
  <c r="M19" i="10"/>
  <c r="L19" i="10"/>
  <c r="K19" i="10"/>
  <c r="J19" i="10"/>
  <c r="I19" i="10"/>
  <c r="H19" i="10"/>
  <c r="G19" i="10"/>
  <c r="F19" i="10"/>
  <c r="F19" i="7" s="1"/>
  <c r="E19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1" i="7" s="1"/>
  <c r="D20" i="10"/>
  <c r="D19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7" i="10"/>
  <c r="B7" i="10"/>
  <c r="AH5" i="10"/>
  <c r="D29" i="7" l="1"/>
  <c r="D37" i="7"/>
  <c r="D45" i="7"/>
  <c r="D53" i="7"/>
  <c r="D61" i="7"/>
  <c r="D69" i="7"/>
  <c r="F27" i="7"/>
  <c r="N27" i="7"/>
  <c r="V27" i="7"/>
  <c r="AD27" i="7"/>
  <c r="G28" i="7"/>
  <c r="O28" i="7"/>
  <c r="W28" i="7"/>
  <c r="AE28" i="7"/>
  <c r="H29" i="7"/>
  <c r="P29" i="7"/>
  <c r="X29" i="7"/>
  <c r="AF29" i="7"/>
  <c r="I30" i="7"/>
  <c r="Q30" i="7"/>
  <c r="Y30" i="7"/>
  <c r="AG30" i="7"/>
  <c r="J31" i="7"/>
  <c r="R31" i="7"/>
  <c r="Z31" i="7"/>
  <c r="AH31" i="7"/>
  <c r="K32" i="7"/>
  <c r="S32" i="7"/>
  <c r="AA32" i="7"/>
  <c r="AI32" i="7"/>
  <c r="L33" i="7"/>
  <c r="U25" i="7"/>
  <c r="T33" i="7"/>
  <c r="AC34" i="7"/>
  <c r="O36" i="7"/>
  <c r="X37" i="7"/>
  <c r="J39" i="7"/>
  <c r="AI40" i="7"/>
  <c r="M42" i="7"/>
  <c r="V43" i="7"/>
  <c r="AE44" i="7"/>
  <c r="AF45" i="7"/>
  <c r="AH47" i="7"/>
  <c r="D20" i="7"/>
  <c r="D28" i="7"/>
  <c r="D36" i="7"/>
  <c r="D44" i="7"/>
  <c r="D52" i="7"/>
  <c r="D60" i="7"/>
  <c r="D68" i="7"/>
  <c r="E19" i="7"/>
  <c r="M19" i="7"/>
  <c r="U19" i="7"/>
  <c r="AC19" i="7"/>
  <c r="F20" i="7"/>
  <c r="N20" i="7"/>
  <c r="V20" i="7"/>
  <c r="AD20" i="7"/>
  <c r="G21" i="7"/>
  <c r="O21" i="7"/>
  <c r="W21" i="7"/>
  <c r="AE21" i="7"/>
  <c r="H22" i="7"/>
  <c r="P22" i="7"/>
  <c r="X22" i="7"/>
  <c r="AF22" i="7"/>
  <c r="I23" i="7"/>
  <c r="Q23" i="7"/>
  <c r="Y23" i="7"/>
  <c r="AG23" i="7"/>
  <c r="J24" i="7"/>
  <c r="R24" i="7"/>
  <c r="Z24" i="7"/>
  <c r="AH24" i="7"/>
  <c r="K25" i="7"/>
  <c r="S25" i="7"/>
  <c r="AA25" i="7"/>
  <c r="AI25" i="7"/>
  <c r="L26" i="7"/>
  <c r="T26" i="7"/>
  <c r="AB26" i="7"/>
  <c r="E27" i="7"/>
  <c r="M27" i="7"/>
  <c r="U27" i="7"/>
  <c r="AC27" i="7"/>
  <c r="F28" i="7"/>
  <c r="N28" i="7"/>
  <c r="V28" i="7"/>
  <c r="AD28" i="7"/>
  <c r="G29" i="7"/>
  <c r="O29" i="7"/>
  <c r="W29" i="7"/>
  <c r="AE29" i="7"/>
  <c r="H30" i="7"/>
  <c r="P30" i="7"/>
  <c r="X30" i="7"/>
  <c r="AF30" i="7"/>
  <c r="I31" i="7"/>
  <c r="Q31" i="7"/>
  <c r="Y31" i="7"/>
  <c r="AG31" i="7"/>
  <c r="J32" i="7"/>
  <c r="R32" i="7"/>
  <c r="Z32" i="7"/>
  <c r="AH32" i="7"/>
  <c r="K33" i="7"/>
  <c r="S33" i="7"/>
  <c r="AA33" i="7"/>
  <c r="AI33" i="7"/>
  <c r="L34" i="7"/>
  <c r="U35" i="7"/>
  <c r="E34" i="7"/>
  <c r="V35" i="7"/>
  <c r="AE36" i="7"/>
  <c r="Q38" i="7"/>
  <c r="Z39" i="7"/>
  <c r="L41" i="7"/>
  <c r="U42" i="7"/>
  <c r="AD43" i="7"/>
  <c r="H45" i="7"/>
  <c r="Q46" i="7"/>
  <c r="Y46" i="7"/>
  <c r="AG46" i="7"/>
  <c r="J47" i="7"/>
  <c r="S48" i="7"/>
  <c r="AA48" i="7"/>
  <c r="AI48" i="7"/>
  <c r="L49" i="7"/>
  <c r="T49" i="7"/>
  <c r="AB49" i="7"/>
  <c r="E50" i="7"/>
  <c r="D22" i="7"/>
  <c r="D30" i="7"/>
  <c r="D38" i="7"/>
  <c r="D46" i="7"/>
  <c r="D54" i="7"/>
  <c r="D62" i="7"/>
  <c r="D70" i="7"/>
  <c r="G19" i="7"/>
  <c r="O19" i="7"/>
  <c r="W19" i="7"/>
  <c r="AE19" i="7"/>
  <c r="H20" i="7"/>
  <c r="P20" i="7"/>
  <c r="X20" i="7"/>
  <c r="AF20" i="7"/>
  <c r="I21" i="7"/>
  <c r="Q21" i="7"/>
  <c r="Y21" i="7"/>
  <c r="AG21" i="7"/>
  <c r="J22" i="7"/>
  <c r="R22" i="7"/>
  <c r="Z22" i="7"/>
  <c r="AH22" i="7"/>
  <c r="K23" i="7"/>
  <c r="S23" i="7"/>
  <c r="AA23" i="7"/>
  <c r="AI23" i="7"/>
  <c r="L24" i="7"/>
  <c r="T24" i="7"/>
  <c r="AB24" i="7"/>
  <c r="E25" i="7"/>
  <c r="M25" i="7"/>
  <c r="AC25" i="7"/>
  <c r="F26" i="7"/>
  <c r="N26" i="7"/>
  <c r="V26" i="7"/>
  <c r="AD26" i="7"/>
  <c r="G27" i="7"/>
  <c r="O27" i="7"/>
  <c r="W27" i="7"/>
  <c r="AE27" i="7"/>
  <c r="H28" i="7"/>
  <c r="P28" i="7"/>
  <c r="X28" i="7"/>
  <c r="AF28" i="7"/>
  <c r="I29" i="7"/>
  <c r="Q29" i="7"/>
  <c r="Y29" i="7"/>
  <c r="AG29" i="7"/>
  <c r="J30" i="7"/>
  <c r="R30" i="7"/>
  <c r="Z30" i="7"/>
  <c r="AH30" i="7"/>
  <c r="K31" i="7"/>
  <c r="S31" i="7"/>
  <c r="AA31" i="7"/>
  <c r="AI31" i="7"/>
  <c r="L32" i="7"/>
  <c r="T32" i="7"/>
  <c r="AB32" i="7"/>
  <c r="E33" i="7"/>
  <c r="M33" i="7"/>
  <c r="U33" i="7"/>
  <c r="AC33" i="7"/>
  <c r="F34" i="7"/>
  <c r="N34" i="7"/>
  <c r="V34" i="7"/>
  <c r="AD34" i="7"/>
  <c r="G35" i="7"/>
  <c r="O35" i="7"/>
  <c r="W35" i="7"/>
  <c r="AE35" i="7"/>
  <c r="H36" i="7"/>
  <c r="P36" i="7"/>
  <c r="X36" i="7"/>
  <c r="AF36" i="7"/>
  <c r="I37" i="7"/>
  <c r="Q37" i="7"/>
  <c r="Y37" i="7"/>
  <c r="AG37" i="7"/>
  <c r="J38" i="7"/>
  <c r="R38" i="7"/>
  <c r="Z38" i="7"/>
  <c r="AH38" i="7"/>
  <c r="K39" i="7"/>
  <c r="S39" i="7"/>
  <c r="AA39" i="7"/>
  <c r="AI39" i="7"/>
  <c r="L40" i="7"/>
  <c r="T40" i="7"/>
  <c r="AB40" i="7"/>
  <c r="E41" i="7"/>
  <c r="M41" i="7"/>
  <c r="U41" i="7"/>
  <c r="AC41" i="7"/>
  <c r="F42" i="7"/>
  <c r="N42" i="7"/>
  <c r="V42" i="7"/>
  <c r="AD42" i="7"/>
  <c r="G43" i="7"/>
  <c r="O43" i="7"/>
  <c r="W43" i="7"/>
  <c r="AE43" i="7"/>
  <c r="H44" i="7"/>
  <c r="P44" i="7"/>
  <c r="X44" i="7"/>
  <c r="AF44" i="7"/>
  <c r="I45" i="7"/>
  <c r="Q45" i="7"/>
  <c r="Y45" i="7"/>
  <c r="AG45" i="7"/>
  <c r="J46" i="7"/>
  <c r="R46" i="7"/>
  <c r="Z46" i="7"/>
  <c r="AH46" i="7"/>
  <c r="K47" i="7"/>
  <c r="S47" i="7"/>
  <c r="AA47" i="7"/>
  <c r="AI47" i="7"/>
  <c r="L48" i="7"/>
  <c r="T48" i="7"/>
  <c r="AB48" i="7"/>
  <c r="E49" i="7"/>
  <c r="M49" i="7"/>
  <c r="U49" i="7"/>
  <c r="AC49" i="7"/>
  <c r="F50" i="7"/>
  <c r="N50" i="7"/>
  <c r="V50" i="7"/>
  <c r="AD50" i="7"/>
  <c r="G51" i="7"/>
  <c r="O51" i="7"/>
  <c r="W51" i="7"/>
  <c r="AE51" i="7"/>
  <c r="H52" i="7"/>
  <c r="P52" i="7"/>
  <c r="X52" i="7"/>
  <c r="AF52" i="7"/>
  <c r="I53" i="7"/>
  <c r="Q53" i="7"/>
  <c r="Y53" i="7"/>
  <c r="AG53" i="7"/>
  <c r="J54" i="7"/>
  <c r="R54" i="7"/>
  <c r="Z54" i="7"/>
  <c r="AH54" i="7"/>
  <c r="K55" i="7"/>
  <c r="S55" i="7"/>
  <c r="AA55" i="7"/>
  <c r="AI55" i="7"/>
  <c r="M34" i="7"/>
  <c r="AD35" i="7"/>
  <c r="P37" i="7"/>
  <c r="AG38" i="7"/>
  <c r="K40" i="7"/>
  <c r="T41" i="7"/>
  <c r="AC42" i="7"/>
  <c r="G44" i="7"/>
  <c r="P45" i="7"/>
  <c r="R47" i="7"/>
  <c r="D23" i="7"/>
  <c r="D31" i="7"/>
  <c r="D39" i="7"/>
  <c r="D47" i="7"/>
  <c r="D55" i="7"/>
  <c r="D63" i="7"/>
  <c r="D71" i="7"/>
  <c r="H19" i="7"/>
  <c r="P19" i="7"/>
  <c r="X19" i="7"/>
  <c r="AF19" i="7"/>
  <c r="I20" i="7"/>
  <c r="Q20" i="7"/>
  <c r="Y20" i="7"/>
  <c r="AG20" i="7"/>
  <c r="J21" i="7"/>
  <c r="R21" i="7"/>
  <c r="Z21" i="7"/>
  <c r="AH21" i="7"/>
  <c r="K22" i="7"/>
  <c r="S22" i="7"/>
  <c r="AA22" i="7"/>
  <c r="AI22" i="7"/>
  <c r="L23" i="7"/>
  <c r="T23" i="7"/>
  <c r="AB23" i="7"/>
  <c r="E24" i="7"/>
  <c r="M24" i="7"/>
  <c r="U24" i="7"/>
  <c r="AC24" i="7"/>
  <c r="F25" i="7"/>
  <c r="N25" i="7"/>
  <c r="V25" i="7"/>
  <c r="AD25" i="7"/>
  <c r="G26" i="7"/>
  <c r="O26" i="7"/>
  <c r="W26" i="7"/>
  <c r="AE26" i="7"/>
  <c r="H27" i="7"/>
  <c r="P27" i="7"/>
  <c r="X27" i="7"/>
  <c r="AF27" i="7"/>
  <c r="I28" i="7"/>
  <c r="Q28" i="7"/>
  <c r="Y28" i="7"/>
  <c r="AG28" i="7"/>
  <c r="J29" i="7"/>
  <c r="R29" i="7"/>
  <c r="Z29" i="7"/>
  <c r="AH29" i="7"/>
  <c r="K30" i="7"/>
  <c r="S30" i="7"/>
  <c r="AA30" i="7"/>
  <c r="AI30" i="7"/>
  <c r="L31" i="7"/>
  <c r="T31" i="7"/>
  <c r="AB31" i="7"/>
  <c r="E32" i="7"/>
  <c r="M32" i="7"/>
  <c r="U32" i="7"/>
  <c r="AC32" i="7"/>
  <c r="F33" i="7"/>
  <c r="AF43" i="7"/>
  <c r="AB33" i="7"/>
  <c r="F35" i="7"/>
  <c r="W36" i="7"/>
  <c r="AF37" i="7"/>
  <c r="R39" i="7"/>
  <c r="AA40" i="7"/>
  <c r="E42" i="7"/>
  <c r="N43" i="7"/>
  <c r="W44" i="7"/>
  <c r="I46" i="7"/>
  <c r="K48" i="7"/>
  <c r="D24" i="7"/>
  <c r="D32" i="7"/>
  <c r="D40" i="7"/>
  <c r="D48" i="7"/>
  <c r="D56" i="7"/>
  <c r="D64" i="7"/>
  <c r="D72" i="7"/>
  <c r="I19" i="7"/>
  <c r="Q19" i="7"/>
  <c r="Y19" i="7"/>
  <c r="AG19" i="7"/>
  <c r="J20" i="7"/>
  <c r="R20" i="7"/>
  <c r="Z20" i="7"/>
  <c r="AH20" i="7"/>
  <c r="K21" i="7"/>
  <c r="S21" i="7"/>
  <c r="AA21" i="7"/>
  <c r="AI21" i="7"/>
  <c r="L22" i="7"/>
  <c r="T22" i="7"/>
  <c r="AB22" i="7"/>
  <c r="E23" i="7"/>
  <c r="M23" i="7"/>
  <c r="U23" i="7"/>
  <c r="AC23" i="7"/>
  <c r="F24" i="7"/>
  <c r="N24" i="7"/>
  <c r="V24" i="7"/>
  <c r="AD24" i="7"/>
  <c r="G25" i="7"/>
  <c r="O25" i="7"/>
  <c r="W25" i="7"/>
  <c r="AE25" i="7"/>
  <c r="H26" i="7"/>
  <c r="P26" i="7"/>
  <c r="X26" i="7"/>
  <c r="AF26" i="7"/>
  <c r="I27" i="7"/>
  <c r="Q27" i="7"/>
  <c r="Y27" i="7"/>
  <c r="AG27" i="7"/>
  <c r="J28" i="7"/>
  <c r="R28" i="7"/>
  <c r="Z28" i="7"/>
  <c r="AH28" i="7"/>
  <c r="K29" i="7"/>
  <c r="S29" i="7"/>
  <c r="AA29" i="7"/>
  <c r="AI29" i="7"/>
  <c r="L30" i="7"/>
  <c r="T30" i="7"/>
  <c r="AB30" i="7"/>
  <c r="E31" i="7"/>
  <c r="M31" i="7"/>
  <c r="U31" i="7"/>
  <c r="AC31" i="7"/>
  <c r="F32" i="7"/>
  <c r="N32" i="7"/>
  <c r="V32" i="7"/>
  <c r="AD32" i="7"/>
  <c r="G33" i="7"/>
  <c r="O33" i="7"/>
  <c r="W33" i="7"/>
  <c r="AE33" i="7"/>
  <c r="H34" i="7"/>
  <c r="P34" i="7"/>
  <c r="X34" i="7"/>
  <c r="N35" i="7"/>
  <c r="S40" i="7"/>
  <c r="D25" i="7"/>
  <c r="D33" i="7"/>
  <c r="D41" i="7"/>
  <c r="D49" i="7"/>
  <c r="D57" i="7"/>
  <c r="D65" i="7"/>
  <c r="D73" i="7"/>
  <c r="J19" i="7"/>
  <c r="R19" i="7"/>
  <c r="Z19" i="7"/>
  <c r="AH19" i="7"/>
  <c r="K20" i="7"/>
  <c r="S20" i="7"/>
  <c r="AA20" i="7"/>
  <c r="AI20" i="7"/>
  <c r="L21" i="7"/>
  <c r="T21" i="7"/>
  <c r="AB21" i="7"/>
  <c r="E22" i="7"/>
  <c r="M22" i="7"/>
  <c r="U22" i="7"/>
  <c r="AC22" i="7"/>
  <c r="F23" i="7"/>
  <c r="N23" i="7"/>
  <c r="V23" i="7"/>
  <c r="AD23" i="7"/>
  <c r="G24" i="7"/>
  <c r="O24" i="7"/>
  <c r="W24" i="7"/>
  <c r="AE24" i="7"/>
  <c r="H25" i="7"/>
  <c r="P25" i="7"/>
  <c r="X25" i="7"/>
  <c r="AF25" i="7"/>
  <c r="I26" i="7"/>
  <c r="Q26" i="7"/>
  <c r="Y26" i="7"/>
  <c r="AG26" i="7"/>
  <c r="J27" i="7"/>
  <c r="R27" i="7"/>
  <c r="Z27" i="7"/>
  <c r="AH27" i="7"/>
  <c r="K28" i="7"/>
  <c r="S28" i="7"/>
  <c r="AA28" i="7"/>
  <c r="AI28" i="7"/>
  <c r="L29" i="7"/>
  <c r="T29" i="7"/>
  <c r="AB29" i="7"/>
  <c r="E30" i="7"/>
  <c r="M30" i="7"/>
  <c r="U30" i="7"/>
  <c r="AC30" i="7"/>
  <c r="F31" i="7"/>
  <c r="N31" i="7"/>
  <c r="V31" i="7"/>
  <c r="AD31" i="7"/>
  <c r="G32" i="7"/>
  <c r="O32" i="7"/>
  <c r="W32" i="7"/>
  <c r="AE32" i="7"/>
  <c r="H33" i="7"/>
  <c r="P33" i="7"/>
  <c r="X33" i="7"/>
  <c r="AF33" i="7"/>
  <c r="I34" i="7"/>
  <c r="Q34" i="7"/>
  <c r="Y34" i="7"/>
  <c r="I38" i="7"/>
  <c r="D26" i="7"/>
  <c r="D34" i="7"/>
  <c r="D42" i="7"/>
  <c r="D50" i="7"/>
  <c r="D58" i="7"/>
  <c r="D66" i="7"/>
  <c r="D74" i="7"/>
  <c r="K19" i="7"/>
  <c r="S19" i="7"/>
  <c r="AA19" i="7"/>
  <c r="AI19" i="7"/>
  <c r="L20" i="7"/>
  <c r="T20" i="7"/>
  <c r="AB20" i="7"/>
  <c r="E21" i="7"/>
  <c r="D22" i="8" s="1"/>
  <c r="M21" i="7"/>
  <c r="U21" i="7"/>
  <c r="AC21" i="7"/>
  <c r="F22" i="7"/>
  <c r="N22" i="7"/>
  <c r="V22" i="7"/>
  <c r="AD22" i="7"/>
  <c r="G23" i="7"/>
  <c r="O23" i="7"/>
  <c r="W23" i="7"/>
  <c r="AE23" i="7"/>
  <c r="H24" i="7"/>
  <c r="P24" i="7"/>
  <c r="X24" i="7"/>
  <c r="AF24" i="7"/>
  <c r="I25" i="7"/>
  <c r="Q25" i="7"/>
  <c r="Y25" i="7"/>
  <c r="AG25" i="7"/>
  <c r="J26" i="7"/>
  <c r="R26" i="7"/>
  <c r="Z26" i="7"/>
  <c r="AH26" i="7"/>
  <c r="K27" i="7"/>
  <c r="S27" i="7"/>
  <c r="AA27" i="7"/>
  <c r="AI27" i="7"/>
  <c r="L28" i="7"/>
  <c r="T28" i="7"/>
  <c r="AB28" i="7"/>
  <c r="E29" i="7"/>
  <c r="M29" i="7"/>
  <c r="U29" i="7"/>
  <c r="AC29" i="7"/>
  <c r="F30" i="7"/>
  <c r="N30" i="7"/>
  <c r="V30" i="7"/>
  <c r="AD30" i="7"/>
  <c r="G31" i="7"/>
  <c r="O31" i="7"/>
  <c r="W31" i="7"/>
  <c r="AE31" i="7"/>
  <c r="H32" i="7"/>
  <c r="P32" i="7"/>
  <c r="X32" i="7"/>
  <c r="AF32" i="7"/>
  <c r="I33" i="7"/>
  <c r="U34" i="7"/>
  <c r="G36" i="7"/>
  <c r="H37" i="7"/>
  <c r="Y38" i="7"/>
  <c r="AH39" i="7"/>
  <c r="AB41" i="7"/>
  <c r="F43" i="7"/>
  <c r="O44" i="7"/>
  <c r="X45" i="7"/>
  <c r="Z47" i="7"/>
  <c r="D19" i="7"/>
  <c r="D27" i="7"/>
  <c r="D35" i="7"/>
  <c r="D43" i="7"/>
  <c r="D51" i="7"/>
  <c r="D59" i="7"/>
  <c r="D67" i="7"/>
  <c r="D75" i="7"/>
  <c r="L19" i="7"/>
  <c r="T19" i="7"/>
  <c r="AB19" i="7"/>
  <c r="E20" i="7"/>
  <c r="M20" i="7"/>
  <c r="U20" i="7"/>
  <c r="AC20" i="7"/>
  <c r="F21" i="7"/>
  <c r="N21" i="7"/>
  <c r="V21" i="7"/>
  <c r="AD21" i="7"/>
  <c r="G22" i="7"/>
  <c r="O22" i="7"/>
  <c r="W22" i="7"/>
  <c r="AE22" i="7"/>
  <c r="H23" i="7"/>
  <c r="P23" i="7"/>
  <c r="X23" i="7"/>
  <c r="AF23" i="7"/>
  <c r="I24" i="7"/>
  <c r="Q24" i="7"/>
  <c r="Y24" i="7"/>
  <c r="AG24" i="7"/>
  <c r="J25" i="7"/>
  <c r="R25" i="7"/>
  <c r="Z25" i="7"/>
  <c r="AH25" i="7"/>
  <c r="K26" i="7"/>
  <c r="S26" i="7"/>
  <c r="AA26" i="7"/>
  <c r="AI26" i="7"/>
  <c r="L27" i="7"/>
  <c r="T27" i="7"/>
  <c r="AB27" i="7"/>
  <c r="E28" i="7"/>
  <c r="M28" i="7"/>
  <c r="U28" i="7"/>
  <c r="AC28" i="7"/>
  <c r="F29" i="7"/>
  <c r="N29" i="7"/>
  <c r="V29" i="7"/>
  <c r="AD29" i="7"/>
  <c r="G30" i="7"/>
  <c r="O30" i="7"/>
  <c r="W30" i="7"/>
  <c r="AE30" i="7"/>
  <c r="H31" i="7"/>
  <c r="P31" i="7"/>
  <c r="X31" i="7"/>
  <c r="AF31" i="7"/>
  <c r="I32" i="7"/>
  <c r="Q32" i="7"/>
  <c r="Y32" i="7"/>
  <c r="AG32" i="7"/>
  <c r="J33" i="7"/>
  <c r="R33" i="7"/>
  <c r="Z33" i="7"/>
  <c r="AH33" i="7"/>
  <c r="K34" i="7"/>
  <c r="M50" i="7"/>
  <c r="U50" i="7"/>
  <c r="AC50" i="7"/>
  <c r="F51" i="7"/>
  <c r="N51" i="7"/>
  <c r="V51" i="7"/>
  <c r="AD51" i="7"/>
  <c r="G52" i="7"/>
  <c r="O52" i="7"/>
  <c r="W52" i="7"/>
  <c r="AE52" i="7"/>
  <c r="H53" i="7"/>
  <c r="P53" i="7"/>
  <c r="X53" i="7"/>
  <c r="AF53" i="7"/>
  <c r="I54" i="7"/>
  <c r="Q54" i="7"/>
  <c r="Y54" i="7"/>
  <c r="AG54" i="7"/>
  <c r="J55" i="7"/>
  <c r="R55" i="7"/>
  <c r="Z55" i="7"/>
  <c r="AH55" i="7"/>
  <c r="K56" i="7"/>
  <c r="S56" i="7"/>
  <c r="AA56" i="7"/>
  <c r="AI56" i="7"/>
  <c r="L57" i="7"/>
  <c r="T57" i="7"/>
  <c r="AB57" i="7"/>
  <c r="E58" i="7"/>
  <c r="M58" i="7"/>
  <c r="U58" i="7"/>
  <c r="AC58" i="7"/>
  <c r="F59" i="7"/>
  <c r="N59" i="7"/>
  <c r="V59" i="7"/>
  <c r="AD59" i="7"/>
  <c r="G60" i="7"/>
  <c r="O60" i="7"/>
  <c r="W60" i="7"/>
  <c r="AE60" i="7"/>
  <c r="H61" i="7"/>
  <c r="P61" i="7"/>
  <c r="X61" i="7"/>
  <c r="AF61" i="7"/>
  <c r="I62" i="7"/>
  <c r="Q62" i="7"/>
  <c r="Y62" i="7"/>
  <c r="AG62" i="7"/>
  <c r="J63" i="7"/>
  <c r="R63" i="7"/>
  <c r="Z63" i="7"/>
  <c r="AH63" i="7"/>
  <c r="K64" i="7"/>
  <c r="S64" i="7"/>
  <c r="AA64" i="7"/>
  <c r="AI64" i="7"/>
  <c r="L65" i="7"/>
  <c r="T65" i="7"/>
  <c r="AB65" i="7"/>
  <c r="E66" i="7"/>
  <c r="M66" i="7"/>
  <c r="U66" i="7"/>
  <c r="AC66" i="7"/>
  <c r="F67" i="7"/>
  <c r="N67" i="7"/>
  <c r="V67" i="7"/>
  <c r="AD67" i="7"/>
  <c r="G68" i="7"/>
  <c r="O68" i="7"/>
  <c r="W68" i="7"/>
  <c r="AE68" i="7"/>
  <c r="H69" i="7"/>
  <c r="P69" i="7"/>
  <c r="X69" i="7"/>
  <c r="AF69" i="7"/>
  <c r="I70" i="7"/>
  <c r="Q70" i="7"/>
  <c r="Y70" i="7"/>
  <c r="AG70" i="7"/>
  <c r="J71" i="7"/>
  <c r="R71" i="7"/>
  <c r="Z71" i="7"/>
  <c r="AH71" i="7"/>
  <c r="K72" i="7"/>
  <c r="S72" i="7"/>
  <c r="AA72" i="7"/>
  <c r="AI72" i="7"/>
  <c r="L73" i="7"/>
  <c r="T73" i="7"/>
  <c r="AB73" i="7"/>
  <c r="E74" i="7"/>
  <c r="M74" i="7"/>
  <c r="U74" i="7"/>
  <c r="AC74" i="7"/>
  <c r="N33" i="7"/>
  <c r="V33" i="7"/>
  <c r="AD33" i="7"/>
  <c r="G34" i="7"/>
  <c r="O34" i="7"/>
  <c r="W34" i="7"/>
  <c r="AE34" i="7"/>
  <c r="H35" i="7"/>
  <c r="P35" i="7"/>
  <c r="X35" i="7"/>
  <c r="AF35" i="7"/>
  <c r="I36" i="7"/>
  <c r="Q36" i="7"/>
  <c r="Y36" i="7"/>
  <c r="AG36" i="7"/>
  <c r="J37" i="7"/>
  <c r="R37" i="7"/>
  <c r="Z37" i="7"/>
  <c r="AH37" i="7"/>
  <c r="K38" i="7"/>
  <c r="S38" i="7"/>
  <c r="AA38" i="7"/>
  <c r="AI38" i="7"/>
  <c r="L39" i="7"/>
  <c r="T39" i="7"/>
  <c r="AB39" i="7"/>
  <c r="E40" i="7"/>
  <c r="M40" i="7"/>
  <c r="U40" i="7"/>
  <c r="AC40" i="7"/>
  <c r="F41" i="7"/>
  <c r="N41" i="7"/>
  <c r="V41" i="7"/>
  <c r="AD41" i="7"/>
  <c r="G42" i="7"/>
  <c r="O42" i="7"/>
  <c r="W42" i="7"/>
  <c r="AE42" i="7"/>
  <c r="H43" i="7"/>
  <c r="P43" i="7"/>
  <c r="X43" i="7"/>
  <c r="I44" i="7"/>
  <c r="Q44" i="7"/>
  <c r="Y44" i="7"/>
  <c r="AG44" i="7"/>
  <c r="J45" i="7"/>
  <c r="R45" i="7"/>
  <c r="Z45" i="7"/>
  <c r="AH45" i="7"/>
  <c r="K46" i="7"/>
  <c r="S46" i="7"/>
  <c r="AA46" i="7"/>
  <c r="AI46" i="7"/>
  <c r="L47" i="7"/>
  <c r="T47" i="7"/>
  <c r="AB47" i="7"/>
  <c r="E48" i="7"/>
  <c r="M48" i="7"/>
  <c r="U48" i="7"/>
  <c r="AC48" i="7"/>
  <c r="F49" i="7"/>
  <c r="N49" i="7"/>
  <c r="V49" i="7"/>
  <c r="AD49" i="7"/>
  <c r="G50" i="7"/>
  <c r="O50" i="7"/>
  <c r="W50" i="7"/>
  <c r="AE50" i="7"/>
  <c r="H51" i="7"/>
  <c r="P51" i="7"/>
  <c r="X51" i="7"/>
  <c r="AF51" i="7"/>
  <c r="I52" i="7"/>
  <c r="Q52" i="7"/>
  <c r="Y52" i="7"/>
  <c r="AG52" i="7"/>
  <c r="J53" i="7"/>
  <c r="R53" i="7"/>
  <c r="Z53" i="7"/>
  <c r="AH53" i="7"/>
  <c r="K54" i="7"/>
  <c r="S54" i="7"/>
  <c r="AA54" i="7"/>
  <c r="AI54" i="7"/>
  <c r="AF34" i="7"/>
  <c r="I35" i="7"/>
  <c r="Q35" i="7"/>
  <c r="Y35" i="7"/>
  <c r="AG35" i="7"/>
  <c r="J36" i="7"/>
  <c r="R36" i="7"/>
  <c r="Z36" i="7"/>
  <c r="AH36" i="7"/>
  <c r="K37" i="7"/>
  <c r="S37" i="7"/>
  <c r="AA37" i="7"/>
  <c r="AI37" i="7"/>
  <c r="L38" i="7"/>
  <c r="T38" i="7"/>
  <c r="AB38" i="7"/>
  <c r="E39" i="7"/>
  <c r="M39" i="7"/>
  <c r="U39" i="7"/>
  <c r="AC39" i="7"/>
  <c r="F40" i="7"/>
  <c r="N40" i="7"/>
  <c r="V40" i="7"/>
  <c r="AD40" i="7"/>
  <c r="G41" i="7"/>
  <c r="O41" i="7"/>
  <c r="W41" i="7"/>
  <c r="AE41" i="7"/>
  <c r="H42" i="7"/>
  <c r="P42" i="7"/>
  <c r="X42" i="7"/>
  <c r="AF42" i="7"/>
  <c r="I43" i="7"/>
  <c r="Q43" i="7"/>
  <c r="Y43" i="7"/>
  <c r="AG43" i="7"/>
  <c r="J44" i="7"/>
  <c r="R44" i="7"/>
  <c r="Z44" i="7"/>
  <c r="AH44" i="7"/>
  <c r="K45" i="7"/>
  <c r="S45" i="7"/>
  <c r="AA45" i="7"/>
  <c r="AI45" i="7"/>
  <c r="L46" i="7"/>
  <c r="T46" i="7"/>
  <c r="AB46" i="7"/>
  <c r="E47" i="7"/>
  <c r="M47" i="7"/>
  <c r="U47" i="7"/>
  <c r="AC47" i="7"/>
  <c r="F48" i="7"/>
  <c r="N48" i="7"/>
  <c r="V48" i="7"/>
  <c r="AD48" i="7"/>
  <c r="G49" i="7"/>
  <c r="O49" i="7"/>
  <c r="W49" i="7"/>
  <c r="AE49" i="7"/>
  <c r="H50" i="7"/>
  <c r="P50" i="7"/>
  <c r="X50" i="7"/>
  <c r="AF50" i="7"/>
  <c r="I51" i="7"/>
  <c r="Q51" i="7"/>
  <c r="Y51" i="7"/>
  <c r="AG51" i="7"/>
  <c r="J52" i="7"/>
  <c r="R52" i="7"/>
  <c r="Z52" i="7"/>
  <c r="AH52" i="7"/>
  <c r="K53" i="7"/>
  <c r="S53" i="7"/>
  <c r="AA53" i="7"/>
  <c r="AI53" i="7"/>
  <c r="L54" i="7"/>
  <c r="T54" i="7"/>
  <c r="AB54" i="7"/>
  <c r="E55" i="7"/>
  <c r="M55" i="7"/>
  <c r="U55" i="7"/>
  <c r="AC55" i="7"/>
  <c r="F56" i="7"/>
  <c r="N56" i="7"/>
  <c r="V56" i="7"/>
  <c r="AG34" i="7"/>
  <c r="J35" i="7"/>
  <c r="R35" i="7"/>
  <c r="Z35" i="7"/>
  <c r="AH35" i="7"/>
  <c r="K36" i="7"/>
  <c r="S36" i="7"/>
  <c r="AA36" i="7"/>
  <c r="AI36" i="7"/>
  <c r="L37" i="7"/>
  <c r="T37" i="7"/>
  <c r="AB37" i="7"/>
  <c r="E38" i="7"/>
  <c r="M38" i="7"/>
  <c r="U38" i="7"/>
  <c r="AC38" i="7"/>
  <c r="F39" i="7"/>
  <c r="N39" i="7"/>
  <c r="V39" i="7"/>
  <c r="AD39" i="7"/>
  <c r="G40" i="7"/>
  <c r="O40" i="7"/>
  <c r="W40" i="7"/>
  <c r="AE40" i="7"/>
  <c r="H41" i="7"/>
  <c r="P41" i="7"/>
  <c r="X41" i="7"/>
  <c r="AF41" i="7"/>
  <c r="I42" i="7"/>
  <c r="Q42" i="7"/>
  <c r="Y42" i="7"/>
  <c r="AG42" i="7"/>
  <c r="J43" i="7"/>
  <c r="R43" i="7"/>
  <c r="Z43" i="7"/>
  <c r="AH43" i="7"/>
  <c r="K44" i="7"/>
  <c r="S44" i="7"/>
  <c r="AA44" i="7"/>
  <c r="AI44" i="7"/>
  <c r="L45" i="7"/>
  <c r="T45" i="7"/>
  <c r="AB45" i="7"/>
  <c r="E46" i="7"/>
  <c r="M46" i="7"/>
  <c r="U46" i="7"/>
  <c r="AC46" i="7"/>
  <c r="F47" i="7"/>
  <c r="N47" i="7"/>
  <c r="V47" i="7"/>
  <c r="AD47" i="7"/>
  <c r="G48" i="7"/>
  <c r="O48" i="7"/>
  <c r="W48" i="7"/>
  <c r="AE48" i="7"/>
  <c r="H49" i="7"/>
  <c r="P49" i="7"/>
  <c r="X49" i="7"/>
  <c r="AF49" i="7"/>
  <c r="I50" i="7"/>
  <c r="Q50" i="7"/>
  <c r="Y50" i="7"/>
  <c r="AG50" i="7"/>
  <c r="J51" i="7"/>
  <c r="R51" i="7"/>
  <c r="Z51" i="7"/>
  <c r="AH51" i="7"/>
  <c r="K52" i="7"/>
  <c r="S52" i="7"/>
  <c r="AA52" i="7"/>
  <c r="AI52" i="7"/>
  <c r="L53" i="7"/>
  <c r="T53" i="7"/>
  <c r="AB53" i="7"/>
  <c r="E54" i="7"/>
  <c r="M54" i="7"/>
  <c r="U54" i="7"/>
  <c r="AC54" i="7"/>
  <c r="F55" i="7"/>
  <c r="N55" i="7"/>
  <c r="V55" i="7"/>
  <c r="AD55" i="7"/>
  <c r="G56" i="7"/>
  <c r="Q33" i="7"/>
  <c r="Y33" i="7"/>
  <c r="AG33" i="7"/>
  <c r="J34" i="7"/>
  <c r="R34" i="7"/>
  <c r="Z34" i="7"/>
  <c r="AH34" i="7"/>
  <c r="K35" i="7"/>
  <c r="S35" i="7"/>
  <c r="AA35" i="7"/>
  <c r="AI35" i="7"/>
  <c r="L36" i="7"/>
  <c r="T36" i="7"/>
  <c r="AB36" i="7"/>
  <c r="E37" i="7"/>
  <c r="M37" i="7"/>
  <c r="U37" i="7"/>
  <c r="AC37" i="7"/>
  <c r="F38" i="7"/>
  <c r="N38" i="7"/>
  <c r="V38" i="7"/>
  <c r="AD38" i="7"/>
  <c r="G39" i="7"/>
  <c r="O39" i="7"/>
  <c r="W39" i="7"/>
  <c r="AE39" i="7"/>
  <c r="H40" i="7"/>
  <c r="P40" i="7"/>
  <c r="X40" i="7"/>
  <c r="AF40" i="7"/>
  <c r="I41" i="7"/>
  <c r="Q41" i="7"/>
  <c r="Y41" i="7"/>
  <c r="AG41" i="7"/>
  <c r="J42" i="7"/>
  <c r="R42" i="7"/>
  <c r="Z42" i="7"/>
  <c r="AH42" i="7"/>
  <c r="K43" i="7"/>
  <c r="S43" i="7"/>
  <c r="AA43" i="7"/>
  <c r="AI43" i="7"/>
  <c r="L44" i="7"/>
  <c r="T44" i="7"/>
  <c r="AB44" i="7"/>
  <c r="E45" i="7"/>
  <c r="M45" i="7"/>
  <c r="U45" i="7"/>
  <c r="AC45" i="7"/>
  <c r="F46" i="7"/>
  <c r="N46" i="7"/>
  <c r="V46" i="7"/>
  <c r="AD46" i="7"/>
  <c r="G47" i="7"/>
  <c r="O47" i="7"/>
  <c r="W47" i="7"/>
  <c r="AE47" i="7"/>
  <c r="H48" i="7"/>
  <c r="P48" i="7"/>
  <c r="X48" i="7"/>
  <c r="AF48" i="7"/>
  <c r="I49" i="7"/>
  <c r="Q49" i="7"/>
  <c r="Y49" i="7"/>
  <c r="AG49" i="7"/>
  <c r="J50" i="7"/>
  <c r="R50" i="7"/>
  <c r="Z50" i="7"/>
  <c r="AH50" i="7"/>
  <c r="K51" i="7"/>
  <c r="S51" i="7"/>
  <c r="AA51" i="7"/>
  <c r="AI51" i="7"/>
  <c r="L52" i="7"/>
  <c r="T52" i="7"/>
  <c r="AB52" i="7"/>
  <c r="E53" i="7"/>
  <c r="M53" i="7"/>
  <c r="U53" i="7"/>
  <c r="AC53" i="7"/>
  <c r="F54" i="7"/>
  <c r="N54" i="7"/>
  <c r="V54" i="7"/>
  <c r="AD54" i="7"/>
  <c r="G55" i="7"/>
  <c r="O55" i="7"/>
  <c r="W55" i="7"/>
  <c r="AE55" i="7"/>
  <c r="H56" i="7"/>
  <c r="P56" i="7"/>
  <c r="X56" i="7"/>
  <c r="S34" i="7"/>
  <c r="AA34" i="7"/>
  <c r="AI34" i="7"/>
  <c r="L35" i="7"/>
  <c r="T35" i="7"/>
  <c r="AB35" i="7"/>
  <c r="E36" i="7"/>
  <c r="M36" i="7"/>
  <c r="U36" i="7"/>
  <c r="AC36" i="7"/>
  <c r="F37" i="7"/>
  <c r="N37" i="7"/>
  <c r="V37" i="7"/>
  <c r="AD37" i="7"/>
  <c r="G38" i="7"/>
  <c r="O38" i="7"/>
  <c r="W38" i="7"/>
  <c r="AE38" i="7"/>
  <c r="H39" i="7"/>
  <c r="P39" i="7"/>
  <c r="X39" i="7"/>
  <c r="AF39" i="7"/>
  <c r="I40" i="7"/>
  <c r="Q40" i="7"/>
  <c r="Y40" i="7"/>
  <c r="AG40" i="7"/>
  <c r="J41" i="7"/>
  <c r="R41" i="7"/>
  <c r="Z41" i="7"/>
  <c r="AH41" i="7"/>
  <c r="K42" i="7"/>
  <c r="S42" i="7"/>
  <c r="AA42" i="7"/>
  <c r="AI42" i="7"/>
  <c r="L43" i="7"/>
  <c r="T43" i="7"/>
  <c r="AB43" i="7"/>
  <c r="E44" i="7"/>
  <c r="M44" i="7"/>
  <c r="U44" i="7"/>
  <c r="AC44" i="7"/>
  <c r="F45" i="7"/>
  <c r="N45" i="7"/>
  <c r="V45" i="7"/>
  <c r="AD45" i="7"/>
  <c r="G46" i="7"/>
  <c r="O46" i="7"/>
  <c r="W46" i="7"/>
  <c r="AE46" i="7"/>
  <c r="H47" i="7"/>
  <c r="P47" i="7"/>
  <c r="X47" i="7"/>
  <c r="AF47" i="7"/>
  <c r="I48" i="7"/>
  <c r="Q48" i="7"/>
  <c r="Y48" i="7"/>
  <c r="AG48" i="7"/>
  <c r="J49" i="7"/>
  <c r="R49" i="7"/>
  <c r="Z49" i="7"/>
  <c r="AH49" i="7"/>
  <c r="K50" i="7"/>
  <c r="S50" i="7"/>
  <c r="AA50" i="7"/>
  <c r="AI50" i="7"/>
  <c r="L51" i="7"/>
  <c r="T51" i="7"/>
  <c r="AB51" i="7"/>
  <c r="E52" i="7"/>
  <c r="M52" i="7"/>
  <c r="U52" i="7"/>
  <c r="AC52" i="7"/>
  <c r="F53" i="7"/>
  <c r="N53" i="7"/>
  <c r="V53" i="7"/>
  <c r="AD53" i="7"/>
  <c r="G54" i="7"/>
  <c r="O54" i="7"/>
  <c r="W54" i="7"/>
  <c r="AE54" i="7"/>
  <c r="H55" i="7"/>
  <c r="E60" i="7"/>
  <c r="T34" i="7"/>
  <c r="AB34" i="7"/>
  <c r="E35" i="7"/>
  <c r="M35" i="7"/>
  <c r="AC35" i="7"/>
  <c r="F36" i="7"/>
  <c r="N36" i="7"/>
  <c r="V36" i="7"/>
  <c r="AD36" i="7"/>
  <c r="G37" i="7"/>
  <c r="O37" i="7"/>
  <c r="W37" i="7"/>
  <c r="AE37" i="7"/>
  <c r="H38" i="7"/>
  <c r="P38" i="7"/>
  <c r="X38" i="7"/>
  <c r="AF38" i="7"/>
  <c r="I39" i="7"/>
  <c r="Q39" i="7"/>
  <c r="Y39" i="7"/>
  <c r="AG39" i="7"/>
  <c r="J40" i="7"/>
  <c r="R40" i="7"/>
  <c r="Z40" i="7"/>
  <c r="AH40" i="7"/>
  <c r="K41" i="7"/>
  <c r="S41" i="7"/>
  <c r="AA41" i="7"/>
  <c r="AI41" i="7"/>
  <c r="L42" i="7"/>
  <c r="T42" i="7"/>
  <c r="AB42" i="7"/>
  <c r="E43" i="7"/>
  <c r="M43" i="7"/>
  <c r="U43" i="7"/>
  <c r="AC43" i="7"/>
  <c r="F44" i="7"/>
  <c r="N44" i="7"/>
  <c r="V44" i="7"/>
  <c r="AD44" i="7"/>
  <c r="G45" i="7"/>
  <c r="O45" i="7"/>
  <c r="W45" i="7"/>
  <c r="AE45" i="7"/>
  <c r="H46" i="7"/>
  <c r="P46" i="7"/>
  <c r="X46" i="7"/>
  <c r="AF46" i="7"/>
  <c r="I47" i="7"/>
  <c r="Q47" i="7"/>
  <c r="Y47" i="7"/>
  <c r="AG47" i="7"/>
  <c r="J48" i="7"/>
  <c r="R48" i="7"/>
  <c r="Z48" i="7"/>
  <c r="AH48" i="7"/>
  <c r="K49" i="7"/>
  <c r="S49" i="7"/>
  <c r="AA49" i="7"/>
  <c r="AI49" i="7"/>
  <c r="L50" i="7"/>
  <c r="T50" i="7"/>
  <c r="AB50" i="7"/>
  <c r="E51" i="7"/>
  <c r="M51" i="7"/>
  <c r="U51" i="7"/>
  <c r="AC51" i="7"/>
  <c r="F52" i="7"/>
  <c r="N52" i="7"/>
  <c r="V52" i="7"/>
  <c r="AD52" i="7"/>
  <c r="G53" i="7"/>
  <c r="O53" i="7"/>
  <c r="W53" i="7"/>
  <c r="AE53" i="7"/>
  <c r="H54" i="7"/>
  <c r="P54" i="7"/>
  <c r="X54" i="7"/>
  <c r="AF54" i="7"/>
  <c r="I55" i="7"/>
  <c r="Q55" i="7"/>
  <c r="Y55" i="7"/>
  <c r="AG55" i="7"/>
  <c r="J56" i="7"/>
  <c r="R56" i="7"/>
  <c r="Z56" i="7"/>
  <c r="AH56" i="7"/>
  <c r="K57" i="7"/>
  <c r="S57" i="7"/>
  <c r="AA57" i="7"/>
  <c r="AI57" i="7"/>
  <c r="L58" i="7"/>
  <c r="T58" i="7"/>
  <c r="AB58" i="7"/>
  <c r="E59" i="7"/>
  <c r="M59" i="7"/>
  <c r="U59" i="7"/>
  <c r="AC59" i="7"/>
  <c r="F60" i="7"/>
  <c r="N60" i="7"/>
  <c r="V60" i="7"/>
  <c r="AD60" i="7"/>
  <c r="G61" i="7"/>
  <c r="O61" i="7"/>
  <c r="W61" i="7"/>
  <c r="AE61" i="7"/>
  <c r="H62" i="7"/>
  <c r="P62" i="7"/>
  <c r="X62" i="7"/>
  <c r="AF62" i="7"/>
  <c r="I63" i="7"/>
  <c r="Q63" i="7"/>
  <c r="Y63" i="7"/>
  <c r="AG63" i="7"/>
  <c r="J64" i="7"/>
  <c r="R64" i="7"/>
  <c r="Z64" i="7"/>
  <c r="AH64" i="7"/>
  <c r="K65" i="7"/>
  <c r="S65" i="7"/>
  <c r="AA65" i="7"/>
  <c r="AI65" i="7"/>
  <c r="L66" i="7"/>
  <c r="T66" i="7"/>
  <c r="AB66" i="7"/>
  <c r="E67" i="7"/>
  <c r="M67" i="7"/>
  <c r="U67" i="7"/>
  <c r="AC67" i="7"/>
  <c r="F68" i="7"/>
  <c r="N68" i="7"/>
  <c r="V68" i="7"/>
  <c r="AD68" i="7"/>
  <c r="G69" i="7"/>
  <c r="O69" i="7"/>
  <c r="W69" i="7"/>
  <c r="AE69" i="7"/>
  <c r="H70" i="7"/>
  <c r="P70" i="7"/>
  <c r="X70" i="7"/>
  <c r="AF70" i="7"/>
  <c r="I71" i="7"/>
  <c r="Q71" i="7"/>
  <c r="Y71" i="7"/>
  <c r="AG71" i="7"/>
  <c r="J72" i="7"/>
  <c r="R72" i="7"/>
  <c r="Z72" i="7"/>
  <c r="AH72" i="7"/>
  <c r="K73" i="7"/>
  <c r="S73" i="7"/>
  <c r="AA73" i="7"/>
  <c r="AI73" i="7"/>
  <c r="L74" i="7"/>
  <c r="T74" i="7"/>
  <c r="AB74" i="7"/>
  <c r="E75" i="7"/>
  <c r="M75" i="7"/>
  <c r="U75" i="7"/>
  <c r="AC75" i="7"/>
  <c r="L56" i="7"/>
  <c r="T56" i="7"/>
  <c r="AB56" i="7"/>
  <c r="E57" i="7"/>
  <c r="M57" i="7"/>
  <c r="U57" i="7"/>
  <c r="AC57" i="7"/>
  <c r="F58" i="7"/>
  <c r="N58" i="7"/>
  <c r="V58" i="7"/>
  <c r="AD58" i="7"/>
  <c r="G59" i="7"/>
  <c r="O59" i="7"/>
  <c r="W59" i="7"/>
  <c r="AE59" i="7"/>
  <c r="H60" i="7"/>
  <c r="P60" i="7"/>
  <c r="X60" i="7"/>
  <c r="AF60" i="7"/>
  <c r="I61" i="7"/>
  <c r="Q61" i="7"/>
  <c r="Y61" i="7"/>
  <c r="AG61" i="7"/>
  <c r="J62" i="7"/>
  <c r="R62" i="7"/>
  <c r="Z62" i="7"/>
  <c r="AH62" i="7"/>
  <c r="K63" i="7"/>
  <c r="S63" i="7"/>
  <c r="AA63" i="7"/>
  <c r="AI63" i="7"/>
  <c r="L64" i="7"/>
  <c r="T64" i="7"/>
  <c r="AB64" i="7"/>
  <c r="E65" i="7"/>
  <c r="M65" i="7"/>
  <c r="U65" i="7"/>
  <c r="AC65" i="7"/>
  <c r="F66" i="7"/>
  <c r="N66" i="7"/>
  <c r="V66" i="7"/>
  <c r="AD66" i="7"/>
  <c r="G67" i="7"/>
  <c r="O67" i="7"/>
  <c r="W67" i="7"/>
  <c r="AE67" i="7"/>
  <c r="H68" i="7"/>
  <c r="P68" i="7"/>
  <c r="X68" i="7"/>
  <c r="AF68" i="7"/>
  <c r="I69" i="7"/>
  <c r="Q69" i="7"/>
  <c r="Y69" i="7"/>
  <c r="AG69" i="7"/>
  <c r="J70" i="7"/>
  <c r="R70" i="7"/>
  <c r="Z70" i="7"/>
  <c r="AH70" i="7"/>
  <c r="K71" i="7"/>
  <c r="S71" i="7"/>
  <c r="AA71" i="7"/>
  <c r="AI71" i="7"/>
  <c r="L72" i="7"/>
  <c r="T72" i="7"/>
  <c r="AB72" i="7"/>
  <c r="E73" i="7"/>
  <c r="M73" i="7"/>
  <c r="U73" i="7"/>
  <c r="AC73" i="7"/>
  <c r="F74" i="7"/>
  <c r="N74" i="7"/>
  <c r="V74" i="7"/>
  <c r="AD74" i="7"/>
  <c r="L55" i="7"/>
  <c r="T55" i="7"/>
  <c r="AB55" i="7"/>
  <c r="E56" i="7"/>
  <c r="M56" i="7"/>
  <c r="U56" i="7"/>
  <c r="AC56" i="7"/>
  <c r="F57" i="7"/>
  <c r="N57" i="7"/>
  <c r="V57" i="7"/>
  <c r="AD57" i="7"/>
  <c r="G58" i="7"/>
  <c r="O58" i="7"/>
  <c r="W58" i="7"/>
  <c r="AE58" i="7"/>
  <c r="H59" i="7"/>
  <c r="P59" i="7"/>
  <c r="X59" i="7"/>
  <c r="AF59" i="7"/>
  <c r="I60" i="7"/>
  <c r="Q60" i="7"/>
  <c r="Y60" i="7"/>
  <c r="AG60" i="7"/>
  <c r="J61" i="7"/>
  <c r="R61" i="7"/>
  <c r="Z61" i="7"/>
  <c r="AH61" i="7"/>
  <c r="K62" i="7"/>
  <c r="S62" i="7"/>
  <c r="AA62" i="7"/>
  <c r="AI62" i="7"/>
  <c r="L63" i="7"/>
  <c r="T63" i="7"/>
  <c r="AB63" i="7"/>
  <c r="E64" i="7"/>
  <c r="M64" i="7"/>
  <c r="U64" i="7"/>
  <c r="AC64" i="7"/>
  <c r="F65" i="7"/>
  <c r="N65" i="7"/>
  <c r="V65" i="7"/>
  <c r="AD65" i="7"/>
  <c r="G66" i="7"/>
  <c r="O66" i="7"/>
  <c r="W66" i="7"/>
  <c r="AE66" i="7"/>
  <c r="H67" i="7"/>
  <c r="P67" i="7"/>
  <c r="X67" i="7"/>
  <c r="AF67" i="7"/>
  <c r="I68" i="7"/>
  <c r="Q68" i="7"/>
  <c r="Y68" i="7"/>
  <c r="AG68" i="7"/>
  <c r="J69" i="7"/>
  <c r="R69" i="7"/>
  <c r="Z69" i="7"/>
  <c r="AH69" i="7"/>
  <c r="K70" i="7"/>
  <c r="S70" i="7"/>
  <c r="AA70" i="7"/>
  <c r="AI70" i="7"/>
  <c r="L71" i="7"/>
  <c r="T71" i="7"/>
  <c r="AB71" i="7"/>
  <c r="E72" i="7"/>
  <c r="M72" i="7"/>
  <c r="U72" i="7"/>
  <c r="AC72" i="7"/>
  <c r="F73" i="7"/>
  <c r="N73" i="7"/>
  <c r="V73" i="7"/>
  <c r="AD73" i="7"/>
  <c r="G74" i="7"/>
  <c r="O74" i="7"/>
  <c r="W74" i="7"/>
  <c r="AE74" i="7"/>
  <c r="AD56" i="7"/>
  <c r="G57" i="7"/>
  <c r="O57" i="7"/>
  <c r="W57" i="7"/>
  <c r="AE57" i="7"/>
  <c r="H58" i="7"/>
  <c r="P58" i="7"/>
  <c r="X58" i="7"/>
  <c r="AF58" i="7"/>
  <c r="I59" i="7"/>
  <c r="Q59" i="7"/>
  <c r="Y59" i="7"/>
  <c r="AG59" i="7"/>
  <c r="J60" i="7"/>
  <c r="R60" i="7"/>
  <c r="Z60" i="7"/>
  <c r="AH60" i="7"/>
  <c r="K61" i="7"/>
  <c r="S61" i="7"/>
  <c r="AA61" i="7"/>
  <c r="AI61" i="7"/>
  <c r="L62" i="7"/>
  <c r="T62" i="7"/>
  <c r="AB62" i="7"/>
  <c r="E63" i="7"/>
  <c r="M63" i="7"/>
  <c r="U63" i="7"/>
  <c r="AC63" i="7"/>
  <c r="F64" i="7"/>
  <c r="N64" i="7"/>
  <c r="V64" i="7"/>
  <c r="AD64" i="7"/>
  <c r="G65" i="7"/>
  <c r="O65" i="7"/>
  <c r="W65" i="7"/>
  <c r="AE65" i="7"/>
  <c r="H66" i="7"/>
  <c r="P66" i="7"/>
  <c r="X66" i="7"/>
  <c r="AF66" i="7"/>
  <c r="I67" i="7"/>
  <c r="Q67" i="7"/>
  <c r="Y67" i="7"/>
  <c r="AG67" i="7"/>
  <c r="J68" i="7"/>
  <c r="R68" i="7"/>
  <c r="Z68" i="7"/>
  <c r="AH68" i="7"/>
  <c r="K69" i="7"/>
  <c r="S69" i="7"/>
  <c r="AA69" i="7"/>
  <c r="AI69" i="7"/>
  <c r="L70" i="7"/>
  <c r="T70" i="7"/>
  <c r="AB70" i="7"/>
  <c r="E71" i="7"/>
  <c r="M71" i="7"/>
  <c r="U71" i="7"/>
  <c r="AC71" i="7"/>
  <c r="F72" i="7"/>
  <c r="N72" i="7"/>
  <c r="V72" i="7"/>
  <c r="AD72" i="7"/>
  <c r="G73" i="7"/>
  <c r="O73" i="7"/>
  <c r="W73" i="7"/>
  <c r="AE73" i="7"/>
  <c r="H74" i="7"/>
  <c r="P74" i="7"/>
  <c r="X74" i="7"/>
  <c r="AF74" i="7"/>
  <c r="O56" i="7"/>
  <c r="W56" i="7"/>
  <c r="AE56" i="7"/>
  <c r="H57" i="7"/>
  <c r="P57" i="7"/>
  <c r="X57" i="7"/>
  <c r="AF57" i="7"/>
  <c r="I58" i="7"/>
  <c r="Q58" i="7"/>
  <c r="Y58" i="7"/>
  <c r="AG58" i="7"/>
  <c r="J59" i="7"/>
  <c r="R59" i="7"/>
  <c r="Z59" i="7"/>
  <c r="AH59" i="7"/>
  <c r="K60" i="7"/>
  <c r="S60" i="7"/>
  <c r="AA60" i="7"/>
  <c r="AI60" i="7"/>
  <c r="L61" i="7"/>
  <c r="T61" i="7"/>
  <c r="AB61" i="7"/>
  <c r="E62" i="7"/>
  <c r="M62" i="7"/>
  <c r="U62" i="7"/>
  <c r="AC62" i="7"/>
  <c r="F63" i="7"/>
  <c r="N63" i="7"/>
  <c r="V63" i="7"/>
  <c r="AD63" i="7"/>
  <c r="G64" i="7"/>
  <c r="O64" i="7"/>
  <c r="W64" i="7"/>
  <c r="AE64" i="7"/>
  <c r="H65" i="7"/>
  <c r="P65" i="7"/>
  <c r="X65" i="7"/>
  <c r="AF65" i="7"/>
  <c r="I66" i="7"/>
  <c r="Q66" i="7"/>
  <c r="Y66" i="7"/>
  <c r="AG66" i="7"/>
  <c r="J67" i="7"/>
  <c r="R67" i="7"/>
  <c r="Z67" i="7"/>
  <c r="AH67" i="7"/>
  <c r="K68" i="7"/>
  <c r="S68" i="7"/>
  <c r="AA68" i="7"/>
  <c r="AI68" i="7"/>
  <c r="L69" i="7"/>
  <c r="T69" i="7"/>
  <c r="AB69" i="7"/>
  <c r="E70" i="7"/>
  <c r="M70" i="7"/>
  <c r="U70" i="7"/>
  <c r="AC70" i="7"/>
  <c r="F71" i="7"/>
  <c r="N71" i="7"/>
  <c r="V71" i="7"/>
  <c r="AD71" i="7"/>
  <c r="G72" i="7"/>
  <c r="O72" i="7"/>
  <c r="W72" i="7"/>
  <c r="AE72" i="7"/>
  <c r="H73" i="7"/>
  <c r="P73" i="7"/>
  <c r="X73" i="7"/>
  <c r="AF73" i="7"/>
  <c r="I74" i="7"/>
  <c r="Q74" i="7"/>
  <c r="Y74" i="7"/>
  <c r="AG74" i="7"/>
  <c r="J75" i="7"/>
  <c r="R75" i="7"/>
  <c r="AF56" i="7"/>
  <c r="I57" i="7"/>
  <c r="Q57" i="7"/>
  <c r="Y57" i="7"/>
  <c r="AG57" i="7"/>
  <c r="J58" i="7"/>
  <c r="R58" i="7"/>
  <c r="Z58" i="7"/>
  <c r="AH58" i="7"/>
  <c r="K59" i="7"/>
  <c r="S59" i="7"/>
  <c r="AA59" i="7"/>
  <c r="AI59" i="7"/>
  <c r="L60" i="7"/>
  <c r="T60" i="7"/>
  <c r="AB60" i="7"/>
  <c r="E61" i="7"/>
  <c r="M61" i="7"/>
  <c r="U61" i="7"/>
  <c r="AC61" i="7"/>
  <c r="F62" i="7"/>
  <c r="N62" i="7"/>
  <c r="V62" i="7"/>
  <c r="AD62" i="7"/>
  <c r="G63" i="7"/>
  <c r="O63" i="7"/>
  <c r="W63" i="7"/>
  <c r="AE63" i="7"/>
  <c r="H64" i="7"/>
  <c r="P64" i="7"/>
  <c r="X64" i="7"/>
  <c r="AF64" i="7"/>
  <c r="I65" i="7"/>
  <c r="Q65" i="7"/>
  <c r="Y65" i="7"/>
  <c r="AG65" i="7"/>
  <c r="J66" i="7"/>
  <c r="R66" i="7"/>
  <c r="Z66" i="7"/>
  <c r="AH66" i="7"/>
  <c r="K67" i="7"/>
  <c r="S67" i="7"/>
  <c r="AA67" i="7"/>
  <c r="AI67" i="7"/>
  <c r="L68" i="7"/>
  <c r="T68" i="7"/>
  <c r="AB68" i="7"/>
  <c r="E69" i="7"/>
  <c r="M69" i="7"/>
  <c r="U69" i="7"/>
  <c r="AC69" i="7"/>
  <c r="F70" i="7"/>
  <c r="N70" i="7"/>
  <c r="V70" i="7"/>
  <c r="AD70" i="7"/>
  <c r="G71" i="7"/>
  <c r="O71" i="7"/>
  <c r="W71" i="7"/>
  <c r="AE71" i="7"/>
  <c r="H72" i="7"/>
  <c r="P72" i="7"/>
  <c r="X72" i="7"/>
  <c r="AF72" i="7"/>
  <c r="I73" i="7"/>
  <c r="Q73" i="7"/>
  <c r="Y73" i="7"/>
  <c r="AG73" i="7"/>
  <c r="J74" i="7"/>
  <c r="R74" i="7"/>
  <c r="Z74" i="7"/>
  <c r="AH74" i="7"/>
  <c r="P55" i="7"/>
  <c r="X55" i="7"/>
  <c r="AF55" i="7"/>
  <c r="I56" i="7"/>
  <c r="Q56" i="7"/>
  <c r="Y56" i="7"/>
  <c r="AG56" i="7"/>
  <c r="J57" i="7"/>
  <c r="R57" i="7"/>
  <c r="Z57" i="7"/>
  <c r="AH57" i="7"/>
  <c r="K58" i="7"/>
  <c r="S58" i="7"/>
  <c r="AA58" i="7"/>
  <c r="AI58" i="7"/>
  <c r="L59" i="7"/>
  <c r="T59" i="7"/>
  <c r="AB59" i="7"/>
  <c r="M60" i="7"/>
  <c r="U60" i="7"/>
  <c r="AC60" i="7"/>
  <c r="F61" i="7"/>
  <c r="N61" i="7"/>
  <c r="V61" i="7"/>
  <c r="AD61" i="7"/>
  <c r="G62" i="7"/>
  <c r="O62" i="7"/>
  <c r="W62" i="7"/>
  <c r="AE62" i="7"/>
  <c r="H63" i="7"/>
  <c r="P63" i="7"/>
  <c r="X63" i="7"/>
  <c r="AF63" i="7"/>
  <c r="I64" i="7"/>
  <c r="Q64" i="7"/>
  <c r="Y64" i="7"/>
  <c r="AG64" i="7"/>
  <c r="J65" i="7"/>
  <c r="R65" i="7"/>
  <c r="Z65" i="7"/>
  <c r="AH65" i="7"/>
  <c r="K66" i="7"/>
  <c r="S66" i="7"/>
  <c r="AA66" i="7"/>
  <c r="AI66" i="7"/>
  <c r="L67" i="7"/>
  <c r="T67" i="7"/>
  <c r="AB67" i="7"/>
  <c r="E68" i="7"/>
  <c r="M68" i="7"/>
  <c r="U68" i="7"/>
  <c r="AC68" i="7"/>
  <c r="F69" i="7"/>
  <c r="N69" i="7"/>
  <c r="V69" i="7"/>
  <c r="AD69" i="7"/>
  <c r="G70" i="7"/>
  <c r="O70" i="7"/>
  <c r="W70" i="7"/>
  <c r="AE70" i="7"/>
  <c r="H71" i="7"/>
  <c r="P71" i="7"/>
  <c r="X71" i="7"/>
  <c r="AF71" i="7"/>
  <c r="I72" i="7"/>
  <c r="Q72" i="7"/>
  <c r="Y72" i="7"/>
  <c r="AG72" i="7"/>
  <c r="J73" i="7"/>
  <c r="R73" i="7"/>
  <c r="Z73" i="7"/>
  <c r="AH73" i="7"/>
  <c r="K74" i="7"/>
  <c r="S74" i="7"/>
  <c r="AA74" i="7"/>
  <c r="AI74" i="7"/>
  <c r="L75" i="7"/>
  <c r="F75" i="7"/>
  <c r="N75" i="7"/>
  <c r="V75" i="7"/>
  <c r="AD75" i="7"/>
  <c r="G75" i="7"/>
  <c r="O75" i="7"/>
  <c r="W75" i="7"/>
  <c r="AE75" i="7"/>
  <c r="H75" i="7"/>
  <c r="P75" i="7"/>
  <c r="X75" i="7"/>
  <c r="AF75" i="7"/>
  <c r="I75" i="7"/>
  <c r="Q75" i="7"/>
  <c r="Y75" i="7"/>
  <c r="AG75" i="7"/>
  <c r="Z75" i="7"/>
  <c r="AH75" i="7"/>
  <c r="K75" i="7"/>
  <c r="S75" i="7"/>
  <c r="AA75" i="7"/>
  <c r="AI75" i="7"/>
  <c r="T75" i="7"/>
  <c r="AB75" i="7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AH5" i="7"/>
  <c r="C8" i="8"/>
  <c r="B8" i="8"/>
  <c r="B77" i="8"/>
  <c r="F7" i="8"/>
  <c r="E7" i="8"/>
  <c r="D37" i="8" l="1"/>
  <c r="D68" i="8"/>
  <c r="D75" i="8"/>
  <c r="D50" i="8"/>
  <c r="D33" i="8"/>
  <c r="D48" i="8"/>
  <c r="D47" i="8"/>
  <c r="D45" i="8"/>
  <c r="D40" i="8"/>
  <c r="D70" i="8"/>
  <c r="D52" i="8"/>
  <c r="D59" i="8"/>
  <c r="D34" i="8"/>
  <c r="D32" i="8"/>
  <c r="D31" i="8"/>
  <c r="D29" i="8"/>
  <c r="D62" i="8"/>
  <c r="D67" i="8"/>
  <c r="D44" i="8"/>
  <c r="D51" i="8"/>
  <c r="D26" i="8"/>
  <c r="D73" i="8"/>
  <c r="D24" i="8"/>
  <c r="D23" i="8"/>
  <c r="D21" i="8"/>
  <c r="D54" i="8"/>
  <c r="D36" i="8"/>
  <c r="D43" i="8"/>
  <c r="D65" i="8"/>
  <c r="D46" i="8"/>
  <c r="D28" i="8"/>
  <c r="D35" i="8"/>
  <c r="D74" i="8"/>
  <c r="D57" i="8"/>
  <c r="D72" i="8"/>
  <c r="D71" i="8"/>
  <c r="D69" i="8"/>
  <c r="D38" i="8"/>
  <c r="D60" i="8"/>
  <c r="D27" i="8"/>
  <c r="D66" i="8"/>
  <c r="D49" i="8"/>
  <c r="D64" i="8"/>
  <c r="D63" i="8"/>
  <c r="D61" i="8"/>
  <c r="D30" i="8"/>
  <c r="D42" i="8"/>
  <c r="D25" i="8"/>
  <c r="D39" i="8"/>
  <c r="D76" i="8"/>
  <c r="D58" i="8"/>
  <c r="D41" i="8"/>
  <c r="D56" i="8"/>
  <c r="D55" i="8"/>
  <c r="D53" i="8"/>
  <c r="D20" i="8"/>
  <c r="F5" i="10" l="1"/>
  <c r="T5" i="10"/>
  <c r="G5" i="10"/>
  <c r="AI5" i="10"/>
  <c r="L5" i="10"/>
  <c r="AC5" i="10"/>
  <c r="P5" i="10"/>
  <c r="Q5" i="10"/>
  <c r="AD5" i="10"/>
  <c r="AE5" i="10"/>
  <c r="AG5" i="10"/>
  <c r="O5" i="10"/>
  <c r="R5" i="10"/>
  <c r="Y5" i="10"/>
  <c r="V5" i="10"/>
  <c r="W5" i="10"/>
  <c r="Z5" i="10"/>
  <c r="U5" i="10"/>
  <c r="J5" i="10"/>
  <c r="E5" i="10"/>
  <c r="X5" i="10"/>
  <c r="H5" i="10"/>
  <c r="D5" i="10"/>
  <c r="AB5" i="10"/>
  <c r="S5" i="10"/>
  <c r="M5" i="10"/>
  <c r="I5" i="10"/>
  <c r="AA5" i="10"/>
  <c r="N5" i="10"/>
  <c r="K5" i="10"/>
  <c r="AF5" i="10"/>
  <c r="F5" i="7"/>
  <c r="T5" i="7"/>
  <c r="R5" i="7"/>
  <c r="O5" i="7"/>
  <c r="G5" i="7"/>
  <c r="AI5" i="7"/>
  <c r="W5" i="7"/>
  <c r="S5" i="7"/>
  <c r="L5" i="7"/>
  <c r="AC5" i="7"/>
  <c r="Y5" i="7"/>
  <c r="V5" i="7"/>
  <c r="P5" i="7"/>
  <c r="Z5" i="7"/>
  <c r="U5" i="7"/>
  <c r="Q5" i="7"/>
  <c r="J5" i="7"/>
  <c r="E5" i="7"/>
  <c r="X5" i="7"/>
  <c r="AD5" i="7"/>
  <c r="H5" i="7"/>
  <c r="D5" i="7"/>
  <c r="AB5" i="7"/>
  <c r="AE5" i="7"/>
  <c r="M5" i="7"/>
  <c r="I5" i="7"/>
  <c r="AA5" i="7"/>
  <c r="AG5" i="7"/>
  <c r="N5" i="7"/>
  <c r="K5" i="7"/>
  <c r="AF5" i="7"/>
  <c r="E20" i="8" l="1"/>
  <c r="G76" i="8"/>
  <c r="G74" i="8"/>
  <c r="G72" i="8"/>
  <c r="G70" i="8"/>
  <c r="G68" i="8"/>
  <c r="G66" i="8"/>
  <c r="G64" i="8"/>
  <c r="G62" i="8"/>
  <c r="G60" i="8"/>
  <c r="G58" i="8"/>
  <c r="G56" i="8"/>
  <c r="G54" i="8"/>
  <c r="G52" i="8"/>
  <c r="G50" i="8"/>
  <c r="G48" i="8"/>
  <c r="G46" i="8"/>
  <c r="G44" i="8"/>
  <c r="G42" i="8"/>
  <c r="G40" i="8"/>
  <c r="G38" i="8"/>
  <c r="G36" i="8"/>
  <c r="G34" i="8"/>
  <c r="G32" i="8"/>
  <c r="G30" i="8"/>
  <c r="G28" i="8"/>
  <c r="G26" i="8"/>
  <c r="G24" i="8"/>
  <c r="G22" i="8"/>
  <c r="G20" i="8"/>
  <c r="E67" i="8"/>
  <c r="E57" i="8"/>
  <c r="E43" i="8"/>
  <c r="E31" i="8"/>
  <c r="F76" i="8"/>
  <c r="F74" i="8"/>
  <c r="F72" i="8"/>
  <c r="F70" i="8"/>
  <c r="F68" i="8"/>
  <c r="F66" i="8"/>
  <c r="F64" i="8"/>
  <c r="F62" i="8"/>
  <c r="F60" i="8"/>
  <c r="F58" i="8"/>
  <c r="F56" i="8"/>
  <c r="F54" i="8"/>
  <c r="F52" i="8"/>
  <c r="F50" i="8"/>
  <c r="F48" i="8"/>
  <c r="F46" i="8"/>
  <c r="F44" i="8"/>
  <c r="F42" i="8"/>
  <c r="F40" i="8"/>
  <c r="F38" i="8"/>
  <c r="F36" i="8"/>
  <c r="F34" i="8"/>
  <c r="F32" i="8"/>
  <c r="F30" i="8"/>
  <c r="F28" i="8"/>
  <c r="F26" i="8"/>
  <c r="F24" i="8"/>
  <c r="F22" i="8"/>
  <c r="F20" i="8"/>
  <c r="E69" i="8"/>
  <c r="E55" i="8"/>
  <c r="E45" i="8"/>
  <c r="E33" i="8"/>
  <c r="E76" i="8"/>
  <c r="E74" i="8"/>
  <c r="E72" i="8"/>
  <c r="E70" i="8"/>
  <c r="E68" i="8"/>
  <c r="E66" i="8"/>
  <c r="E64" i="8"/>
  <c r="E62" i="8"/>
  <c r="E60" i="8"/>
  <c r="E58" i="8"/>
  <c r="E56" i="8"/>
  <c r="E54" i="8"/>
  <c r="E52" i="8"/>
  <c r="E50" i="8"/>
  <c r="E48" i="8"/>
  <c r="E46" i="8"/>
  <c r="E44" i="8"/>
  <c r="E42" i="8"/>
  <c r="E40" i="8"/>
  <c r="E38" i="8"/>
  <c r="E36" i="8"/>
  <c r="E34" i="8"/>
  <c r="E32" i="8"/>
  <c r="E30" i="8"/>
  <c r="E28" i="8"/>
  <c r="E26" i="8"/>
  <c r="E24" i="8"/>
  <c r="E22" i="8"/>
  <c r="E65" i="8"/>
  <c r="E59" i="8"/>
  <c r="E47" i="8"/>
  <c r="E35" i="8"/>
  <c r="E21" i="8"/>
  <c r="E71" i="8"/>
  <c r="E25" i="8"/>
  <c r="G75" i="8"/>
  <c r="G73" i="8"/>
  <c r="G71" i="8"/>
  <c r="G69" i="8"/>
  <c r="G67" i="8"/>
  <c r="G65" i="8"/>
  <c r="G63" i="8"/>
  <c r="G61" i="8"/>
  <c r="G59" i="8"/>
  <c r="G57" i="8"/>
  <c r="G55" i="8"/>
  <c r="G53" i="8"/>
  <c r="G51" i="8"/>
  <c r="G49" i="8"/>
  <c r="G47" i="8"/>
  <c r="G45" i="8"/>
  <c r="G43" i="8"/>
  <c r="G41" i="8"/>
  <c r="G39" i="8"/>
  <c r="G37" i="8"/>
  <c r="G35" i="8"/>
  <c r="G33" i="8"/>
  <c r="G31" i="8"/>
  <c r="G29" i="8"/>
  <c r="G27" i="8"/>
  <c r="G25" i="8"/>
  <c r="G23" i="8"/>
  <c r="G21" i="8"/>
  <c r="E73" i="8"/>
  <c r="E53" i="8"/>
  <c r="E39" i="8"/>
  <c r="E27" i="8"/>
  <c r="F75" i="8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7" i="8"/>
  <c r="F35" i="8"/>
  <c r="F33" i="8"/>
  <c r="F31" i="8"/>
  <c r="F29" i="8"/>
  <c r="F27" i="8"/>
  <c r="F25" i="8"/>
  <c r="F23" i="8"/>
  <c r="F21" i="8"/>
  <c r="E75" i="8"/>
  <c r="E61" i="8"/>
  <c r="E49" i="8"/>
  <c r="E37" i="8"/>
  <c r="E23" i="8"/>
  <c r="E63" i="8"/>
  <c r="E51" i="8"/>
  <c r="E41" i="8"/>
  <c r="E29" i="8"/>
</calcChain>
</file>

<file path=xl/sharedStrings.xml><?xml version="1.0" encoding="utf-8"?>
<sst xmlns="http://schemas.openxmlformats.org/spreadsheetml/2006/main" count="299" uniqueCount="95">
  <si>
    <t>Date</t>
  </si>
  <si>
    <t>AFG</t>
  </si>
  <si>
    <t>ARE</t>
  </si>
  <si>
    <t>ARM</t>
  </si>
  <si>
    <t>AZE</t>
  </si>
  <si>
    <t>BHR</t>
  </si>
  <si>
    <t>DJI</t>
  </si>
  <si>
    <t>DZA</t>
  </si>
  <si>
    <t>EGY</t>
  </si>
  <si>
    <t>GEO</t>
  </si>
  <si>
    <t>IRN</t>
  </si>
  <si>
    <t>IRQ</t>
  </si>
  <si>
    <t>JOR</t>
  </si>
  <si>
    <t>KAZ</t>
  </si>
  <si>
    <t>KGZ</t>
  </si>
  <si>
    <t>KWT</t>
  </si>
  <si>
    <t>LBN</t>
  </si>
  <si>
    <t>LBY</t>
  </si>
  <si>
    <t>MAR</t>
  </si>
  <si>
    <t>MRT</t>
  </si>
  <si>
    <t>OMN</t>
  </si>
  <si>
    <t>PAK</t>
  </si>
  <si>
    <t>QAT</t>
  </si>
  <si>
    <t>SAU</t>
  </si>
  <si>
    <t>SDN</t>
  </si>
  <si>
    <t>SOM</t>
  </si>
  <si>
    <t>SYR</t>
  </si>
  <si>
    <t>TJK</t>
  </si>
  <si>
    <t>TKM</t>
  </si>
  <si>
    <t>TUN</t>
  </si>
  <si>
    <t>UZB</t>
  </si>
  <si>
    <t>WBG</t>
  </si>
  <si>
    <t>YEM</t>
  </si>
  <si>
    <t>Reported Social Unrest Index - Country Values</t>
  </si>
  <si>
    <t>Year</t>
  </si>
  <si>
    <t>MCD</t>
  </si>
  <si>
    <t>Reported Social Unrest Index - Regional Aggregates</t>
  </si>
  <si>
    <t>CCA</t>
  </si>
  <si>
    <t>Category</t>
  </si>
  <si>
    <t>MENAP Oil Exporters</t>
  </si>
  <si>
    <t>Algeria</t>
  </si>
  <si>
    <t>Bahrain</t>
  </si>
  <si>
    <t>Iran</t>
  </si>
  <si>
    <t>Iraq</t>
  </si>
  <si>
    <t>Kuwait</t>
  </si>
  <si>
    <t>Libya</t>
  </si>
  <si>
    <t>Oman</t>
  </si>
  <si>
    <t>Qatar</t>
  </si>
  <si>
    <t>Saudi Arabia</t>
  </si>
  <si>
    <t>United Arab Emirates</t>
  </si>
  <si>
    <t>Yemen</t>
  </si>
  <si>
    <t>Armenia</t>
  </si>
  <si>
    <t>Azerbaijan</t>
  </si>
  <si>
    <t>Georgia</t>
  </si>
  <si>
    <t>Kazakhstan</t>
  </si>
  <si>
    <t>Kyrgyz Republic</t>
  </si>
  <si>
    <t>Tajikistan</t>
  </si>
  <si>
    <t>Turkmenistan</t>
  </si>
  <si>
    <t>Uzbekistan</t>
  </si>
  <si>
    <t>MENAP Oil Importers</t>
  </si>
  <si>
    <t>Afghanistan</t>
  </si>
  <si>
    <t>Djibouti</t>
  </si>
  <si>
    <t>Egypt</t>
  </si>
  <si>
    <t>Jordan</t>
  </si>
  <si>
    <t>Lebanon</t>
  </si>
  <si>
    <t>Mauritania</t>
  </si>
  <si>
    <t>Morocco</t>
  </si>
  <si>
    <t>Pakistan</t>
  </si>
  <si>
    <t>Somalia</t>
  </si>
  <si>
    <t>Sudan</t>
  </si>
  <si>
    <t>Syria</t>
  </si>
  <si>
    <t>Tunisia</t>
  </si>
  <si>
    <t>Country Name</t>
  </si>
  <si>
    <t>Country Code_ISO</t>
  </si>
  <si>
    <t>Exclude conflict countries?</t>
  </si>
  <si>
    <t>Country values, 2014 starting year</t>
  </si>
  <si>
    <t>Reported Social Unrest Index - Regional Aggregates, 2014</t>
  </si>
  <si>
    <t>(rescaled index = smoothed index/period average * 100)</t>
  </si>
  <si>
    <t xml:space="preserve">Reported Social Unrest Index - Country Values from 2014, rescaled </t>
  </si>
  <si>
    <t>(Smoothed index = 12 month moving average)</t>
  </si>
  <si>
    <t>DISCLAIMER: Due to differences in media coverage, these data series are not directly comparable across countries</t>
  </si>
  <si>
    <t/>
  </si>
  <si>
    <t>Regional Grouping</t>
  </si>
  <si>
    <t>Reported Social Unrest Index - 2000 -19</t>
  </si>
  <si>
    <t>MENAP Oil Exporter</t>
  </si>
  <si>
    <t>MENAP Oil Importer</t>
  </si>
  <si>
    <t>https://www.imf.org/en/Publications/REO/MECA/Issues/2019/04/17/reo-menap-cca-0419#annex</t>
  </si>
  <si>
    <t xml:space="preserve"> </t>
  </si>
  <si>
    <t xml:space="preserve">Data Notes: </t>
  </si>
  <si>
    <t>Data presented here are scaled by the entire period sample.</t>
  </si>
  <si>
    <t>Due to differences in media coverage, the data series are not directly comparable across countries.</t>
  </si>
  <si>
    <t xml:space="preserve">The country sample included in this spreadsheet has been expanded beyond that described in the Technical Annex. </t>
  </si>
  <si>
    <t>Link to Technical Annex:</t>
  </si>
  <si>
    <t>Reported Social Unrest Index (RSUI)</t>
  </si>
  <si>
    <t>These data will be updated every six months alongside the publication of the Regional Economic Outlook for the Middle East and Central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</si>
</sst>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mmm\-yy;@"/>
    <numFmt numFmtId="166" formatCode="#,##0.0_);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theme="0" tint="-4.9989318521683403E-2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50">
    <xf numFmtId="0" fontId="0" fillId="0" borderId="0" xfId="0"/>
    <xf numFmtId="0" fontId="0" fillId="33" borderId="0" xfId="0" applyFill="1"/>
    <xf numFmtId="14" fontId="0" fillId="33" borderId="0" xfId="0" applyNumberFormat="1" applyFill="1"/>
    <xf numFmtId="1" fontId="0" fillId="33" borderId="0" xfId="0" applyNumberFormat="1" applyFill="1"/>
    <xf numFmtId="0" fontId="16" fillId="33" borderId="0" xfId="0" applyFont="1" applyFill="1"/>
    <xf numFmtId="0" fontId="0" fillId="34" borderId="10" xfId="0" applyFill="1" applyBorder="1"/>
    <xf numFmtId="0" fontId="0" fillId="33" borderId="0" xfId="0" applyFill="1" applyAlignment="1">
      <alignment horizontal="left"/>
    </xf>
    <xf numFmtId="164" fontId="0" fillId="33" borderId="0" xfId="0" applyNumberFormat="1" applyFill="1"/>
    <xf numFmtId="164" fontId="0" fillId="33" borderId="0" xfId="0" applyNumberFormat="1" applyFill="1" applyAlignment="1">
      <alignment horizontal="left"/>
    </xf>
    <xf numFmtId="2" fontId="0" fillId="33" borderId="0" xfId="0" applyNumberFormat="1" applyFill="1" applyAlignment="1">
      <alignment horizontal="left"/>
    </xf>
    <xf numFmtId="0" fontId="0" fillId="33" borderId="0" xfId="0" applyFill="1" applyBorder="1"/>
    <xf numFmtId="0" fontId="16" fillId="33" borderId="0" xfId="0" applyFont="1" applyFill="1" applyBorder="1"/>
    <xf numFmtId="0" fontId="0" fillId="33" borderId="11" xfId="0" applyFill="1" applyBorder="1"/>
    <xf numFmtId="0" fontId="1" fillId="26" borderId="12" xfId="35" applyBorder="1"/>
    <xf numFmtId="0" fontId="10" fillId="6" borderId="13" xfId="10" applyBorder="1"/>
    <xf numFmtId="0" fontId="18" fillId="33" borderId="0" xfId="0" applyFont="1" applyFill="1"/>
    <xf numFmtId="0" fontId="16" fillId="33" borderId="10" xfId="0" applyFont="1" applyFill="1" applyBorder="1" applyAlignment="1">
      <alignment horizontal="left"/>
    </xf>
    <xf numFmtId="164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2" fontId="0" fillId="33" borderId="10" xfId="0" applyNumberFormat="1" applyFill="1" applyBorder="1" applyAlignment="1">
      <alignment horizontal="left"/>
    </xf>
    <xf numFmtId="0" fontId="19" fillId="33" borderId="0" xfId="0" applyFont="1" applyFill="1" applyBorder="1"/>
    <xf numFmtId="0" fontId="16" fillId="34" borderId="10" xfId="0" applyFont="1" applyFill="1" applyBorder="1"/>
    <xf numFmtId="0" fontId="20" fillId="33" borderId="0" xfId="0" applyFont="1" applyFill="1"/>
    <xf numFmtId="0" fontId="19" fillId="33" borderId="0" xfId="0" applyFont="1" applyFill="1"/>
    <xf numFmtId="0" fontId="21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1" fillId="34" borderId="10" xfId="0" applyFont="1" applyFill="1" applyBorder="1"/>
    <xf numFmtId="0" fontId="22" fillId="33" borderId="10" xfId="0" applyFont="1" applyFill="1" applyBorder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10" xfId="0" applyFont="1" applyFill="1" applyBorder="1" applyAlignment="1">
      <alignment horizontal="left"/>
    </xf>
    <xf numFmtId="14" fontId="22" fillId="33" borderId="0" xfId="0" applyNumberFormat="1" applyFont="1" applyFill="1"/>
    <xf numFmtId="14" fontId="23" fillId="33" borderId="0" xfId="0" applyNumberFormat="1" applyFont="1" applyFill="1"/>
    <xf numFmtId="14" fontId="21" fillId="33" borderId="0" xfId="0" applyNumberFormat="1" applyFont="1" applyFill="1"/>
    <xf numFmtId="14" fontId="21" fillId="34" borderId="10" xfId="0" applyNumberFormat="1" applyFont="1" applyFill="1" applyBorder="1"/>
    <xf numFmtId="14" fontId="22" fillId="33" borderId="10" xfId="0" applyNumberFormat="1" applyFont="1" applyFill="1" applyBorder="1" applyAlignment="1">
      <alignment horizontal="left"/>
    </xf>
    <xf numFmtId="165" fontId="21" fillId="33" borderId="0" xfId="0" applyNumberFormat="1" applyFont="1" applyFill="1" applyAlignment="1">
      <alignment horizontal="left"/>
    </xf>
    <xf numFmtId="165" fontId="21" fillId="33" borderId="10" xfId="0" applyNumberFormat="1" applyFont="1" applyFill="1" applyBorder="1" applyAlignment="1">
      <alignment horizontal="left"/>
    </xf>
    <xf numFmtId="1" fontId="21" fillId="33" borderId="0" xfId="0" applyNumberFormat="1" applyFont="1" applyFill="1"/>
    <xf numFmtId="1" fontId="21" fillId="34" borderId="10" xfId="0" applyNumberFormat="1" applyFont="1" applyFill="1" applyBorder="1"/>
    <xf numFmtId="0" fontId="24" fillId="33" borderId="0" xfId="0" applyFont="1" applyFill="1"/>
    <xf numFmtId="1" fontId="24" fillId="33" borderId="0" xfId="0" applyNumberFormat="1" applyFont="1" applyFill="1"/>
    <xf numFmtId="1" fontId="22" fillId="33" borderId="0" xfId="0" applyNumberFormat="1" applyFont="1" applyFill="1"/>
    <xf numFmtId="2" fontId="21" fillId="33" borderId="0" xfId="0" applyNumberFormat="1" applyFont="1" applyFill="1"/>
    <xf numFmtId="1" fontId="21" fillId="33" borderId="10" xfId="0" applyNumberFormat="1" applyFont="1" applyFill="1" applyBorder="1"/>
    <xf numFmtId="0" fontId="22" fillId="33" borderId="10" xfId="0" applyFont="1" applyFill="1" applyBorder="1"/>
    <xf numFmtId="0" fontId="21" fillId="33" borderId="10" xfId="0" applyFont="1" applyFill="1" applyBorder="1"/>
    <xf numFmtId="166" fontId="21" fillId="33" borderId="0" xfId="0" applyNumberFormat="1" applyFont="1" applyFill="1" applyAlignment="1">
      <alignment horizontal="left"/>
    </xf>
    <xf numFmtId="166" fontId="21" fillId="33" borderId="10" xfId="0" applyNumberFormat="1" applyFont="1" applyFill="1" applyBorder="1" applyAlignment="1">
      <alignment horizontal="left"/>
    </xf>
    <xf numFmtId="0" fontId="25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E8917"/>
      <color rgb="FFFF8200"/>
      <color rgb="FFF2A900"/>
      <color rgb="FF009CDE"/>
      <color rgb="FF707372"/>
      <color rgb="FF004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'Regional Aggregates_2014'!$B$1</c:f>
          <c:strCache>
            <c:ptCount val="1"/>
            <c:pt idx="0">
              <c:v>Reported Social Unrest Index - Regional Aggregates, 2014</c:v>
            </c:pt>
          </c:strCache>
        </c:strRef>
      </c:tx>
      <c:layout>
        <c:manualLayout>
          <c:xMode val="edge"/>
          <c:yMode val="edge"/>
          <c:x val="1.1963140628738279E-2"/>
          <c:y val="1.03416405750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BE891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'Regional Aggregates_2014'!$D$7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rgbClr val="009CDE"/>
              </a:solidFill>
              <a:round/>
            </a:ln>
            <a:effectLst/>
          </c:spPr>
          <c:marker>
            <c:symbol val="none"/>
          </c:marker>
          <c:cat>
            <c:numRef>
              <c:f>'Regional Aggregates_2014'!$B$8:$B$76</c:f>
              <c:numCache>
                <c:formatCode>[$-409]d\-mmm\-yy;@</c:formatCode>
                <c:ptCount val="6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</c:numCache>
            </c:numRef>
          </c:cat>
          <c:val>
            <c:numRef>
              <c:f>'Regional Aggregates_2014'!$D$8:$D$76</c:f>
              <c:numCache>
                <c:formatCode>0.00</c:formatCode>
                <c:ptCount val="69"/>
                <c:pt idx="12">
                  <c:v>123.8253633306732</c:v>
                </c:pt>
                <c:pt idx="13">
                  <c:v>121.84609481532365</c:v>
                </c:pt>
                <c:pt idx="14">
                  <c:v>118.35225845322843</c:v>
                </c:pt>
                <c:pt idx="15">
                  <c:v>118.26051351737686</c:v>
                </c:pt>
                <c:pt idx="16">
                  <c:v>116.29885698298149</c:v>
                </c:pt>
                <c:pt idx="17">
                  <c:v>114.84731969142506</c:v>
                </c:pt>
                <c:pt idx="18">
                  <c:v>110.90576132483248</c:v>
                </c:pt>
                <c:pt idx="19">
                  <c:v>109.20038462843367</c:v>
                </c:pt>
                <c:pt idx="20">
                  <c:v>104.09622544341701</c:v>
                </c:pt>
                <c:pt idx="21">
                  <c:v>101.11455227810701</c:v>
                </c:pt>
                <c:pt idx="22">
                  <c:v>96.208372795882326</c:v>
                </c:pt>
                <c:pt idx="23">
                  <c:v>95.723539201372105</c:v>
                </c:pt>
                <c:pt idx="24">
                  <c:v>100.17240767997875</c:v>
                </c:pt>
                <c:pt idx="25">
                  <c:v>98.842543381963594</c:v>
                </c:pt>
                <c:pt idx="26">
                  <c:v>94.880674902456192</c:v>
                </c:pt>
                <c:pt idx="27">
                  <c:v>92.819541139907855</c:v>
                </c:pt>
                <c:pt idx="28">
                  <c:v>96.651328656090101</c:v>
                </c:pt>
                <c:pt idx="29">
                  <c:v>94.3314668192113</c:v>
                </c:pt>
                <c:pt idx="30">
                  <c:v>91.864726658268708</c:v>
                </c:pt>
                <c:pt idx="31">
                  <c:v>89.28982250266543</c:v>
                </c:pt>
                <c:pt idx="32">
                  <c:v>86.149918801808568</c:v>
                </c:pt>
                <c:pt idx="33">
                  <c:v>80.594865326943193</c:v>
                </c:pt>
                <c:pt idx="34">
                  <c:v>77.415378113109384</c:v>
                </c:pt>
                <c:pt idx="35">
                  <c:v>73.788432553775081</c:v>
                </c:pt>
                <c:pt idx="36">
                  <c:v>64.332999146148694</c:v>
                </c:pt>
                <c:pt idx="37">
                  <c:v>64.558243839861149</c:v>
                </c:pt>
                <c:pt idx="38">
                  <c:v>63.824721990332847</c:v>
                </c:pt>
                <c:pt idx="39">
                  <c:v>62.169412973512742</c:v>
                </c:pt>
                <c:pt idx="40">
                  <c:v>57.839381326534934</c:v>
                </c:pt>
                <c:pt idx="41">
                  <c:v>64.471309172213509</c:v>
                </c:pt>
                <c:pt idx="42">
                  <c:v>69.297763810329073</c:v>
                </c:pt>
                <c:pt idx="43">
                  <c:v>69.639129963298103</c:v>
                </c:pt>
                <c:pt idx="44">
                  <c:v>71.998921214355803</c:v>
                </c:pt>
                <c:pt idx="45">
                  <c:v>75.802977768760016</c:v>
                </c:pt>
                <c:pt idx="46">
                  <c:v>80.918854048744393</c:v>
                </c:pt>
                <c:pt idx="47">
                  <c:v>85.505561083202039</c:v>
                </c:pt>
                <c:pt idx="48">
                  <c:v>92.745905319763594</c:v>
                </c:pt>
                <c:pt idx="49">
                  <c:v>93.250666486036906</c:v>
                </c:pt>
                <c:pt idx="50">
                  <c:v>95.345438518731513</c:v>
                </c:pt>
                <c:pt idx="51">
                  <c:v>105.09061076787461</c:v>
                </c:pt>
                <c:pt idx="52">
                  <c:v>108.72833858874706</c:v>
                </c:pt>
                <c:pt idx="53">
                  <c:v>105.40222323757295</c:v>
                </c:pt>
                <c:pt idx="54">
                  <c:v>106.24782012725721</c:v>
                </c:pt>
                <c:pt idx="55">
                  <c:v>107.17931710080694</c:v>
                </c:pt>
                <c:pt idx="56">
                  <c:v>107.56921386700098</c:v>
                </c:pt>
                <c:pt idx="57">
                  <c:v>109.58646217253532</c:v>
                </c:pt>
                <c:pt idx="58">
                  <c:v>108.60586598036205</c:v>
                </c:pt>
                <c:pt idx="59">
                  <c:v>112.22681861269356</c:v>
                </c:pt>
                <c:pt idx="60">
                  <c:v>116.23647557099028</c:v>
                </c:pt>
                <c:pt idx="61">
                  <c:v>116.80298257844511</c:v>
                </c:pt>
                <c:pt idx="62">
                  <c:v>122.56905359014696</c:v>
                </c:pt>
                <c:pt idx="63">
                  <c:v>128.59313963963794</c:v>
                </c:pt>
                <c:pt idx="64">
                  <c:v>127.97305541339432</c:v>
                </c:pt>
                <c:pt idx="65">
                  <c:v>139.49409259055602</c:v>
                </c:pt>
                <c:pt idx="66">
                  <c:v>149.71425195392703</c:v>
                </c:pt>
                <c:pt idx="67">
                  <c:v>152.28118659393832</c:v>
                </c:pt>
                <c:pt idx="68">
                  <c:v>156.51745595305687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F-43EE-9F08-CD4EDFDB0257}"/>
            </c:ext>
          </c:extLst>
        </c:ser>
        <c:ser>
          <c:idx val="1"/>
          <c:order val="1"/>
          <c:tx>
            <c:strRef>
              <c:f>'Regional Aggregates_2014'!$E$7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004C97"/>
              </a:solidFill>
              <a:round/>
            </a:ln>
            <a:effectLst/>
          </c:spPr>
          <c:marker>
            <c:symbol val="none"/>
          </c:marker>
          <c:cat>
            <c:numRef>
              <c:f>'Regional Aggregates_2014'!$B$8:$B$76</c:f>
              <c:numCache>
                <c:formatCode>[$-409]d\-mmm\-yy;@</c:formatCode>
                <c:ptCount val="6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</c:numCache>
            </c:numRef>
          </c:cat>
          <c:val>
            <c:numRef>
              <c:f>'Regional Aggregates_2014'!$E$8:$E$76</c:f>
              <c:numCache>
                <c:formatCode>0.00</c:formatCode>
                <c:ptCount val="69"/>
                <c:pt idx="12">
                  <c:v>123.8253633306732</c:v>
                </c:pt>
                <c:pt idx="13">
                  <c:v>121.84609481532365</c:v>
                </c:pt>
                <c:pt idx="14">
                  <c:v>118.35225845322843</c:v>
                </c:pt>
                <c:pt idx="15">
                  <c:v>118.26051351737686</c:v>
                </c:pt>
                <c:pt idx="16">
                  <c:v>116.29885698298149</c:v>
                </c:pt>
                <c:pt idx="17">
                  <c:v>114.84731969142506</c:v>
                </c:pt>
                <c:pt idx="18">
                  <c:v>110.90576132483248</c:v>
                </c:pt>
                <c:pt idx="19">
                  <c:v>109.20038462843367</c:v>
                </c:pt>
                <c:pt idx="20">
                  <c:v>104.09622544341701</c:v>
                </c:pt>
                <c:pt idx="21">
                  <c:v>101.11455227810701</c:v>
                </c:pt>
                <c:pt idx="22">
                  <c:v>96.208372795882326</c:v>
                </c:pt>
                <c:pt idx="23">
                  <c:v>95.723539201372105</c:v>
                </c:pt>
                <c:pt idx="24">
                  <c:v>100.17240767997875</c:v>
                </c:pt>
                <c:pt idx="25">
                  <c:v>98.842543381963594</c:v>
                </c:pt>
                <c:pt idx="26">
                  <c:v>94.880674902456192</c:v>
                </c:pt>
                <c:pt idx="27">
                  <c:v>92.819541139907855</c:v>
                </c:pt>
                <c:pt idx="28">
                  <c:v>96.651328656090101</c:v>
                </c:pt>
                <c:pt idx="29">
                  <c:v>94.3314668192113</c:v>
                </c:pt>
                <c:pt idx="30">
                  <c:v>91.864726658268708</c:v>
                </c:pt>
                <c:pt idx="31">
                  <c:v>89.28982250266543</c:v>
                </c:pt>
                <c:pt idx="32">
                  <c:v>86.149918801808568</c:v>
                </c:pt>
                <c:pt idx="33">
                  <c:v>80.594865326943193</c:v>
                </c:pt>
                <c:pt idx="34">
                  <c:v>77.415378113109384</c:v>
                </c:pt>
                <c:pt idx="35">
                  <c:v>73.788432553775081</c:v>
                </c:pt>
                <c:pt idx="36">
                  <c:v>64.332999146148694</c:v>
                </c:pt>
                <c:pt idx="37">
                  <c:v>64.558243839861149</c:v>
                </c:pt>
                <c:pt idx="38">
                  <c:v>63.824721990332847</c:v>
                </c:pt>
                <c:pt idx="39">
                  <c:v>62.169412973512742</c:v>
                </c:pt>
                <c:pt idx="40">
                  <c:v>57.839381326534934</c:v>
                </c:pt>
                <c:pt idx="41">
                  <c:v>64.471309172213509</c:v>
                </c:pt>
                <c:pt idx="42">
                  <c:v>69.297763810329073</c:v>
                </c:pt>
                <c:pt idx="43">
                  <c:v>69.639129963298103</c:v>
                </c:pt>
                <c:pt idx="44">
                  <c:v>71.998921214355803</c:v>
                </c:pt>
                <c:pt idx="45">
                  <c:v>75.802977768760016</c:v>
                </c:pt>
                <c:pt idx="46">
                  <c:v>80.918854048744393</c:v>
                </c:pt>
                <c:pt idx="47">
                  <c:v>85.505561083202039</c:v>
                </c:pt>
                <c:pt idx="48">
                  <c:v>92.745905319763594</c:v>
                </c:pt>
                <c:pt idx="49">
                  <c:v>93.250666486036906</c:v>
                </c:pt>
                <c:pt idx="50">
                  <c:v>95.345438518731513</c:v>
                </c:pt>
                <c:pt idx="51">
                  <c:v>105.09061076787461</c:v>
                </c:pt>
                <c:pt idx="52">
                  <c:v>108.72833858874706</c:v>
                </c:pt>
                <c:pt idx="53">
                  <c:v>105.40222323757295</c:v>
                </c:pt>
                <c:pt idx="54">
                  <c:v>106.24782012725721</c:v>
                </c:pt>
                <c:pt idx="55">
                  <c:v>107.17931710080694</c:v>
                </c:pt>
                <c:pt idx="56">
                  <c:v>107.56921386700098</c:v>
                </c:pt>
                <c:pt idx="57">
                  <c:v>109.58646217253532</c:v>
                </c:pt>
                <c:pt idx="58">
                  <c:v>108.60586598036205</c:v>
                </c:pt>
                <c:pt idx="59">
                  <c:v>112.22681861269356</c:v>
                </c:pt>
                <c:pt idx="60">
                  <c:v>116.23647557099028</c:v>
                </c:pt>
                <c:pt idx="61">
                  <c:v>116.80298257844511</c:v>
                </c:pt>
                <c:pt idx="62">
                  <c:v>122.56905359014696</c:v>
                </c:pt>
                <c:pt idx="63">
                  <c:v>128.59313963963794</c:v>
                </c:pt>
                <c:pt idx="64">
                  <c:v>127.97305541339432</c:v>
                </c:pt>
                <c:pt idx="65">
                  <c:v>139.49409259055602</c:v>
                </c:pt>
                <c:pt idx="66">
                  <c:v>149.71425195392703</c:v>
                </c:pt>
                <c:pt idx="67">
                  <c:v>152.28118659393832</c:v>
                </c:pt>
                <c:pt idx="68">
                  <c:v>156.51745595305687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F-43EE-9F08-CD4EDFDB0257}"/>
            </c:ext>
          </c:extLst>
        </c:ser>
        <c:ser>
          <c:idx val="2"/>
          <c:order val="2"/>
          <c:tx>
            <c:strRef>
              <c:f>'Regional Aggregates_2014'!$F$7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707372"/>
              </a:solidFill>
              <a:round/>
            </a:ln>
            <a:effectLst/>
          </c:spPr>
          <c:marker>
            <c:symbol val="none"/>
          </c:marker>
          <c:cat>
            <c:numRef>
              <c:f>'Regional Aggregates_2014'!$B$8:$B$76</c:f>
              <c:numCache>
                <c:formatCode>[$-409]d\-mmm\-yy;@</c:formatCode>
                <c:ptCount val="6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</c:numCache>
            </c:numRef>
          </c:cat>
          <c:val>
            <c:numRef>
              <c:f>'Regional Aggregates_2014'!$F$8:$F$351</c:f>
              <c:numCache>
                <c:formatCode>0.00</c:formatCode>
                <c:ptCount val="344"/>
                <c:pt idx="12">
                  <c:v>123.8253633306732</c:v>
                </c:pt>
                <c:pt idx="13">
                  <c:v>121.84609481532365</c:v>
                </c:pt>
                <c:pt idx="14">
                  <c:v>118.35225845322843</c:v>
                </c:pt>
                <c:pt idx="15">
                  <c:v>118.26051351737686</c:v>
                </c:pt>
                <c:pt idx="16">
                  <c:v>116.29885698298149</c:v>
                </c:pt>
                <c:pt idx="17">
                  <c:v>114.84731969142506</c:v>
                </c:pt>
                <c:pt idx="18">
                  <c:v>110.90576132483248</c:v>
                </c:pt>
                <c:pt idx="19">
                  <c:v>109.20038462843367</c:v>
                </c:pt>
                <c:pt idx="20">
                  <c:v>104.09622544341701</c:v>
                </c:pt>
                <c:pt idx="21">
                  <c:v>101.11455227810701</c:v>
                </c:pt>
                <c:pt idx="22">
                  <c:v>96.208372795882326</c:v>
                </c:pt>
                <c:pt idx="23">
                  <c:v>95.723539201372105</c:v>
                </c:pt>
                <c:pt idx="24">
                  <c:v>100.17240767997875</c:v>
                </c:pt>
                <c:pt idx="25">
                  <c:v>98.842543381963594</c:v>
                </c:pt>
                <c:pt idx="26">
                  <c:v>94.880674902456192</c:v>
                </c:pt>
                <c:pt idx="27">
                  <c:v>92.819541139907855</c:v>
                </c:pt>
                <c:pt idx="28">
                  <c:v>96.651328656090101</c:v>
                </c:pt>
                <c:pt idx="29">
                  <c:v>94.3314668192113</c:v>
                </c:pt>
                <c:pt idx="30">
                  <c:v>91.864726658268708</c:v>
                </c:pt>
                <c:pt idx="31">
                  <c:v>89.28982250266543</c:v>
                </c:pt>
                <c:pt idx="32">
                  <c:v>86.149918801808568</c:v>
                </c:pt>
                <c:pt idx="33">
                  <c:v>80.594865326943193</c:v>
                </c:pt>
                <c:pt idx="34">
                  <c:v>77.415378113109384</c:v>
                </c:pt>
                <c:pt idx="35">
                  <c:v>73.788432553775081</c:v>
                </c:pt>
                <c:pt idx="36">
                  <c:v>64.332999146148694</c:v>
                </c:pt>
                <c:pt idx="37">
                  <c:v>64.558243839861149</c:v>
                </c:pt>
                <c:pt idx="38">
                  <c:v>63.824721990332847</c:v>
                </c:pt>
                <c:pt idx="39">
                  <c:v>62.169412973512742</c:v>
                </c:pt>
                <c:pt idx="40">
                  <c:v>57.839381326534934</c:v>
                </c:pt>
                <c:pt idx="41">
                  <c:v>64.471309172213509</c:v>
                </c:pt>
                <c:pt idx="42">
                  <c:v>69.297763810329073</c:v>
                </c:pt>
                <c:pt idx="43">
                  <c:v>69.639129963298103</c:v>
                </c:pt>
                <c:pt idx="44">
                  <c:v>71.998921214355803</c:v>
                </c:pt>
                <c:pt idx="45">
                  <c:v>75.802977768760016</c:v>
                </c:pt>
                <c:pt idx="46">
                  <c:v>80.918854048744393</c:v>
                </c:pt>
                <c:pt idx="47">
                  <c:v>85.505561083202039</c:v>
                </c:pt>
                <c:pt idx="48">
                  <c:v>92.745905319763594</c:v>
                </c:pt>
                <c:pt idx="49">
                  <c:v>93.250666486036906</c:v>
                </c:pt>
                <c:pt idx="50">
                  <c:v>95.345438518731513</c:v>
                </c:pt>
                <c:pt idx="51">
                  <c:v>105.09061076787461</c:v>
                </c:pt>
                <c:pt idx="52">
                  <c:v>108.72833858874706</c:v>
                </c:pt>
                <c:pt idx="53">
                  <c:v>105.40222323757295</c:v>
                </c:pt>
                <c:pt idx="54">
                  <c:v>106.24782012725721</c:v>
                </c:pt>
                <c:pt idx="55">
                  <c:v>107.17931710080694</c:v>
                </c:pt>
                <c:pt idx="56">
                  <c:v>107.56921386700098</c:v>
                </c:pt>
                <c:pt idx="57">
                  <c:v>109.58646217253532</c:v>
                </c:pt>
                <c:pt idx="58">
                  <c:v>108.60586598036205</c:v>
                </c:pt>
                <c:pt idx="59">
                  <c:v>112.22681861269356</c:v>
                </c:pt>
                <c:pt idx="60">
                  <c:v>116.23647557099028</c:v>
                </c:pt>
                <c:pt idx="61">
                  <c:v>116.80298257844511</c:v>
                </c:pt>
                <c:pt idx="62">
                  <c:v>122.56905359014696</c:v>
                </c:pt>
                <c:pt idx="63">
                  <c:v>128.59313963963794</c:v>
                </c:pt>
                <c:pt idx="64">
                  <c:v>127.97305541339432</c:v>
                </c:pt>
                <c:pt idx="65">
                  <c:v>139.49409259055602</c:v>
                </c:pt>
                <c:pt idx="66">
                  <c:v>149.71425195392703</c:v>
                </c:pt>
                <c:pt idx="67">
                  <c:v>152.28118659393832</c:v>
                </c:pt>
                <c:pt idx="68">
                  <c:v>156.51745595305687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F-43EE-9F08-CD4EDFDB0257}"/>
            </c:ext>
          </c:extLst>
        </c:ser>
        <c:ser>
          <c:idx val="3"/>
          <c:order val="3"/>
          <c:tx>
            <c:strRef>
              <c:f>'Regional Aggregates_2014'!$G$7</c:f>
              <c:strCache>
                <c:ptCount val="1"/>
                <c:pt idx="0">
                  <c:v>CCA</c:v>
                </c:pt>
              </c:strCache>
            </c:strRef>
          </c:tx>
          <c:spPr>
            <a:ln w="28575" cap="rnd">
              <a:solidFill>
                <a:srgbClr val="F2A900"/>
              </a:solidFill>
              <a:round/>
            </a:ln>
            <a:effectLst/>
          </c:spPr>
          <c:marker>
            <c:symbol val="none"/>
          </c:marker>
          <c:cat>
            <c:numRef>
              <c:f>'Regional Aggregates_2014'!$B$8:$B$76</c:f>
              <c:numCache>
                <c:formatCode>[$-409]d\-mmm\-yy;@</c:formatCode>
                <c:ptCount val="6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</c:numCache>
            </c:numRef>
          </c:cat>
          <c:val>
            <c:numRef>
              <c:f>'Regional Aggregates_2014'!$G$8:$G$351</c:f>
              <c:numCache>
                <c:formatCode>0.00</c:formatCode>
                <c:ptCount val="344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F-43EE-9F08-CD4EDFDB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335760"/>
        <c:axId val="2029916256"/>
      </c:lineChart>
      <c:dateAx>
        <c:axId val="1447335760"/>
        <c:scaling>
          <c:orientation val="minMax"/>
        </c:scaling>
        <c:delete val="0"/>
        <c:axPos val="b"/>
        <c:numFmt formatCode="[$-409]d\-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16256"/>
        <c:crosses val="autoZero"/>
        <c:auto val="1"/>
        <c:lblOffset val="100"/>
        <c:baseTimeUnit val="months"/>
        <c:majorUnit val="4"/>
        <c:majorTimeUnit val="months"/>
      </c:dateAx>
      <c:valAx>
        <c:axId val="202991625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654339782261483E-2"/>
          <c:y val="0.17604057668896497"/>
          <c:w val="0.58795345282478684"/>
          <c:h val="0.11084976527733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535782</xdr:colOff>
      <xdr:row>6</xdr:row>
      <xdr:rowOff>23813</xdr:rowOff>
    </xdr:from>
    <xdr:to>
      <xdr:col>14</xdr:col>
      <xdr:colOff>325739</xdr:colOff>
      <xdr:row>29</xdr:row>
      <xdr:rowOff>43507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A0D7C1-F4D3-4BAD-A02F-B0BB5C45E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9313" y="1190626"/>
          <a:ext cx="6397926" cy="4127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353786</xdr:colOff>
      <xdr:row>5</xdr:row>
      <xdr:rowOff>163284</xdr:rowOff>
    </xdr:from>
    <xdr:to>
      <xdr:col>16</xdr:col>
      <xdr:colOff>190500</xdr:colOff>
      <xdr:row>31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39B78-84C0-40E3-BCB6-DEE285DB4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476249</xdr:colOff>
      <xdr:row>32</xdr:row>
      <xdr:rowOff>136070</xdr:rowOff>
    </xdr:from>
    <xdr:to>
      <xdr:col>15</xdr:col>
      <xdr:colOff>204106</xdr:colOff>
      <xdr:row>63</xdr:row>
      <xdr:rowOff>72020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A5E7F6-EA75-491A-9042-34D7208C3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72356" y="6259284"/>
          <a:ext cx="4626429" cy="584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mf.org/en/Publications/REO/MECA/Issues/2019/04/17/reo-menap-cca-04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3382-BA3E-4DE5-AA85-80823B66C265}">
  <dimension ref="B1:I20"/>
  <sheetViews>
    <sheetView tabSelected="1" zoomScale="80" zoomScaleNormal="80" workbookViewId="0">
      <selection activeCell="B19" sqref="B19"/>
    </sheetView>
  </sheetViews>
  <sheetFormatPr defaultRowHeight="14.25" x14ac:dyDescent="0.2"/>
  <cols>
    <col min="1" max="1" width="1.28515625" style="24" customWidth="1"/>
    <col min="2" max="16384" width="9.140625" style="24"/>
  </cols>
  <sheetData>
    <row r="1" spans="2:2" ht="15" x14ac:dyDescent="0.25">
      <c r="B1" s="25" t="s">
        <v>93</v>
      </c>
    </row>
    <row r="3" spans="2:2" s="27" customFormat="1" ht="15" thickBot="1" x14ac:dyDescent="0.25"/>
    <row r="5" spans="2:2" ht="15" x14ac:dyDescent="0.25">
      <c r="B5" s="25" t="s">
        <v>92</v>
      </c>
    </row>
    <row r="6" spans="2:2" ht="15" x14ac:dyDescent="0.25">
      <c r="B6" s="49" t="s">
        <v>86</v>
      </c>
    </row>
    <row r="9" spans="2:2" ht="15" x14ac:dyDescent="0.25">
      <c r="B9" s="25" t="s">
        <v>88</v>
      </c>
    </row>
    <row r="10" spans="2:2" x14ac:dyDescent="0.2">
      <c r="B10" s="24" t="s">
        <v>94</v>
      </c>
    </row>
    <row r="11" spans="2:2" x14ac:dyDescent="0.2">
      <c r="B11" s="24" t="s">
        <v>90</v>
      </c>
    </row>
    <row r="12" spans="2:2" x14ac:dyDescent="0.2">
      <c r="B12" s="24" t="s">
        <v>89</v>
      </c>
    </row>
    <row r="13" spans="2:2" x14ac:dyDescent="0.2">
      <c r="B13" s="24" t="s">
        <v>91</v>
      </c>
    </row>
    <row r="20" spans="9:9" x14ac:dyDescent="0.2">
      <c r="I20" s="24" t="s">
        <v>87</v>
      </c>
    </row>
  </sheetData>
  <hyperlinks>
    <hyperlink ref="B6" r:id="rId1" location="annex" display="https://www.imf.org/en/Publications/REO/MECA/Issues/2019/04/17/reo-menap-cca-0419 - annex" xr:uid="{0A4BD6FE-AE8F-4839-8458-40C5D2A231D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0245-9A57-42F6-9AC8-DD9E5AE1DD50}">
  <sheetPr>
    <tabColor theme="4" tint="0.59999389629810485"/>
  </sheetPr>
  <dimension ref="B1:I242"/>
  <sheetViews>
    <sheetView zoomScale="80" zoomScaleNormal="80" workbookViewId="0">
      <selection activeCell="B2" sqref="B2"/>
    </sheetView>
  </sheetViews>
  <sheetFormatPr defaultRowHeight="14.25" x14ac:dyDescent="0.2"/>
  <cols>
    <col min="1" max="1" width="1.7109375" style="24" customWidth="1"/>
    <col min="2" max="2" width="10.42578125" style="33" customWidth="1"/>
    <col min="3" max="3" width="6.28515625" style="24" bestFit="1" customWidth="1"/>
    <col min="4" max="4" width="12" style="24" bestFit="1" customWidth="1"/>
    <col min="5" max="5" width="23" style="24" bestFit="1" customWidth="1"/>
    <col min="6" max="6" width="22.7109375" style="24" bestFit="1" customWidth="1"/>
    <col min="7" max="7" width="12" style="24" bestFit="1" customWidth="1"/>
    <col min="8" max="8" width="9.140625" style="24"/>
    <col min="9" max="9" width="44.42578125" style="24" bestFit="1" customWidth="1"/>
    <col min="10" max="16384" width="9.140625" style="24"/>
  </cols>
  <sheetData>
    <row r="1" spans="2:9" ht="15" x14ac:dyDescent="0.25">
      <c r="B1" s="31" t="s">
        <v>36</v>
      </c>
    </row>
    <row r="2" spans="2:9" x14ac:dyDescent="0.2">
      <c r="B2" s="32" t="s">
        <v>80</v>
      </c>
    </row>
    <row r="4" spans="2:9" s="27" customFormat="1" ht="15" thickBot="1" x14ac:dyDescent="0.25">
      <c r="B4" s="34"/>
    </row>
    <row r="6" spans="2:9" s="25" customFormat="1" ht="15.75" thickBot="1" x14ac:dyDescent="0.3">
      <c r="B6" s="35" t="s">
        <v>0</v>
      </c>
      <c r="C6" s="28" t="s">
        <v>34</v>
      </c>
      <c r="D6" s="28" t="s">
        <v>35</v>
      </c>
      <c r="E6" s="28" t="s">
        <v>39</v>
      </c>
      <c r="F6" s="28" t="s">
        <v>59</v>
      </c>
      <c r="G6" s="28" t="s">
        <v>37</v>
      </c>
      <c r="I6" s="25" t="s">
        <v>83</v>
      </c>
    </row>
    <row r="7" spans="2:9" x14ac:dyDescent="0.2">
      <c r="B7" s="36">
        <v>36526</v>
      </c>
      <c r="C7" s="29">
        <v>2000</v>
      </c>
      <c r="D7" s="47">
        <v>26.405406189360527</v>
      </c>
      <c r="E7" s="47">
        <v>26.299427275760635</v>
      </c>
      <c r="F7" s="47">
        <v>26.215797622071747</v>
      </c>
      <c r="G7" s="47">
        <v>30.136215820163596</v>
      </c>
    </row>
    <row r="8" spans="2:9" x14ac:dyDescent="0.2">
      <c r="B8" s="36">
        <v>36557</v>
      </c>
      <c r="C8" s="29">
        <v>2000</v>
      </c>
      <c r="D8" s="47">
        <v>67.281228238909961</v>
      </c>
      <c r="E8" s="47">
        <v>32.165946361507274</v>
      </c>
      <c r="F8" s="47">
        <v>85.052911978955891</v>
      </c>
      <c r="G8" s="47">
        <v>96.611294727192089</v>
      </c>
    </row>
    <row r="9" spans="2:9" x14ac:dyDescent="0.2">
      <c r="B9" s="36">
        <v>36586</v>
      </c>
      <c r="C9" s="29">
        <v>2000</v>
      </c>
      <c r="D9" s="47">
        <v>55.307532656572555</v>
      </c>
      <c r="E9" s="47">
        <v>31.638398115306021</v>
      </c>
      <c r="F9" s="47">
        <v>68.823566783221352</v>
      </c>
      <c r="G9" s="47">
        <v>72.375101309622266</v>
      </c>
    </row>
    <row r="10" spans="2:9" x14ac:dyDescent="0.2">
      <c r="B10" s="36">
        <v>36617</v>
      </c>
      <c r="C10" s="29">
        <v>2000</v>
      </c>
      <c r="D10" s="47">
        <v>52.064966552125938</v>
      </c>
      <c r="E10" s="47">
        <v>36.899800793665456</v>
      </c>
      <c r="F10" s="47">
        <v>68.104160533397433</v>
      </c>
      <c r="G10" s="47">
        <v>54.656856260425016</v>
      </c>
    </row>
    <row r="11" spans="2:9" x14ac:dyDescent="0.2">
      <c r="B11" s="36">
        <v>36647</v>
      </c>
      <c r="C11" s="29">
        <v>2000</v>
      </c>
      <c r="D11" s="47">
        <v>50.803429865525928</v>
      </c>
      <c r="E11" s="47">
        <v>46.407197506956194</v>
      </c>
      <c r="F11" s="47">
        <v>59.042637700534421</v>
      </c>
      <c r="G11" s="47">
        <v>47.998988147485939</v>
      </c>
    </row>
    <row r="12" spans="2:9" x14ac:dyDescent="0.2">
      <c r="B12" s="36">
        <v>36678</v>
      </c>
      <c r="C12" s="29">
        <v>2000</v>
      </c>
      <c r="D12" s="47">
        <v>44.816271680428954</v>
      </c>
      <c r="E12" s="47">
        <v>30.677283992932868</v>
      </c>
      <c r="F12" s="47">
        <v>65.989458188627637</v>
      </c>
      <c r="G12" s="47">
        <v>36.671753068567405</v>
      </c>
    </row>
    <row r="13" spans="2:9" x14ac:dyDescent="0.2">
      <c r="B13" s="36">
        <v>36708</v>
      </c>
      <c r="C13" s="29">
        <v>2000</v>
      </c>
      <c r="D13" s="47">
        <v>56.336795127563867</v>
      </c>
      <c r="E13" s="47">
        <v>39.059072188421467</v>
      </c>
      <c r="F13" s="47">
        <v>84.835211354741276</v>
      </c>
      <c r="G13" s="47">
        <v>39.357626402200943</v>
      </c>
    </row>
    <row r="14" spans="2:9" x14ac:dyDescent="0.2">
      <c r="B14" s="36">
        <v>36739</v>
      </c>
      <c r="C14" s="29">
        <v>2000</v>
      </c>
      <c r="D14" s="47">
        <v>60.104164305222078</v>
      </c>
      <c r="E14" s="47">
        <v>26.184501785358112</v>
      </c>
      <c r="F14" s="47">
        <v>90.135653878535877</v>
      </c>
      <c r="G14" s="47">
        <v>67.04822856079565</v>
      </c>
    </row>
    <row r="15" spans="2:9" x14ac:dyDescent="0.2">
      <c r="B15" s="36">
        <v>36770</v>
      </c>
      <c r="C15" s="29">
        <v>2000</v>
      </c>
      <c r="D15" s="47">
        <v>36.007568312183842</v>
      </c>
      <c r="E15" s="47">
        <v>15.15474944760561</v>
      </c>
      <c r="F15" s="47">
        <v>44.151786808488936</v>
      </c>
      <c r="G15" s="47">
        <v>56.242116903775994</v>
      </c>
    </row>
    <row r="16" spans="2:9" x14ac:dyDescent="0.2">
      <c r="B16" s="36">
        <v>36800</v>
      </c>
      <c r="C16" s="29">
        <v>2000</v>
      </c>
      <c r="D16" s="47">
        <v>82.049160701362638</v>
      </c>
      <c r="E16" s="47">
        <v>106.96216738625098</v>
      </c>
      <c r="F16" s="47">
        <v>89.096067985000161</v>
      </c>
      <c r="G16" s="47">
        <v>30.071783940283311</v>
      </c>
    </row>
    <row r="17" spans="2:7" x14ac:dyDescent="0.2">
      <c r="B17" s="36">
        <v>36831</v>
      </c>
      <c r="C17" s="29">
        <v>2000</v>
      </c>
      <c r="D17" s="47">
        <v>82.672009489948408</v>
      </c>
      <c r="E17" s="47">
        <v>40.919459840759686</v>
      </c>
      <c r="F17" s="47">
        <v>85.837499415173383</v>
      </c>
      <c r="G17" s="47">
        <v>141.31691013212574</v>
      </c>
    </row>
    <row r="18" spans="2:7" x14ac:dyDescent="0.2">
      <c r="B18" s="36">
        <v>36861</v>
      </c>
      <c r="C18" s="29">
        <v>2000</v>
      </c>
      <c r="D18" s="47">
        <v>91.067508128621242</v>
      </c>
      <c r="E18" s="47">
        <v>42.912963031803173</v>
      </c>
      <c r="F18" s="47">
        <v>169.18095553455012</v>
      </c>
      <c r="G18" s="47">
        <v>41.249760565035906</v>
      </c>
    </row>
    <row r="19" spans="2:7" x14ac:dyDescent="0.2">
      <c r="B19" s="36">
        <v>36892</v>
      </c>
      <c r="C19" s="29">
        <v>2001</v>
      </c>
      <c r="D19" s="47">
        <v>61.537471084633999</v>
      </c>
      <c r="E19" s="47">
        <v>60.957381508658379</v>
      </c>
      <c r="F19" s="47">
        <v>81.814334865812924</v>
      </c>
      <c r="G19" s="47">
        <v>35.230800615042718</v>
      </c>
    </row>
    <row r="20" spans="2:7" x14ac:dyDescent="0.2">
      <c r="B20" s="36">
        <v>36923</v>
      </c>
      <c r="C20" s="29">
        <v>2001</v>
      </c>
      <c r="D20" s="47">
        <v>58.659694775008269</v>
      </c>
      <c r="E20" s="47">
        <v>55.277099156708871</v>
      </c>
      <c r="F20" s="47">
        <v>66.327230265025648</v>
      </c>
      <c r="G20" s="47">
        <v>54.742570457563353</v>
      </c>
    </row>
    <row r="21" spans="2:7" x14ac:dyDescent="0.2">
      <c r="B21" s="36">
        <v>36951</v>
      </c>
      <c r="C21" s="29">
        <v>2001</v>
      </c>
      <c r="D21" s="47">
        <v>57.193176691261954</v>
      </c>
      <c r="E21" s="47">
        <v>53.579035839684025</v>
      </c>
      <c r="F21" s="47">
        <v>53.266485692249937</v>
      </c>
      <c r="G21" s="47">
        <v>72.292468481501786</v>
      </c>
    </row>
    <row r="22" spans="2:7" x14ac:dyDescent="0.2">
      <c r="B22" s="36">
        <v>36982</v>
      </c>
      <c r="C22" s="29">
        <v>2001</v>
      </c>
      <c r="D22" s="47">
        <v>43.221029303844126</v>
      </c>
      <c r="E22" s="47">
        <v>50.865421280348144</v>
      </c>
      <c r="F22" s="47">
        <v>41.918445795334357</v>
      </c>
      <c r="G22" s="47">
        <v>35.734390376207173</v>
      </c>
    </row>
    <row r="23" spans="2:7" x14ac:dyDescent="0.2">
      <c r="B23" s="36">
        <v>37012</v>
      </c>
      <c r="C23" s="29">
        <v>2001</v>
      </c>
      <c r="D23" s="47">
        <v>46.442790479566398</v>
      </c>
      <c r="E23" s="47">
        <v>49.302928988202552</v>
      </c>
      <c r="F23" s="47">
        <v>38.024807299702658</v>
      </c>
      <c r="G23" s="47">
        <v>58.056035153670337</v>
      </c>
    </row>
    <row r="24" spans="2:7" x14ac:dyDescent="0.2">
      <c r="B24" s="36">
        <v>37043</v>
      </c>
      <c r="C24" s="29">
        <v>2001</v>
      </c>
      <c r="D24" s="47">
        <v>67.922162674308694</v>
      </c>
      <c r="E24" s="47">
        <v>56.253141635654835</v>
      </c>
      <c r="F24" s="47">
        <v>103.63647698480482</v>
      </c>
      <c r="G24" s="47">
        <v>33.127925598240509</v>
      </c>
    </row>
    <row r="25" spans="2:7" x14ac:dyDescent="0.2">
      <c r="B25" s="36">
        <v>37073</v>
      </c>
      <c r="C25" s="29">
        <v>2001</v>
      </c>
      <c r="D25" s="47">
        <v>39.119000750267077</v>
      </c>
      <c r="E25" s="47">
        <v>50.089815747408629</v>
      </c>
      <c r="F25" s="47">
        <v>31.115292243330611</v>
      </c>
      <c r="G25" s="47">
        <v>38.067191848694407</v>
      </c>
    </row>
    <row r="26" spans="2:7" x14ac:dyDescent="0.2">
      <c r="B26" s="36">
        <v>37104</v>
      </c>
      <c r="C26" s="29">
        <v>2001</v>
      </c>
      <c r="D26" s="47">
        <v>55.821663398711216</v>
      </c>
      <c r="E26" s="47">
        <v>27.220518614732768</v>
      </c>
      <c r="F26" s="47">
        <v>74.838654210457747</v>
      </c>
      <c r="G26" s="47">
        <v>71.457200786923465</v>
      </c>
    </row>
    <row r="27" spans="2:7" x14ac:dyDescent="0.2">
      <c r="B27" s="36">
        <v>37135</v>
      </c>
      <c r="C27" s="29">
        <v>2001</v>
      </c>
      <c r="D27" s="47">
        <v>35.170958070592071</v>
      </c>
      <c r="E27" s="47">
        <v>36.358198447918859</v>
      </c>
      <c r="F27" s="47">
        <v>40.46269696623132</v>
      </c>
      <c r="G27" s="47">
        <v>20.053778109041076</v>
      </c>
    </row>
    <row r="28" spans="2:7" x14ac:dyDescent="0.2">
      <c r="B28" s="36">
        <v>37165</v>
      </c>
      <c r="C28" s="29">
        <v>2001</v>
      </c>
      <c r="D28" s="47">
        <v>60.694047605295495</v>
      </c>
      <c r="E28" s="47">
        <v>40.793157316289303</v>
      </c>
      <c r="F28" s="47">
        <v>88.348176354334882</v>
      </c>
      <c r="G28" s="47">
        <v>53.456253929444308</v>
      </c>
    </row>
    <row r="29" spans="2:7" x14ac:dyDescent="0.2">
      <c r="B29" s="36">
        <v>37196</v>
      </c>
      <c r="C29" s="29">
        <v>2001</v>
      </c>
      <c r="D29" s="47">
        <v>53.768307695813292</v>
      </c>
      <c r="E29" s="47">
        <v>44.14746621528591</v>
      </c>
      <c r="F29" s="47">
        <v>59.278423241117785</v>
      </c>
      <c r="G29" s="47">
        <v>61.906716667231031</v>
      </c>
    </row>
    <row r="30" spans="2:7" x14ac:dyDescent="0.2">
      <c r="B30" s="36">
        <v>37226</v>
      </c>
      <c r="C30" s="29">
        <v>2001</v>
      </c>
      <c r="D30" s="47">
        <v>34.286574102728252</v>
      </c>
      <c r="E30" s="47">
        <v>21.598231078505204</v>
      </c>
      <c r="F30" s="47">
        <v>36.059535686408772</v>
      </c>
      <c r="G30" s="47">
        <v>49.812350868625089</v>
      </c>
    </row>
    <row r="31" spans="2:7" x14ac:dyDescent="0.2">
      <c r="B31" s="36">
        <v>37257</v>
      </c>
      <c r="C31" s="29">
        <v>2002</v>
      </c>
      <c r="D31" s="47">
        <v>43.657401558206026</v>
      </c>
      <c r="E31" s="47">
        <v>40.450343869012798</v>
      </c>
      <c r="F31" s="47">
        <v>32.593967011925535</v>
      </c>
      <c r="G31" s="47">
        <v>67.276165321774457</v>
      </c>
    </row>
    <row r="32" spans="2:7" x14ac:dyDescent="0.2">
      <c r="B32" s="36">
        <v>37288</v>
      </c>
      <c r="C32" s="29">
        <v>2002</v>
      </c>
      <c r="D32" s="47">
        <v>42.670359327273488</v>
      </c>
      <c r="E32" s="47">
        <v>54.624267484860297</v>
      </c>
      <c r="F32" s="47">
        <v>30.400098176735824</v>
      </c>
      <c r="G32" s="47">
        <v>49.261904232212729</v>
      </c>
    </row>
    <row r="33" spans="2:7" x14ac:dyDescent="0.2">
      <c r="B33" s="36">
        <v>37316</v>
      </c>
      <c r="C33" s="29">
        <v>2002</v>
      </c>
      <c r="D33" s="47">
        <v>61.882070158327011</v>
      </c>
      <c r="E33" s="47">
        <v>78.971918181861753</v>
      </c>
      <c r="F33" s="47">
        <v>32.883052402107758</v>
      </c>
      <c r="G33" s="47">
        <v>88.178126358387473</v>
      </c>
    </row>
    <row r="34" spans="2:7" x14ac:dyDescent="0.2">
      <c r="B34" s="36">
        <v>37347</v>
      </c>
      <c r="C34" s="29">
        <v>2002</v>
      </c>
      <c r="D34" s="47">
        <v>71.376912550763237</v>
      </c>
      <c r="E34" s="47">
        <v>71.146463849175603</v>
      </c>
      <c r="F34" s="47">
        <v>72.502065997958923</v>
      </c>
      <c r="G34" s="47">
        <v>55.884083237996116</v>
      </c>
    </row>
    <row r="35" spans="2:7" x14ac:dyDescent="0.2">
      <c r="B35" s="36">
        <v>37377</v>
      </c>
      <c r="C35" s="29">
        <v>2002</v>
      </c>
      <c r="D35" s="47">
        <v>64.51853484538168</v>
      </c>
      <c r="E35" s="47">
        <v>25.119494102412748</v>
      </c>
      <c r="F35" s="47">
        <v>33.455525782646937</v>
      </c>
      <c r="G35" s="47">
        <v>169.00602421127383</v>
      </c>
    </row>
    <row r="36" spans="2:7" x14ac:dyDescent="0.2">
      <c r="B36" s="36">
        <v>37408</v>
      </c>
      <c r="C36" s="29">
        <v>2002</v>
      </c>
      <c r="D36" s="47">
        <v>53.374851304235975</v>
      </c>
      <c r="E36" s="47">
        <v>32.452648519586219</v>
      </c>
      <c r="F36" s="47">
        <v>37.420616151851952</v>
      </c>
      <c r="G36" s="47">
        <v>109.11555683536112</v>
      </c>
    </row>
    <row r="37" spans="2:7" x14ac:dyDescent="0.2">
      <c r="B37" s="36">
        <v>37438</v>
      </c>
      <c r="C37" s="29">
        <v>2002</v>
      </c>
      <c r="D37" s="47">
        <v>60.525853926957275</v>
      </c>
      <c r="E37" s="47">
        <v>39.118893211350724</v>
      </c>
      <c r="F37" s="47">
        <v>71.299145405165532</v>
      </c>
      <c r="G37" s="47">
        <v>74.076253649201163</v>
      </c>
    </row>
    <row r="38" spans="2:7" x14ac:dyDescent="0.2">
      <c r="B38" s="36">
        <v>37469</v>
      </c>
      <c r="C38" s="29">
        <v>2002</v>
      </c>
      <c r="D38" s="47">
        <v>75.254348016845526</v>
      </c>
      <c r="E38" s="47">
        <v>85.048587236491628</v>
      </c>
      <c r="F38" s="47">
        <v>55.998702903381997</v>
      </c>
      <c r="G38" s="47">
        <v>95.694361473518256</v>
      </c>
    </row>
    <row r="39" spans="2:7" x14ac:dyDescent="0.2">
      <c r="B39" s="36">
        <v>37500</v>
      </c>
      <c r="C39" s="29">
        <v>2002</v>
      </c>
      <c r="D39" s="47">
        <v>62.414631553035449</v>
      </c>
      <c r="E39" s="47">
        <v>52.543992209852611</v>
      </c>
      <c r="F39" s="47">
        <v>73.923636683915547</v>
      </c>
      <c r="G39" s="47">
        <v>54.805468409216289</v>
      </c>
    </row>
    <row r="40" spans="2:7" x14ac:dyDescent="0.2">
      <c r="B40" s="36">
        <v>37530</v>
      </c>
      <c r="C40" s="29">
        <v>2002</v>
      </c>
      <c r="D40" s="47">
        <v>65.802533697080534</v>
      </c>
      <c r="E40" s="47">
        <v>79.175592954303326</v>
      </c>
      <c r="F40" s="47">
        <v>40.422214558398856</v>
      </c>
      <c r="G40" s="47">
        <v>88.571917984947362</v>
      </c>
    </row>
    <row r="41" spans="2:7" x14ac:dyDescent="0.2">
      <c r="B41" s="36">
        <v>37561</v>
      </c>
      <c r="C41" s="29">
        <v>2002</v>
      </c>
      <c r="D41" s="47">
        <v>96.470022645149271</v>
      </c>
      <c r="E41" s="47">
        <v>59.782293078325232</v>
      </c>
      <c r="F41" s="47">
        <v>37.813210703468414</v>
      </c>
      <c r="G41" s="47">
        <v>244.760681322408</v>
      </c>
    </row>
    <row r="42" spans="2:7" x14ac:dyDescent="0.2">
      <c r="B42" s="36">
        <v>37591</v>
      </c>
      <c r="C42" s="29">
        <v>2002</v>
      </c>
      <c r="D42" s="47">
        <v>91.499645604391915</v>
      </c>
      <c r="E42" s="47">
        <v>78.607901496098961</v>
      </c>
      <c r="F42" s="47">
        <v>27.367254809834108</v>
      </c>
      <c r="G42" s="47">
        <v>214.65727085757686</v>
      </c>
    </row>
    <row r="43" spans="2:7" x14ac:dyDescent="0.2">
      <c r="B43" s="36">
        <v>37622</v>
      </c>
      <c r="C43" s="29">
        <v>2003</v>
      </c>
      <c r="D43" s="47">
        <v>64.333676166685279</v>
      </c>
      <c r="E43" s="47">
        <v>59.198916321855066</v>
      </c>
      <c r="F43" s="47">
        <v>25.063610681225089</v>
      </c>
      <c r="G43" s="47">
        <v>135.40659889812611</v>
      </c>
    </row>
    <row r="44" spans="2:7" x14ac:dyDescent="0.2">
      <c r="B44" s="36">
        <v>37653</v>
      </c>
      <c r="C44" s="29">
        <v>2003</v>
      </c>
      <c r="D44" s="47">
        <v>56.216444951495994</v>
      </c>
      <c r="E44" s="47">
        <v>44.265293434159233</v>
      </c>
      <c r="F44" s="47">
        <v>41.216279655939893</v>
      </c>
      <c r="G44" s="47">
        <v>100.70953762842441</v>
      </c>
    </row>
    <row r="45" spans="2:7" x14ac:dyDescent="0.2">
      <c r="B45" s="36">
        <v>37681</v>
      </c>
      <c r="C45" s="29">
        <v>2003</v>
      </c>
      <c r="D45" s="47">
        <v>72.189477586829568</v>
      </c>
      <c r="E45" s="47">
        <v>61.67731588182874</v>
      </c>
      <c r="F45" s="47">
        <v>18.715745238568889</v>
      </c>
      <c r="G45" s="47">
        <v>170.77632925481356</v>
      </c>
    </row>
    <row r="46" spans="2:7" x14ac:dyDescent="0.2">
      <c r="B46" s="36">
        <v>37712</v>
      </c>
      <c r="C46" s="29">
        <v>2003</v>
      </c>
      <c r="D46" s="47">
        <v>62.014407752559812</v>
      </c>
      <c r="E46" s="47">
        <v>77.357774606916323</v>
      </c>
      <c r="F46" s="47">
        <v>10.776639405355011</v>
      </c>
      <c r="G46" s="47">
        <v>124.06274747138686</v>
      </c>
    </row>
    <row r="47" spans="2:7" x14ac:dyDescent="0.2">
      <c r="B47" s="36">
        <v>37742</v>
      </c>
      <c r="C47" s="29">
        <v>2003</v>
      </c>
      <c r="D47" s="47">
        <v>56.107913820539103</v>
      </c>
      <c r="E47" s="47">
        <v>62.707583028544157</v>
      </c>
      <c r="F47" s="47">
        <v>31.227116411460045</v>
      </c>
      <c r="G47" s="47">
        <v>89.906181758549934</v>
      </c>
    </row>
    <row r="48" spans="2:7" x14ac:dyDescent="0.2">
      <c r="B48" s="36">
        <v>37773</v>
      </c>
      <c r="C48" s="29">
        <v>2003</v>
      </c>
      <c r="D48" s="47">
        <v>66.9917610658825</v>
      </c>
      <c r="E48" s="47">
        <v>44.707966849551909</v>
      </c>
      <c r="F48" s="47">
        <v>44.557028688388698</v>
      </c>
      <c r="G48" s="47">
        <v>135.99913740269099</v>
      </c>
    </row>
    <row r="49" spans="2:7" x14ac:dyDescent="0.2">
      <c r="B49" s="36">
        <v>37803</v>
      </c>
      <c r="C49" s="29">
        <v>2003</v>
      </c>
      <c r="D49" s="47">
        <v>71.594299890349603</v>
      </c>
      <c r="E49" s="47">
        <v>58.083162677685955</v>
      </c>
      <c r="F49" s="47">
        <v>45.439111984629569</v>
      </c>
      <c r="G49" s="47">
        <v>136.15565310946096</v>
      </c>
    </row>
    <row r="50" spans="2:7" x14ac:dyDescent="0.2">
      <c r="B50" s="36">
        <v>37834</v>
      </c>
      <c r="C50" s="29">
        <v>2003</v>
      </c>
      <c r="D50" s="47">
        <v>30.959170206013638</v>
      </c>
      <c r="E50" s="47">
        <v>20.929188032875128</v>
      </c>
      <c r="F50" s="47">
        <v>9.1458679424924512</v>
      </c>
      <c r="G50" s="47">
        <v>80.605891525257803</v>
      </c>
    </row>
    <row r="51" spans="2:7" x14ac:dyDescent="0.2">
      <c r="B51" s="36">
        <v>37865</v>
      </c>
      <c r="C51" s="29">
        <v>2003</v>
      </c>
      <c r="D51" s="47">
        <v>50.294203539952854</v>
      </c>
      <c r="E51" s="47">
        <v>23.989463837149312</v>
      </c>
      <c r="F51" s="47">
        <v>89.192356518692904</v>
      </c>
      <c r="G51" s="47">
        <v>25.573146157396955</v>
      </c>
    </row>
    <row r="52" spans="2:7" x14ac:dyDescent="0.2">
      <c r="B52" s="36">
        <v>37895</v>
      </c>
      <c r="C52" s="29">
        <v>2003</v>
      </c>
      <c r="D52" s="47">
        <v>28.727418215785079</v>
      </c>
      <c r="E52" s="47">
        <v>32.571284951887669</v>
      </c>
      <c r="F52" s="47">
        <v>8.1775218390091577</v>
      </c>
      <c r="G52" s="47">
        <v>56.375569358794081</v>
      </c>
    </row>
    <row r="53" spans="2:7" x14ac:dyDescent="0.2">
      <c r="B53" s="36">
        <v>37926</v>
      </c>
      <c r="C53" s="29">
        <v>2003</v>
      </c>
      <c r="D53" s="47">
        <v>30.119819476606246</v>
      </c>
      <c r="E53" s="47">
        <v>13.945658241419277</v>
      </c>
      <c r="F53" s="47">
        <v>7.6978820186504846</v>
      </c>
      <c r="G53" s="47">
        <v>83.771393478653124</v>
      </c>
    </row>
    <row r="54" spans="2:7" x14ac:dyDescent="0.2">
      <c r="B54" s="36">
        <v>37956</v>
      </c>
      <c r="C54" s="29">
        <v>2003</v>
      </c>
      <c r="D54" s="47">
        <v>21.093731333576468</v>
      </c>
      <c r="E54" s="47">
        <v>23.280316309608597</v>
      </c>
      <c r="F54" s="47">
        <v>3.7003255348989819</v>
      </c>
      <c r="G54" s="47">
        <v>40.03318335727301</v>
      </c>
    </row>
    <row r="55" spans="2:7" x14ac:dyDescent="0.2">
      <c r="B55" s="36">
        <v>37987</v>
      </c>
      <c r="C55" s="29">
        <v>2004</v>
      </c>
      <c r="D55" s="47">
        <v>31.267415659663456</v>
      </c>
      <c r="E55" s="47">
        <v>33.173149923528229</v>
      </c>
      <c r="F55" s="47">
        <v>9.2278873358706228</v>
      </c>
      <c r="G55" s="47">
        <v>58.767026932697448</v>
      </c>
    </row>
    <row r="56" spans="2:7" x14ac:dyDescent="0.2">
      <c r="B56" s="36">
        <v>38018</v>
      </c>
      <c r="C56" s="29">
        <v>2004</v>
      </c>
      <c r="D56" s="47">
        <v>31.332124469711019</v>
      </c>
      <c r="E56" s="47">
        <v>35.058492066971233</v>
      </c>
      <c r="F56" s="47">
        <v>7.2621269296857234</v>
      </c>
      <c r="G56" s="47">
        <v>59.351695610043748</v>
      </c>
    </row>
    <row r="57" spans="2:7" x14ac:dyDescent="0.2">
      <c r="B57" s="36">
        <v>38047</v>
      </c>
      <c r="C57" s="29">
        <v>2004</v>
      </c>
      <c r="D57" s="47">
        <v>37.152509175063422</v>
      </c>
      <c r="E57" s="47">
        <v>24.418683934964271</v>
      </c>
      <c r="F57" s="47">
        <v>37.936222962961075</v>
      </c>
      <c r="G57" s="47">
        <v>50.412190381140775</v>
      </c>
    </row>
    <row r="58" spans="2:7" x14ac:dyDescent="0.2">
      <c r="B58" s="36">
        <v>38078</v>
      </c>
      <c r="C58" s="29">
        <v>2004</v>
      </c>
      <c r="D58" s="47">
        <v>27.190956772236198</v>
      </c>
      <c r="E58" s="47">
        <v>24.37125046658057</v>
      </c>
      <c r="F58" s="47">
        <v>12.361046555442917</v>
      </c>
      <c r="G58" s="47">
        <v>55.161085848678333</v>
      </c>
    </row>
    <row r="59" spans="2:7" x14ac:dyDescent="0.2">
      <c r="B59" s="36">
        <v>38108</v>
      </c>
      <c r="C59" s="29">
        <v>2004</v>
      </c>
      <c r="D59" s="47">
        <v>22.7764171255718</v>
      </c>
      <c r="E59" s="47">
        <v>16.96131237842831</v>
      </c>
      <c r="F59" s="47">
        <v>26.035352079141191</v>
      </c>
      <c r="G59" s="47">
        <v>27.170750357290238</v>
      </c>
    </row>
    <row r="60" spans="2:7" x14ac:dyDescent="0.2">
      <c r="B60" s="36">
        <v>38139</v>
      </c>
      <c r="C60" s="29">
        <v>2004</v>
      </c>
      <c r="D60" s="47">
        <v>18.635385162575666</v>
      </c>
      <c r="E60" s="47">
        <v>20.070859885038999</v>
      </c>
      <c r="F60" s="47">
        <v>13.152361329468322</v>
      </c>
      <c r="G60" s="47">
        <v>20.946995901388178</v>
      </c>
    </row>
    <row r="61" spans="2:7" x14ac:dyDescent="0.2">
      <c r="B61" s="36">
        <v>38169</v>
      </c>
      <c r="C61" s="29">
        <v>2004</v>
      </c>
      <c r="D61" s="47">
        <v>24.258248630171011</v>
      </c>
      <c r="E61" s="47">
        <v>16.653747641108492</v>
      </c>
      <c r="F61" s="47">
        <v>9.1585738412068558</v>
      </c>
      <c r="G61" s="47">
        <v>43.055210806104249</v>
      </c>
    </row>
    <row r="62" spans="2:7" x14ac:dyDescent="0.2">
      <c r="B62" s="36">
        <v>38200</v>
      </c>
      <c r="C62" s="29">
        <v>2004</v>
      </c>
      <c r="D62" s="47">
        <v>23.831680064086505</v>
      </c>
      <c r="E62" s="47">
        <v>31.450701050711192</v>
      </c>
      <c r="F62" s="47">
        <v>17.951285451625616</v>
      </c>
      <c r="G62" s="47">
        <v>16.470293235334882</v>
      </c>
    </row>
    <row r="63" spans="2:7" x14ac:dyDescent="0.2">
      <c r="B63" s="36">
        <v>38231</v>
      </c>
      <c r="C63" s="29">
        <v>2004</v>
      </c>
      <c r="D63" s="47">
        <v>19.47160761703767</v>
      </c>
      <c r="E63" s="47">
        <v>8.5325674805031007</v>
      </c>
      <c r="F63" s="47">
        <v>17.135601950011552</v>
      </c>
      <c r="G63" s="47">
        <v>37.270044848930006</v>
      </c>
    </row>
    <row r="64" spans="2:7" x14ac:dyDescent="0.2">
      <c r="B64" s="36">
        <v>38261</v>
      </c>
      <c r="C64" s="29">
        <v>2004</v>
      </c>
      <c r="D64" s="47">
        <v>21.903486826755262</v>
      </c>
      <c r="E64" s="47">
        <v>10.794571424163513</v>
      </c>
      <c r="F64" s="47">
        <v>13.581583522573645</v>
      </c>
      <c r="G64" s="47">
        <v>44.442210969040843</v>
      </c>
    </row>
    <row r="65" spans="2:7" x14ac:dyDescent="0.2">
      <c r="B65" s="36">
        <v>38292</v>
      </c>
      <c r="C65" s="29">
        <v>2004</v>
      </c>
      <c r="D65" s="47">
        <v>35.61973981847494</v>
      </c>
      <c r="E65" s="47">
        <v>26.867031190754918</v>
      </c>
      <c r="F65" s="47">
        <v>34.310527973601708</v>
      </c>
      <c r="G65" s="47">
        <v>46.92334565789745</v>
      </c>
    </row>
    <row r="66" spans="2:7" x14ac:dyDescent="0.2">
      <c r="B66" s="36">
        <v>38322</v>
      </c>
      <c r="C66" s="29">
        <v>2004</v>
      </c>
      <c r="D66" s="47">
        <v>32.692433584825203</v>
      </c>
      <c r="E66" s="47">
        <v>24.69258826383663</v>
      </c>
      <c r="F66" s="47">
        <v>16.511408012644811</v>
      </c>
      <c r="G66" s="47">
        <v>60.147388253117917</v>
      </c>
    </row>
    <row r="67" spans="2:7" x14ac:dyDescent="0.2">
      <c r="B67" s="36">
        <v>38353</v>
      </c>
      <c r="C67" s="29">
        <v>2005</v>
      </c>
      <c r="D67" s="47">
        <v>26.607718816780622</v>
      </c>
      <c r="E67" s="47">
        <v>27.265265328312509</v>
      </c>
      <c r="F67" s="47">
        <v>21.957888115944147</v>
      </c>
      <c r="G67" s="47">
        <v>28.072659973312355</v>
      </c>
    </row>
    <row r="68" spans="2:7" x14ac:dyDescent="0.2">
      <c r="B68" s="36">
        <v>38384</v>
      </c>
      <c r="C68" s="29">
        <v>2005</v>
      </c>
      <c r="D68" s="47">
        <v>53.157517594814145</v>
      </c>
      <c r="E68" s="47">
        <v>36.18816411508346</v>
      </c>
      <c r="F68" s="47">
        <v>49.067221354016858</v>
      </c>
      <c r="G68" s="47">
        <v>82.896144515049656</v>
      </c>
    </row>
    <row r="69" spans="2:7" x14ac:dyDescent="0.2">
      <c r="B69" s="36">
        <v>38412</v>
      </c>
      <c r="C69" s="29">
        <v>2005</v>
      </c>
      <c r="D69" s="47">
        <v>140.06607049951552</v>
      </c>
      <c r="E69" s="47">
        <v>22.319387382540334</v>
      </c>
      <c r="F69" s="47">
        <v>93.552256703924357</v>
      </c>
      <c r="G69" s="47">
        <v>383.65822771080298</v>
      </c>
    </row>
    <row r="70" spans="2:7" x14ac:dyDescent="0.2">
      <c r="B70" s="36">
        <v>38443</v>
      </c>
      <c r="C70" s="29">
        <v>2005</v>
      </c>
      <c r="D70" s="47">
        <v>80.73749978949283</v>
      </c>
      <c r="E70" s="47">
        <v>9.3402564935004797</v>
      </c>
      <c r="F70" s="47">
        <v>84.349618198036097</v>
      </c>
      <c r="G70" s="47">
        <v>177.98787958989644</v>
      </c>
    </row>
    <row r="71" spans="2:7" x14ac:dyDescent="0.2">
      <c r="B71" s="36">
        <v>38473</v>
      </c>
      <c r="C71" s="29">
        <v>2005</v>
      </c>
      <c r="D71" s="47">
        <v>127.89337738875639</v>
      </c>
      <c r="E71" s="47">
        <v>52.190511881614754</v>
      </c>
      <c r="F71" s="47">
        <v>51.882834734022737</v>
      </c>
      <c r="G71" s="47">
        <v>350.79396924077309</v>
      </c>
    </row>
    <row r="72" spans="2:7" x14ac:dyDescent="0.2">
      <c r="B72" s="36">
        <v>38504</v>
      </c>
      <c r="C72" s="29">
        <v>2005</v>
      </c>
      <c r="D72" s="47">
        <v>61.684827985398663</v>
      </c>
      <c r="E72" s="47">
        <v>21.87009262213088</v>
      </c>
      <c r="F72" s="47">
        <v>51.689207776152436</v>
      </c>
      <c r="G72" s="47">
        <v>135.13321072375214</v>
      </c>
    </row>
    <row r="73" spans="2:7" x14ac:dyDescent="0.2">
      <c r="B73" s="36">
        <v>38534</v>
      </c>
      <c r="C73" s="29">
        <v>2005</v>
      </c>
      <c r="D73" s="47">
        <v>56.795826063385633</v>
      </c>
      <c r="E73" s="47">
        <v>5.9217583107559078</v>
      </c>
      <c r="F73" s="47">
        <v>26.103836395959103</v>
      </c>
      <c r="G73" s="47">
        <v>164.71072241978624</v>
      </c>
    </row>
    <row r="74" spans="2:7" x14ac:dyDescent="0.2">
      <c r="B74" s="36">
        <v>38565</v>
      </c>
      <c r="C74" s="29">
        <v>2005</v>
      </c>
      <c r="D74" s="47">
        <v>55.956735957368608</v>
      </c>
      <c r="E74" s="47">
        <v>33.166939250773694</v>
      </c>
      <c r="F74" s="47">
        <v>23.476252420961504</v>
      </c>
      <c r="G74" s="47">
        <v>108.59608785250643</v>
      </c>
    </row>
    <row r="75" spans="2:7" x14ac:dyDescent="0.2">
      <c r="B75" s="36">
        <v>38596</v>
      </c>
      <c r="C75" s="29">
        <v>2005</v>
      </c>
      <c r="D75" s="47">
        <v>57.633550925064938</v>
      </c>
      <c r="E75" s="47">
        <v>20.035362027857357</v>
      </c>
      <c r="F75" s="47">
        <v>51.416274899350555</v>
      </c>
      <c r="G75" s="47">
        <v>116.2715197257177</v>
      </c>
    </row>
    <row r="76" spans="2:7" x14ac:dyDescent="0.2">
      <c r="B76" s="36">
        <v>38626</v>
      </c>
      <c r="C76" s="29">
        <v>2005</v>
      </c>
      <c r="D76" s="47">
        <v>60.87511167162458</v>
      </c>
      <c r="E76" s="47">
        <v>47.723103992737407</v>
      </c>
      <c r="F76" s="47">
        <v>39.709902008995492</v>
      </c>
      <c r="G76" s="47">
        <v>110.31677690584348</v>
      </c>
    </row>
    <row r="77" spans="2:7" x14ac:dyDescent="0.2">
      <c r="B77" s="36">
        <v>38657</v>
      </c>
      <c r="C77" s="29">
        <v>2005</v>
      </c>
      <c r="D77" s="47">
        <v>111.78099736438544</v>
      </c>
      <c r="E77" s="47">
        <v>50.416664413035647</v>
      </c>
      <c r="F77" s="47">
        <v>31.788998732803051</v>
      </c>
      <c r="G77" s="47">
        <v>314.10257358746185</v>
      </c>
    </row>
    <row r="78" spans="2:7" x14ac:dyDescent="0.2">
      <c r="B78" s="36">
        <v>38687</v>
      </c>
      <c r="C78" s="29">
        <v>2005</v>
      </c>
      <c r="D78" s="47">
        <v>82.870698177332031</v>
      </c>
      <c r="E78" s="47">
        <v>53.213147238229332</v>
      </c>
      <c r="F78" s="47">
        <v>43.057125561867146</v>
      </c>
      <c r="G78" s="47">
        <v>175.32623722372182</v>
      </c>
    </row>
    <row r="79" spans="2:7" x14ac:dyDescent="0.2">
      <c r="B79" s="36">
        <v>38718</v>
      </c>
      <c r="C79" s="29">
        <v>2006</v>
      </c>
      <c r="D79" s="47">
        <v>64.6060315679143</v>
      </c>
      <c r="E79" s="47">
        <v>60.145271010453165</v>
      </c>
      <c r="F79" s="47">
        <v>40.377796030106516</v>
      </c>
      <c r="G79" s="47">
        <v>79.164451162339432</v>
      </c>
    </row>
    <row r="80" spans="2:7" x14ac:dyDescent="0.2">
      <c r="B80" s="36">
        <v>38749</v>
      </c>
      <c r="C80" s="29">
        <v>2006</v>
      </c>
      <c r="D80" s="47">
        <v>71.417256559796826</v>
      </c>
      <c r="E80" s="47">
        <v>76.80806146775889</v>
      </c>
      <c r="F80" s="47">
        <v>77.601172754342684</v>
      </c>
      <c r="G80" s="47">
        <v>51.719886294548026</v>
      </c>
    </row>
    <row r="81" spans="2:7" x14ac:dyDescent="0.2">
      <c r="B81" s="36">
        <v>38777</v>
      </c>
      <c r="C81" s="29">
        <v>2006</v>
      </c>
      <c r="D81" s="47">
        <v>41.860582721720398</v>
      </c>
      <c r="E81" s="47">
        <v>46.111667924320408</v>
      </c>
      <c r="F81" s="47">
        <v>30.06419979090391</v>
      </c>
      <c r="G81" s="47">
        <v>33.569131375989997</v>
      </c>
    </row>
    <row r="82" spans="2:7" x14ac:dyDescent="0.2">
      <c r="B82" s="36">
        <v>38808</v>
      </c>
      <c r="C82" s="29">
        <v>2006</v>
      </c>
      <c r="D82" s="47">
        <v>39.4298004112961</v>
      </c>
      <c r="E82" s="47">
        <v>33.153860259674232</v>
      </c>
      <c r="F82" s="47">
        <v>26.150428686196108</v>
      </c>
      <c r="G82" s="47">
        <v>52.321029217567613</v>
      </c>
    </row>
    <row r="83" spans="2:7" x14ac:dyDescent="0.2">
      <c r="B83" s="36">
        <v>38838</v>
      </c>
      <c r="C83" s="29">
        <v>2006</v>
      </c>
      <c r="D83" s="47">
        <v>76.260941955437488</v>
      </c>
      <c r="E83" s="47">
        <v>60.205571001491073</v>
      </c>
      <c r="F83" s="47">
        <v>48.398304060099029</v>
      </c>
      <c r="G83" s="47">
        <v>137.82006848528042</v>
      </c>
    </row>
    <row r="84" spans="2:7" x14ac:dyDescent="0.2">
      <c r="B84" s="36">
        <v>38869</v>
      </c>
      <c r="C84" s="29">
        <v>2006</v>
      </c>
      <c r="D84" s="47">
        <v>46.290583700766312</v>
      </c>
      <c r="E84" s="47">
        <v>36.528998937913521</v>
      </c>
      <c r="F84" s="47">
        <v>38.581902941892658</v>
      </c>
      <c r="G84" s="47">
        <v>54.205783894001172</v>
      </c>
    </row>
    <row r="85" spans="2:7" x14ac:dyDescent="0.2">
      <c r="B85" s="36">
        <v>38899</v>
      </c>
      <c r="C85" s="29">
        <v>2006</v>
      </c>
      <c r="D85" s="47">
        <v>59.547843385026795</v>
      </c>
      <c r="E85" s="47">
        <v>48.083113453800138</v>
      </c>
      <c r="F85" s="47">
        <v>81.670584440072176</v>
      </c>
      <c r="G85" s="47">
        <v>36.189582046521757</v>
      </c>
    </row>
    <row r="86" spans="2:7" x14ac:dyDescent="0.2">
      <c r="B86" s="36">
        <v>38930</v>
      </c>
      <c r="C86" s="29">
        <v>2006</v>
      </c>
      <c r="D86" s="47">
        <v>47.252795144937025</v>
      </c>
      <c r="E86" s="47">
        <v>17.944132257408167</v>
      </c>
      <c r="F86" s="47">
        <v>79.258152283859559</v>
      </c>
      <c r="G86" s="47">
        <v>38.379400763935763</v>
      </c>
    </row>
    <row r="87" spans="2:7" x14ac:dyDescent="0.2">
      <c r="B87" s="36">
        <v>38961</v>
      </c>
      <c r="C87" s="29">
        <v>2006</v>
      </c>
      <c r="D87" s="47">
        <v>43.850423038952087</v>
      </c>
      <c r="E87" s="47">
        <v>28.080069365765539</v>
      </c>
      <c r="F87" s="47">
        <v>50.888982629385403</v>
      </c>
      <c r="G87" s="47">
        <v>39.204673378744346</v>
      </c>
    </row>
    <row r="88" spans="2:7" x14ac:dyDescent="0.2">
      <c r="B88" s="36">
        <v>38991</v>
      </c>
      <c r="C88" s="29">
        <v>2006</v>
      </c>
      <c r="D88" s="47">
        <v>34.532361142589956</v>
      </c>
      <c r="E88" s="47">
        <v>24.422256826414181</v>
      </c>
      <c r="F88" s="47">
        <v>22.015308388938973</v>
      </c>
      <c r="G88" s="47">
        <v>56.538197638892711</v>
      </c>
    </row>
    <row r="89" spans="2:7" x14ac:dyDescent="0.2">
      <c r="B89" s="36">
        <v>39022</v>
      </c>
      <c r="C89" s="29">
        <v>2006</v>
      </c>
      <c r="D89" s="47">
        <v>74.554555300889334</v>
      </c>
      <c r="E89" s="47">
        <v>44.042025963724249</v>
      </c>
      <c r="F89" s="47">
        <v>90.163643272647349</v>
      </c>
      <c r="G89" s="47">
        <v>95.31655281540111</v>
      </c>
    </row>
    <row r="90" spans="2:7" x14ac:dyDescent="0.2">
      <c r="B90" s="36">
        <v>39052</v>
      </c>
      <c r="C90" s="29">
        <v>2006</v>
      </c>
      <c r="D90" s="47">
        <v>134.43328474643658</v>
      </c>
      <c r="E90" s="47">
        <v>62.781626520041478</v>
      </c>
      <c r="F90" s="47">
        <v>47.046324032732038</v>
      </c>
      <c r="G90" s="47">
        <v>369.79725672056856</v>
      </c>
    </row>
    <row r="91" spans="2:7" x14ac:dyDescent="0.2">
      <c r="B91" s="36">
        <v>39083</v>
      </c>
      <c r="C91" s="29">
        <v>2007</v>
      </c>
      <c r="D91" s="47">
        <v>48.861994697130505</v>
      </c>
      <c r="E91" s="47">
        <v>35.795631719367705</v>
      </c>
      <c r="F91" s="47">
        <v>57.1999812431688</v>
      </c>
      <c r="G91" s="47">
        <v>57.273262912619828</v>
      </c>
    </row>
    <row r="92" spans="2:7" x14ac:dyDescent="0.2">
      <c r="B92" s="36">
        <v>39114</v>
      </c>
      <c r="C92" s="29">
        <v>2007</v>
      </c>
      <c r="D92" s="47">
        <v>31.612451910019672</v>
      </c>
      <c r="E92" s="47">
        <v>33.61525213295203</v>
      </c>
      <c r="F92" s="47">
        <v>24.653103926631442</v>
      </c>
      <c r="G92" s="47">
        <v>35.326938998424637</v>
      </c>
    </row>
    <row r="93" spans="2:7" x14ac:dyDescent="0.2">
      <c r="B93" s="36">
        <v>39142</v>
      </c>
      <c r="C93" s="29">
        <v>2007</v>
      </c>
      <c r="D93" s="47">
        <v>51.843150059768604</v>
      </c>
      <c r="E93" s="47">
        <v>36.754650368323063</v>
      </c>
      <c r="F93" s="47">
        <v>80.560542417179406</v>
      </c>
      <c r="G93" s="47">
        <v>32.03005575188606</v>
      </c>
    </row>
    <row r="94" spans="2:7" x14ac:dyDescent="0.2">
      <c r="B94" s="36">
        <v>39173</v>
      </c>
      <c r="C94" s="29">
        <v>2007</v>
      </c>
      <c r="D94" s="47">
        <v>61.200348914697052</v>
      </c>
      <c r="E94" s="47">
        <v>42.965710286033449</v>
      </c>
      <c r="F94" s="47">
        <v>39.783227084356028</v>
      </c>
      <c r="G94" s="47">
        <v>124.46356886302918</v>
      </c>
    </row>
    <row r="95" spans="2:7" x14ac:dyDescent="0.2">
      <c r="B95" s="36">
        <v>39203</v>
      </c>
      <c r="C95" s="29">
        <v>2007</v>
      </c>
      <c r="D95" s="47">
        <v>36.376941920238153</v>
      </c>
      <c r="E95" s="47">
        <v>24.08983953150987</v>
      </c>
      <c r="F95" s="47">
        <v>48.239861426109513</v>
      </c>
      <c r="G95" s="47">
        <v>34.480205857227986</v>
      </c>
    </row>
    <row r="96" spans="2:7" x14ac:dyDescent="0.2">
      <c r="B96" s="36">
        <v>39234</v>
      </c>
      <c r="C96" s="29">
        <v>2007</v>
      </c>
      <c r="D96" s="47">
        <v>27.973224233989455</v>
      </c>
      <c r="E96" s="47">
        <v>28.98199917230863</v>
      </c>
      <c r="F96" s="47">
        <v>29.054541912744977</v>
      </c>
      <c r="G96" s="47">
        <v>22.900400797407151</v>
      </c>
    </row>
    <row r="97" spans="2:7" x14ac:dyDescent="0.2">
      <c r="B97" s="36">
        <v>39264</v>
      </c>
      <c r="C97" s="29">
        <v>2007</v>
      </c>
      <c r="D97" s="47">
        <v>23.432626506313451</v>
      </c>
      <c r="E97" s="47">
        <v>20.107147310309717</v>
      </c>
      <c r="F97" s="47">
        <v>28.574756697205061</v>
      </c>
      <c r="G97" s="47">
        <v>20.023639673968677</v>
      </c>
    </row>
    <row r="98" spans="2:7" x14ac:dyDescent="0.2">
      <c r="B98" s="36">
        <v>39295</v>
      </c>
      <c r="C98" s="29">
        <v>2007</v>
      </c>
      <c r="D98" s="47">
        <v>33.813202467332573</v>
      </c>
      <c r="E98" s="47">
        <v>16.53781118433071</v>
      </c>
      <c r="F98" s="47">
        <v>36.985176146706074</v>
      </c>
      <c r="G98" s="47">
        <v>54.630228487408885</v>
      </c>
    </row>
    <row r="99" spans="2:7" x14ac:dyDescent="0.2">
      <c r="B99" s="36">
        <v>39326</v>
      </c>
      <c r="C99" s="29">
        <v>2007</v>
      </c>
      <c r="D99" s="47">
        <v>36.817393703024216</v>
      </c>
      <c r="E99" s="47">
        <v>27.459018232989628</v>
      </c>
      <c r="F99" s="47">
        <v>52.496706134709058</v>
      </c>
      <c r="G99" s="47">
        <v>25.951523371975725</v>
      </c>
    </row>
    <row r="100" spans="2:7" x14ac:dyDescent="0.2">
      <c r="B100" s="36">
        <v>39356</v>
      </c>
      <c r="C100" s="29">
        <v>2007</v>
      </c>
      <c r="D100" s="47">
        <v>59.112867895139786</v>
      </c>
      <c r="E100" s="47">
        <v>31.25953176758069</v>
      </c>
      <c r="F100" s="47">
        <v>56.150074322394033</v>
      </c>
      <c r="G100" s="47">
        <v>108.44270103350939</v>
      </c>
    </row>
    <row r="101" spans="2:7" x14ac:dyDescent="0.2">
      <c r="B101" s="36">
        <v>39387</v>
      </c>
      <c r="C101" s="29">
        <v>2007</v>
      </c>
      <c r="D101" s="47">
        <v>97.012690291864288</v>
      </c>
      <c r="E101" s="47">
        <v>85.296796685059078</v>
      </c>
      <c r="F101" s="47">
        <v>106.48811479891924</v>
      </c>
      <c r="G101" s="47">
        <v>105.43321743215925</v>
      </c>
    </row>
    <row r="102" spans="2:7" x14ac:dyDescent="0.2">
      <c r="B102" s="36">
        <v>39417</v>
      </c>
      <c r="C102" s="29">
        <v>2007</v>
      </c>
      <c r="D102" s="47">
        <v>42.754015050079147</v>
      </c>
      <c r="E102" s="47">
        <v>21.807423006955155</v>
      </c>
      <c r="F102" s="47">
        <v>39.243229417390388</v>
      </c>
      <c r="G102" s="47">
        <v>78.956476621596693</v>
      </c>
    </row>
    <row r="103" spans="2:7" x14ac:dyDescent="0.2">
      <c r="B103" s="36">
        <v>39448</v>
      </c>
      <c r="C103" s="29">
        <v>2008</v>
      </c>
      <c r="D103" s="47">
        <v>50.632098763770124</v>
      </c>
      <c r="E103" s="47">
        <v>21.148368960215091</v>
      </c>
      <c r="F103" s="47">
        <v>54.085409080151258</v>
      </c>
      <c r="G103" s="47">
        <v>77.075084484910832</v>
      </c>
    </row>
    <row r="104" spans="2:7" x14ac:dyDescent="0.2">
      <c r="B104" s="36">
        <v>39479</v>
      </c>
      <c r="C104" s="29">
        <v>2008</v>
      </c>
      <c r="D104" s="47">
        <v>49.861638089884636</v>
      </c>
      <c r="E104" s="47">
        <v>20.625755660215301</v>
      </c>
      <c r="F104" s="47">
        <v>44.843538669659402</v>
      </c>
      <c r="G104" s="47">
        <v>98.199433097805496</v>
      </c>
    </row>
    <row r="105" spans="2:7" x14ac:dyDescent="0.2">
      <c r="B105" s="36">
        <v>39508</v>
      </c>
      <c r="C105" s="29">
        <v>2008</v>
      </c>
      <c r="D105" s="47">
        <v>77.473153236592012</v>
      </c>
      <c r="E105" s="47">
        <v>65.763642154436013</v>
      </c>
      <c r="F105" s="47">
        <v>28.96030811380589</v>
      </c>
      <c r="G105" s="47">
        <v>159.02150560541827</v>
      </c>
    </row>
    <row r="106" spans="2:7" x14ac:dyDescent="0.2">
      <c r="B106" s="36">
        <v>39539</v>
      </c>
      <c r="C106" s="29">
        <v>2008</v>
      </c>
      <c r="D106" s="47">
        <v>43.38312177662295</v>
      </c>
      <c r="E106" s="47">
        <v>44.531868505479203</v>
      </c>
      <c r="F106" s="47">
        <v>40.724797000442152</v>
      </c>
      <c r="G106" s="47">
        <v>51.213972410794625</v>
      </c>
    </row>
    <row r="107" spans="2:7" x14ac:dyDescent="0.2">
      <c r="B107" s="36">
        <v>39569</v>
      </c>
      <c r="C107" s="29">
        <v>2008</v>
      </c>
      <c r="D107" s="47">
        <v>54.645087409307443</v>
      </c>
      <c r="E107" s="47">
        <v>58.928156476612294</v>
      </c>
      <c r="F107" s="47">
        <v>62.633164668105984</v>
      </c>
      <c r="G107" s="47">
        <v>43.604387479728885</v>
      </c>
    </row>
    <row r="108" spans="2:7" x14ac:dyDescent="0.2">
      <c r="B108" s="36">
        <v>39600</v>
      </c>
      <c r="C108" s="29">
        <v>2008</v>
      </c>
      <c r="D108" s="47">
        <v>38.889750287165604</v>
      </c>
      <c r="E108" s="47">
        <v>55.464666541239446</v>
      </c>
      <c r="F108" s="47">
        <v>27.320846553074716</v>
      </c>
      <c r="G108" s="47">
        <v>36.659630140470099</v>
      </c>
    </row>
    <row r="109" spans="2:7" x14ac:dyDescent="0.2">
      <c r="B109" s="36">
        <v>39630</v>
      </c>
      <c r="C109" s="29">
        <v>2008</v>
      </c>
      <c r="D109" s="47">
        <v>16.140022108492055</v>
      </c>
      <c r="E109" s="47">
        <v>19.727489898431795</v>
      </c>
      <c r="F109" s="47">
        <v>15.78945070396589</v>
      </c>
      <c r="G109" s="47">
        <v>12.920355085941114</v>
      </c>
    </row>
    <row r="110" spans="2:7" x14ac:dyDescent="0.2">
      <c r="B110" s="36">
        <v>39661</v>
      </c>
      <c r="C110" s="29">
        <v>2008</v>
      </c>
      <c r="D110" s="47">
        <v>57.369348875360501</v>
      </c>
      <c r="E110" s="47">
        <v>13.646738613700574</v>
      </c>
      <c r="F110" s="47">
        <v>115.67636718279211</v>
      </c>
      <c r="G110" s="47">
        <v>36.365638102317682</v>
      </c>
    </row>
    <row r="111" spans="2:7" x14ac:dyDescent="0.2">
      <c r="B111" s="36">
        <v>39692</v>
      </c>
      <c r="C111" s="29">
        <v>2008</v>
      </c>
      <c r="D111" s="47">
        <v>18.27124752340584</v>
      </c>
      <c r="E111" s="47">
        <v>11.841306537846879</v>
      </c>
      <c r="F111" s="47">
        <v>26.759486252551785</v>
      </c>
      <c r="G111" s="47">
        <v>16.663964225256226</v>
      </c>
    </row>
    <row r="112" spans="2:7" x14ac:dyDescent="0.2">
      <c r="B112" s="36">
        <v>39722</v>
      </c>
      <c r="C112" s="29">
        <v>2008</v>
      </c>
      <c r="D112" s="47">
        <v>30.273039741770866</v>
      </c>
      <c r="E112" s="47">
        <v>25.641054670531631</v>
      </c>
      <c r="F112" s="47">
        <v>34.316741272562972</v>
      </c>
      <c r="G112" s="47">
        <v>31.827278002736406</v>
      </c>
    </row>
    <row r="113" spans="2:7" x14ac:dyDescent="0.2">
      <c r="B113" s="36">
        <v>39753</v>
      </c>
      <c r="C113" s="29">
        <v>2008</v>
      </c>
      <c r="D113" s="47">
        <v>36.614573258646452</v>
      </c>
      <c r="E113" s="47">
        <v>63.756830257121891</v>
      </c>
      <c r="F113" s="47">
        <v>24.578558708910922</v>
      </c>
      <c r="G113" s="47">
        <v>21.071279392176571</v>
      </c>
    </row>
    <row r="114" spans="2:7" x14ac:dyDescent="0.2">
      <c r="B114" s="36">
        <v>39783</v>
      </c>
      <c r="C114" s="29">
        <v>2008</v>
      </c>
      <c r="D114" s="47">
        <v>28.472199479409092</v>
      </c>
      <c r="E114" s="47">
        <v>15.648228496999053</v>
      </c>
      <c r="F114" s="47">
        <v>33.593367401253367</v>
      </c>
      <c r="G114" s="47">
        <v>31.692818663157233</v>
      </c>
    </row>
    <row r="115" spans="2:7" x14ac:dyDescent="0.2">
      <c r="B115" s="36">
        <v>39814</v>
      </c>
      <c r="C115" s="29">
        <v>2009</v>
      </c>
      <c r="D115" s="47">
        <v>41.65309829748832</v>
      </c>
      <c r="E115" s="47">
        <v>18.635413904071882</v>
      </c>
      <c r="F115" s="47">
        <v>63.003224307951363</v>
      </c>
      <c r="G115" s="47">
        <v>11.256037275984854</v>
      </c>
    </row>
    <row r="116" spans="2:7" x14ac:dyDescent="0.2">
      <c r="B116" s="36">
        <v>39845</v>
      </c>
      <c r="C116" s="29">
        <v>2009</v>
      </c>
      <c r="D116" s="47">
        <v>56.216636894630533</v>
      </c>
      <c r="E116" s="47">
        <v>20.674271352126311</v>
      </c>
      <c r="F116" s="47">
        <v>89.340285537225739</v>
      </c>
      <c r="G116" s="47">
        <v>58.111860223518278</v>
      </c>
    </row>
    <row r="117" spans="2:7" x14ac:dyDescent="0.2">
      <c r="B117" s="36">
        <v>39873</v>
      </c>
      <c r="C117" s="29">
        <v>2009</v>
      </c>
      <c r="D117" s="47">
        <v>45.864712906613917</v>
      </c>
      <c r="E117" s="47">
        <v>40.903084397718096</v>
      </c>
      <c r="F117" s="47">
        <v>54.831583093222143</v>
      </c>
      <c r="G117" s="47">
        <v>42.370152924224016</v>
      </c>
    </row>
    <row r="118" spans="2:7" x14ac:dyDescent="0.2">
      <c r="B118" s="36">
        <v>39904</v>
      </c>
      <c r="C118" s="29">
        <v>2009</v>
      </c>
      <c r="D118" s="47">
        <v>54.896705566397458</v>
      </c>
      <c r="E118" s="47">
        <v>36.827169372404619</v>
      </c>
      <c r="F118" s="47">
        <v>76.646465858594439</v>
      </c>
      <c r="G118" s="47">
        <v>49.640643306606478</v>
      </c>
    </row>
    <row r="119" spans="2:7" x14ac:dyDescent="0.2">
      <c r="B119" s="36">
        <v>39934</v>
      </c>
      <c r="C119" s="29">
        <v>2009</v>
      </c>
      <c r="D119" s="47">
        <v>50.878399635913766</v>
      </c>
      <c r="E119" s="47">
        <v>43.609906620447752</v>
      </c>
      <c r="F119" s="47">
        <v>65.789479725517651</v>
      </c>
      <c r="G119" s="47">
        <v>43.997156962999938</v>
      </c>
    </row>
    <row r="120" spans="2:7" x14ac:dyDescent="0.2">
      <c r="B120" s="36">
        <v>39965</v>
      </c>
      <c r="C120" s="29">
        <v>2009</v>
      </c>
      <c r="D120" s="47">
        <v>77.375737268731783</v>
      </c>
      <c r="E120" s="47">
        <v>139.77044804789884</v>
      </c>
      <c r="F120" s="47">
        <v>59.734873668709348</v>
      </c>
      <c r="G120" s="47">
        <v>21.624811914138309</v>
      </c>
    </row>
    <row r="121" spans="2:7" x14ac:dyDescent="0.2">
      <c r="B121" s="36">
        <v>39995</v>
      </c>
      <c r="C121" s="29">
        <v>2009</v>
      </c>
      <c r="D121" s="47">
        <v>61.503134842493871</v>
      </c>
      <c r="E121" s="47">
        <v>56.499007521895805</v>
      </c>
      <c r="F121" s="47">
        <v>65.523758658950342</v>
      </c>
      <c r="G121" s="47">
        <v>70.040766038943246</v>
      </c>
    </row>
    <row r="122" spans="2:7" x14ac:dyDescent="0.2">
      <c r="B122" s="36">
        <v>40026</v>
      </c>
      <c r="C122" s="29">
        <v>2009</v>
      </c>
      <c r="D122" s="47">
        <v>52.18665225260596</v>
      </c>
      <c r="E122" s="47">
        <v>58.378013051379568</v>
      </c>
      <c r="F122" s="47">
        <v>52.485479100035455</v>
      </c>
      <c r="G122" s="47">
        <v>47.11784416108398</v>
      </c>
    </row>
    <row r="123" spans="2:7" x14ac:dyDescent="0.2">
      <c r="B123" s="36">
        <v>40057</v>
      </c>
      <c r="C123" s="29">
        <v>2009</v>
      </c>
      <c r="D123" s="47">
        <v>77.052929767710737</v>
      </c>
      <c r="E123" s="47">
        <v>72.120169607114633</v>
      </c>
      <c r="F123" s="47">
        <v>60.447352583536905</v>
      </c>
      <c r="G123" s="47">
        <v>105.17389845645864</v>
      </c>
    </row>
    <row r="124" spans="2:7" x14ac:dyDescent="0.2">
      <c r="B124" s="36">
        <v>40087</v>
      </c>
      <c r="C124" s="29">
        <v>2009</v>
      </c>
      <c r="D124" s="47">
        <v>34.916471321707519</v>
      </c>
      <c r="E124" s="47">
        <v>35.075918461946863</v>
      </c>
      <c r="F124" s="47">
        <v>47.2804128209171</v>
      </c>
      <c r="G124" s="47">
        <v>10.82749630073117</v>
      </c>
    </row>
    <row r="125" spans="2:7" x14ac:dyDescent="0.2">
      <c r="B125" s="36">
        <v>40118</v>
      </c>
      <c r="C125" s="29">
        <v>2009</v>
      </c>
      <c r="D125" s="47">
        <v>33.569027539491422</v>
      </c>
      <c r="E125" s="47">
        <v>49.886203055030592</v>
      </c>
      <c r="F125" s="47">
        <v>39.67301035118431</v>
      </c>
      <c r="G125" s="47">
        <v>0</v>
      </c>
    </row>
    <row r="126" spans="2:7" x14ac:dyDescent="0.2">
      <c r="B126" s="36">
        <v>40148</v>
      </c>
      <c r="C126" s="29">
        <v>2009</v>
      </c>
      <c r="D126" s="47">
        <v>69.021584805584112</v>
      </c>
      <c r="E126" s="47">
        <v>91.941997570204023</v>
      </c>
      <c r="F126" s="47">
        <v>85.533717899677015</v>
      </c>
      <c r="G126" s="47">
        <v>13.426265438132253</v>
      </c>
    </row>
    <row r="127" spans="2:7" x14ac:dyDescent="0.2">
      <c r="B127" s="36">
        <v>40179</v>
      </c>
      <c r="C127" s="29">
        <v>2010</v>
      </c>
      <c r="D127" s="47">
        <v>53.93290616087004</v>
      </c>
      <c r="E127" s="47">
        <v>35.466059027230251</v>
      </c>
      <c r="F127" s="47">
        <v>42.664288716473955</v>
      </c>
      <c r="G127" s="47">
        <v>94.09108073927473</v>
      </c>
    </row>
    <row r="128" spans="2:7" x14ac:dyDescent="0.2">
      <c r="B128" s="36">
        <v>40210</v>
      </c>
      <c r="C128" s="29">
        <v>2010</v>
      </c>
      <c r="D128" s="47">
        <v>46.468478001077024</v>
      </c>
      <c r="E128" s="47">
        <v>78.655440998372853</v>
      </c>
      <c r="F128" s="47">
        <v>28.384443380269659</v>
      </c>
      <c r="G128" s="47">
        <v>30.692378265010888</v>
      </c>
    </row>
    <row r="129" spans="2:7" x14ac:dyDescent="0.2">
      <c r="B129" s="36">
        <v>40238</v>
      </c>
      <c r="C129" s="29">
        <v>2010</v>
      </c>
      <c r="D129" s="47">
        <v>56.373598357270509</v>
      </c>
      <c r="E129" s="47">
        <v>41.203421344737926</v>
      </c>
      <c r="F129" s="47">
        <v>58.134048506662843</v>
      </c>
      <c r="G129" s="47">
        <v>69.168726568928676</v>
      </c>
    </row>
    <row r="130" spans="2:7" x14ac:dyDescent="0.2">
      <c r="B130" s="36">
        <v>40269</v>
      </c>
      <c r="C130" s="29">
        <v>2010</v>
      </c>
      <c r="D130" s="47">
        <v>87.948439418873164</v>
      </c>
      <c r="E130" s="47">
        <v>29.517072493497984</v>
      </c>
      <c r="F130" s="47">
        <v>71.017602480911449</v>
      </c>
      <c r="G130" s="47">
        <v>196.68192104354503</v>
      </c>
    </row>
    <row r="131" spans="2:7" x14ac:dyDescent="0.2">
      <c r="B131" s="36">
        <v>40299</v>
      </c>
      <c r="C131" s="29">
        <v>2010</v>
      </c>
      <c r="D131" s="47">
        <v>36.823408392549311</v>
      </c>
      <c r="E131" s="47">
        <v>9.0605737650540004</v>
      </c>
      <c r="F131" s="47">
        <v>39.435437016402815</v>
      </c>
      <c r="G131" s="47">
        <v>67.706240782114492</v>
      </c>
    </row>
    <row r="132" spans="2:7" x14ac:dyDescent="0.2">
      <c r="B132" s="36">
        <v>40330</v>
      </c>
      <c r="C132" s="29">
        <v>2010</v>
      </c>
      <c r="D132" s="47">
        <v>48.441421085260949</v>
      </c>
      <c r="E132" s="47">
        <v>41.856674008122553</v>
      </c>
      <c r="F132" s="47">
        <v>25.569697030966356</v>
      </c>
      <c r="G132" s="47">
        <v>70.529557962380352</v>
      </c>
    </row>
    <row r="133" spans="2:7" x14ac:dyDescent="0.2">
      <c r="B133" s="36">
        <v>40360</v>
      </c>
      <c r="C133" s="29">
        <v>2010</v>
      </c>
      <c r="D133" s="47">
        <v>37.968570175859817</v>
      </c>
      <c r="E133" s="47">
        <v>26.676863406154052</v>
      </c>
      <c r="F133" s="47">
        <v>36.764352706802022</v>
      </c>
      <c r="G133" s="47">
        <v>53.000178172084652</v>
      </c>
    </row>
    <row r="134" spans="2:7" x14ac:dyDescent="0.2">
      <c r="B134" s="36">
        <v>40391</v>
      </c>
      <c r="C134" s="29">
        <v>2010</v>
      </c>
      <c r="D134" s="47">
        <v>36.985327111281208</v>
      </c>
      <c r="E134" s="47">
        <v>32.634936348831168</v>
      </c>
      <c r="F134" s="47">
        <v>53.980102308583554</v>
      </c>
      <c r="G134" s="47">
        <v>15.944803854457096</v>
      </c>
    </row>
    <row r="135" spans="2:7" x14ac:dyDescent="0.2">
      <c r="B135" s="36">
        <v>40422</v>
      </c>
      <c r="C135" s="29">
        <v>2010</v>
      </c>
      <c r="D135" s="47">
        <v>47.330486484211477</v>
      </c>
      <c r="E135" s="47">
        <v>40.522862746642538</v>
      </c>
      <c r="F135" s="47">
        <v>39.888549442888525</v>
      </c>
      <c r="G135" s="47">
        <v>61.495904588348758</v>
      </c>
    </row>
    <row r="136" spans="2:7" x14ac:dyDescent="0.2">
      <c r="B136" s="36">
        <v>40452</v>
      </c>
      <c r="C136" s="29">
        <v>2010</v>
      </c>
      <c r="D136" s="47">
        <v>60.611720383718755</v>
      </c>
      <c r="E136" s="47">
        <v>28.231593463740865</v>
      </c>
      <c r="F136" s="47">
        <v>28.244080567088833</v>
      </c>
      <c r="G136" s="47">
        <v>156.00770688639929</v>
      </c>
    </row>
    <row r="137" spans="2:7" x14ac:dyDescent="0.2">
      <c r="B137" s="36">
        <v>40483</v>
      </c>
      <c r="C137" s="29">
        <v>2010</v>
      </c>
      <c r="D137" s="47">
        <v>60.638399375485051</v>
      </c>
      <c r="E137" s="47">
        <v>22.432760010894199</v>
      </c>
      <c r="F137" s="47">
        <v>111.79885457130445</v>
      </c>
      <c r="G137" s="47">
        <v>40.516951455577086</v>
      </c>
    </row>
    <row r="138" spans="2:7" x14ac:dyDescent="0.2">
      <c r="B138" s="36">
        <v>40513</v>
      </c>
      <c r="C138" s="29">
        <v>2010</v>
      </c>
      <c r="D138" s="47">
        <v>62.772905923622673</v>
      </c>
      <c r="E138" s="47">
        <v>36.813192049740579</v>
      </c>
      <c r="F138" s="47">
        <v>96.307706291381763</v>
      </c>
      <c r="G138" s="47">
        <v>51.6398668624499</v>
      </c>
    </row>
    <row r="139" spans="2:7" x14ac:dyDescent="0.2">
      <c r="B139" s="36">
        <v>40544</v>
      </c>
      <c r="C139" s="29">
        <v>2011</v>
      </c>
      <c r="D139" s="47">
        <v>409.39858627969767</v>
      </c>
      <c r="E139" s="47">
        <v>316.39576258158053</v>
      </c>
      <c r="F139" s="47">
        <v>763.55652114788165</v>
      </c>
      <c r="G139" s="47">
        <v>38.020368768489973</v>
      </c>
    </row>
    <row r="140" spans="2:7" x14ac:dyDescent="0.2">
      <c r="B140" s="36">
        <v>40575</v>
      </c>
      <c r="C140" s="29">
        <v>2011</v>
      </c>
      <c r="D140" s="47">
        <v>1121.6471770913495</v>
      </c>
      <c r="E140" s="47">
        <v>1874.253063679063</v>
      </c>
      <c r="F140" s="47">
        <v>1221.4930421837</v>
      </c>
      <c r="G140" s="47">
        <v>28.865122088635669</v>
      </c>
    </row>
    <row r="141" spans="2:7" x14ac:dyDescent="0.2">
      <c r="B141" s="36">
        <v>40603</v>
      </c>
      <c r="C141" s="29">
        <v>2011</v>
      </c>
      <c r="D141" s="47">
        <v>725.44851058232871</v>
      </c>
      <c r="E141" s="47">
        <v>1561.8934669689218</v>
      </c>
      <c r="F141" s="47">
        <v>435.47393347389885</v>
      </c>
      <c r="G141" s="47">
        <v>79.510988868662764</v>
      </c>
    </row>
    <row r="142" spans="2:7" x14ac:dyDescent="0.2">
      <c r="B142" s="36">
        <v>40634</v>
      </c>
      <c r="C142" s="29">
        <v>2011</v>
      </c>
      <c r="D142" s="47">
        <v>318.18173402274556</v>
      </c>
      <c r="E142" s="47">
        <v>542.85496496395831</v>
      </c>
      <c r="F142" s="47">
        <v>311.66252749630354</v>
      </c>
      <c r="G142" s="47">
        <v>41.770606733414411</v>
      </c>
    </row>
    <row r="143" spans="2:7" x14ac:dyDescent="0.2">
      <c r="B143" s="36">
        <v>40664</v>
      </c>
      <c r="C143" s="29">
        <v>2011</v>
      </c>
      <c r="D143" s="47">
        <v>245.50991367936101</v>
      </c>
      <c r="E143" s="47">
        <v>389.50294340210672</v>
      </c>
      <c r="F143" s="47">
        <v>225.3850508745586</v>
      </c>
      <c r="G143" s="47">
        <v>69.659610567608169</v>
      </c>
    </row>
    <row r="144" spans="2:7" x14ac:dyDescent="0.2">
      <c r="B144" s="36">
        <v>40695</v>
      </c>
      <c r="C144" s="29">
        <v>2011</v>
      </c>
      <c r="D144" s="47">
        <v>208.17566789511068</v>
      </c>
      <c r="E144" s="47">
        <v>257.50419411816614</v>
      </c>
      <c r="F144" s="47">
        <v>278.23083907070458</v>
      </c>
      <c r="G144" s="47">
        <v>50.467898821095403</v>
      </c>
    </row>
    <row r="145" spans="2:7" x14ac:dyDescent="0.2">
      <c r="B145" s="36">
        <v>40725</v>
      </c>
      <c r="C145" s="29">
        <v>2011</v>
      </c>
      <c r="D145" s="47">
        <v>188.22923884136384</v>
      </c>
      <c r="E145" s="47">
        <v>200.76174502319793</v>
      </c>
      <c r="F145" s="47">
        <v>280.37074764784086</v>
      </c>
      <c r="G145" s="47">
        <v>36.505465723722757</v>
      </c>
    </row>
    <row r="146" spans="2:7" x14ac:dyDescent="0.2">
      <c r="B146" s="36">
        <v>40756</v>
      </c>
      <c r="C146" s="29">
        <v>2011</v>
      </c>
      <c r="D146" s="47">
        <v>282.56625902457063</v>
      </c>
      <c r="E146" s="47">
        <v>390.15396116896312</v>
      </c>
      <c r="F146" s="47">
        <v>286.20960042500826</v>
      </c>
      <c r="G146" s="47">
        <v>128.99169108686829</v>
      </c>
    </row>
    <row r="147" spans="2:7" x14ac:dyDescent="0.2">
      <c r="B147" s="36">
        <v>40787</v>
      </c>
      <c r="C147" s="29">
        <v>2011</v>
      </c>
      <c r="D147" s="47">
        <v>259.12201262571568</v>
      </c>
      <c r="E147" s="47">
        <v>347.85888142716288</v>
      </c>
      <c r="F147" s="47">
        <v>209.2061019077106</v>
      </c>
      <c r="G147" s="47">
        <v>202.17990014100704</v>
      </c>
    </row>
    <row r="148" spans="2:7" x14ac:dyDescent="0.2">
      <c r="B148" s="36">
        <v>40817</v>
      </c>
      <c r="C148" s="29">
        <v>2011</v>
      </c>
      <c r="D148" s="47">
        <v>322.33267251016315</v>
      </c>
      <c r="E148" s="47">
        <v>399.13706323520853</v>
      </c>
      <c r="F148" s="47">
        <v>318.67674171333277</v>
      </c>
      <c r="G148" s="47">
        <v>245.14080542876999</v>
      </c>
    </row>
    <row r="149" spans="2:7" x14ac:dyDescent="0.2">
      <c r="B149" s="36">
        <v>40848</v>
      </c>
      <c r="C149" s="29">
        <v>2011</v>
      </c>
      <c r="D149" s="47">
        <v>448.63273087134337</v>
      </c>
      <c r="E149" s="47">
        <v>569.48723456877042</v>
      </c>
      <c r="F149" s="47">
        <v>408.14166241067352</v>
      </c>
      <c r="G149" s="47">
        <v>377.11160916464007</v>
      </c>
    </row>
    <row r="150" spans="2:7" x14ac:dyDescent="0.2">
      <c r="B150" s="36">
        <v>40878</v>
      </c>
      <c r="C150" s="29">
        <v>2011</v>
      </c>
      <c r="D150" s="47">
        <v>236.71204608138322</v>
      </c>
      <c r="E150" s="47">
        <v>224.38432451062499</v>
      </c>
      <c r="F150" s="47">
        <v>226.62363228005131</v>
      </c>
      <c r="G150" s="47">
        <v>281.0678817071751</v>
      </c>
    </row>
    <row r="151" spans="2:7" x14ac:dyDescent="0.2">
      <c r="B151" s="36">
        <v>40909</v>
      </c>
      <c r="C151" s="29">
        <v>2012</v>
      </c>
      <c r="D151" s="47">
        <v>209.09762175926215</v>
      </c>
      <c r="E151" s="47">
        <v>207.03149563437071</v>
      </c>
      <c r="F151" s="47">
        <v>175.73559384842488</v>
      </c>
      <c r="G151" s="47">
        <v>283.89175251377719</v>
      </c>
    </row>
    <row r="152" spans="2:7" x14ac:dyDescent="0.2">
      <c r="B152" s="36">
        <v>40940</v>
      </c>
      <c r="C152" s="29">
        <v>2012</v>
      </c>
      <c r="D152" s="47">
        <v>219.62114496838967</v>
      </c>
      <c r="E152" s="47">
        <v>210.40778184279387</v>
      </c>
      <c r="F152" s="47">
        <v>238.59285923392747</v>
      </c>
      <c r="G152" s="47">
        <v>219.69382019667191</v>
      </c>
    </row>
    <row r="153" spans="2:7" x14ac:dyDescent="0.2">
      <c r="B153" s="36">
        <v>40969</v>
      </c>
      <c r="C153" s="29">
        <v>2012</v>
      </c>
      <c r="D153" s="47">
        <v>224.40276487185849</v>
      </c>
      <c r="E153" s="47">
        <v>206.6936218218639</v>
      </c>
      <c r="F153" s="47">
        <v>259.82807370496801</v>
      </c>
      <c r="G153" s="47">
        <v>208.52374820024974</v>
      </c>
    </row>
    <row r="154" spans="2:7" x14ac:dyDescent="0.2">
      <c r="B154" s="36">
        <v>41000</v>
      </c>
      <c r="C154" s="29">
        <v>2012</v>
      </c>
      <c r="D154" s="47">
        <v>259.05951415742823</v>
      </c>
      <c r="E154" s="47">
        <v>344.20435525704767</v>
      </c>
      <c r="F154" s="47">
        <v>278.83869762498819</v>
      </c>
      <c r="G154" s="47">
        <v>136.26747307663555</v>
      </c>
    </row>
    <row r="155" spans="2:7" x14ac:dyDescent="0.2">
      <c r="B155" s="36">
        <v>41030</v>
      </c>
      <c r="C155" s="29">
        <v>2012</v>
      </c>
      <c r="D155" s="47">
        <v>209.76831338116816</v>
      </c>
      <c r="E155" s="47">
        <v>175.23661590191188</v>
      </c>
      <c r="F155" s="47">
        <v>285.92907358854649</v>
      </c>
      <c r="G155" s="47">
        <v>158.96884722498908</v>
      </c>
    </row>
    <row r="156" spans="2:7" x14ac:dyDescent="0.2">
      <c r="B156" s="36">
        <v>41061</v>
      </c>
      <c r="C156" s="29">
        <v>2012</v>
      </c>
      <c r="D156" s="47">
        <v>175.52113018123879</v>
      </c>
      <c r="E156" s="47">
        <v>134.25341721049747</v>
      </c>
      <c r="F156" s="47">
        <v>266.39871012838182</v>
      </c>
      <c r="G156" s="47">
        <v>106.40186782234049</v>
      </c>
    </row>
    <row r="157" spans="2:7" x14ac:dyDescent="0.2">
      <c r="B157" s="36">
        <v>41091</v>
      </c>
      <c r="C157" s="29">
        <v>2012</v>
      </c>
      <c r="D157" s="47">
        <v>205.32563783844134</v>
      </c>
      <c r="E157" s="47">
        <v>235.07130136969809</v>
      </c>
      <c r="F157" s="47">
        <v>269.30871801321456</v>
      </c>
      <c r="G157" s="47">
        <v>89.064561232050224</v>
      </c>
    </row>
    <row r="158" spans="2:7" x14ac:dyDescent="0.2">
      <c r="B158" s="36">
        <v>41122</v>
      </c>
      <c r="C158" s="29">
        <v>2012</v>
      </c>
      <c r="D158" s="47">
        <v>147.79937443227197</v>
      </c>
      <c r="E158" s="47">
        <v>115.25401594039349</v>
      </c>
      <c r="F158" s="47">
        <v>229.16332095576854</v>
      </c>
      <c r="G158" s="47">
        <v>81.407866009836908</v>
      </c>
    </row>
    <row r="159" spans="2:7" x14ac:dyDescent="0.2">
      <c r="B159" s="36">
        <v>41153</v>
      </c>
      <c r="C159" s="29">
        <v>2012</v>
      </c>
      <c r="D159" s="47">
        <v>237.2174754657255</v>
      </c>
      <c r="E159" s="47">
        <v>218.6160362240449</v>
      </c>
      <c r="F159" s="47">
        <v>277.36747955612685</v>
      </c>
      <c r="G159" s="47">
        <v>205.41782822395021</v>
      </c>
    </row>
    <row r="160" spans="2:7" x14ac:dyDescent="0.2">
      <c r="B160" s="36">
        <v>41183</v>
      </c>
      <c r="C160" s="29">
        <v>2012</v>
      </c>
      <c r="D160" s="47">
        <v>237.6918601835132</v>
      </c>
      <c r="E160" s="47">
        <v>291.97840046816322</v>
      </c>
      <c r="F160" s="47">
        <v>234.82409779846725</v>
      </c>
      <c r="G160" s="47">
        <v>181.49018118614831</v>
      </c>
    </row>
    <row r="161" spans="2:7" x14ac:dyDescent="0.2">
      <c r="B161" s="36">
        <v>41214</v>
      </c>
      <c r="C161" s="29">
        <v>2012</v>
      </c>
      <c r="D161" s="47">
        <v>212.9884892204023</v>
      </c>
      <c r="E161" s="47">
        <v>246.63043051759826</v>
      </c>
      <c r="F161" s="47">
        <v>234.97982993269136</v>
      </c>
      <c r="G161" s="47">
        <v>119.61514733407506</v>
      </c>
    </row>
    <row r="162" spans="2:7" x14ac:dyDescent="0.2">
      <c r="B162" s="36">
        <v>41244</v>
      </c>
      <c r="C162" s="29">
        <v>2012</v>
      </c>
      <c r="D162" s="47">
        <v>245.33814534023787</v>
      </c>
      <c r="E162" s="47">
        <v>278.60387940470633</v>
      </c>
      <c r="F162" s="47">
        <v>282.44266400262234</v>
      </c>
      <c r="G162" s="47">
        <v>148.71278189746224</v>
      </c>
    </row>
    <row r="163" spans="2:7" x14ac:dyDescent="0.2">
      <c r="B163" s="36">
        <v>41275</v>
      </c>
      <c r="C163" s="29">
        <v>2013</v>
      </c>
      <c r="D163" s="47">
        <v>258.87675150325282</v>
      </c>
      <c r="E163" s="47">
        <v>242.15929213483514</v>
      </c>
      <c r="F163" s="47">
        <v>296.7104071742545</v>
      </c>
      <c r="G163" s="47">
        <v>234.59816868313584</v>
      </c>
    </row>
    <row r="164" spans="2:7" x14ac:dyDescent="0.2">
      <c r="B164" s="36">
        <v>41306</v>
      </c>
      <c r="C164" s="29">
        <v>2013</v>
      </c>
      <c r="D164" s="47">
        <v>205.78295716481591</v>
      </c>
      <c r="E164" s="47">
        <v>152.06272953676273</v>
      </c>
      <c r="F164" s="47">
        <v>277.83959134534615</v>
      </c>
      <c r="G164" s="47">
        <v>182.06991859826405</v>
      </c>
    </row>
    <row r="165" spans="2:7" x14ac:dyDescent="0.2">
      <c r="B165" s="36">
        <v>41334</v>
      </c>
      <c r="C165" s="29">
        <v>2013</v>
      </c>
      <c r="D165" s="47">
        <v>191.77373462041669</v>
      </c>
      <c r="E165" s="47">
        <v>219.20659925862091</v>
      </c>
      <c r="F165" s="47">
        <v>181.50125539923206</v>
      </c>
      <c r="G165" s="47">
        <v>166.43821212696446</v>
      </c>
    </row>
    <row r="166" spans="2:7" x14ac:dyDescent="0.2">
      <c r="B166" s="36">
        <v>41365</v>
      </c>
      <c r="C166" s="29">
        <v>2013</v>
      </c>
      <c r="D166" s="47">
        <v>208.1401494143922</v>
      </c>
      <c r="E166" s="47">
        <v>346.18521154179996</v>
      </c>
      <c r="F166" s="47">
        <v>122.99921346095334</v>
      </c>
      <c r="G166" s="47">
        <v>145.48276195064801</v>
      </c>
    </row>
    <row r="167" spans="2:7" x14ac:dyDescent="0.2">
      <c r="B167" s="36">
        <v>41395</v>
      </c>
      <c r="C167" s="29">
        <v>2013</v>
      </c>
      <c r="D167" s="47">
        <v>156.40655168239351</v>
      </c>
      <c r="E167" s="47">
        <v>185.72512630978565</v>
      </c>
      <c r="F167" s="47">
        <v>154.69499136168423</v>
      </c>
      <c r="G167" s="47">
        <v>122.98115592522974</v>
      </c>
    </row>
    <row r="168" spans="2:7" x14ac:dyDescent="0.2">
      <c r="B168" s="36">
        <v>41426</v>
      </c>
      <c r="C168" s="29">
        <v>2013</v>
      </c>
      <c r="D168" s="47">
        <v>179.43134406601075</v>
      </c>
      <c r="E168" s="47">
        <v>211.41175849210956</v>
      </c>
      <c r="F168" s="47">
        <v>153.18880608454546</v>
      </c>
      <c r="G168" s="47">
        <v>184.22559528077025</v>
      </c>
    </row>
    <row r="169" spans="2:7" x14ac:dyDescent="0.2">
      <c r="B169" s="36">
        <v>41456</v>
      </c>
      <c r="C169" s="29">
        <v>2013</v>
      </c>
      <c r="D169" s="47">
        <v>216.32745816207486</v>
      </c>
      <c r="E169" s="47">
        <v>213.41110617736712</v>
      </c>
      <c r="F169" s="47">
        <v>288.2265202834995</v>
      </c>
      <c r="G169" s="47">
        <v>118.55326784854144</v>
      </c>
    </row>
    <row r="170" spans="2:7" x14ac:dyDescent="0.2">
      <c r="B170" s="36">
        <v>41487</v>
      </c>
      <c r="C170" s="29">
        <v>2013</v>
      </c>
      <c r="D170" s="47">
        <v>162.05639951369358</v>
      </c>
      <c r="E170" s="47">
        <v>179.68227451964029</v>
      </c>
      <c r="F170" s="47">
        <v>223.70074148010971</v>
      </c>
      <c r="G170" s="47">
        <v>46.024141915870473</v>
      </c>
    </row>
    <row r="171" spans="2:7" x14ac:dyDescent="0.2">
      <c r="B171" s="36">
        <v>41518</v>
      </c>
      <c r="C171" s="29">
        <v>2013</v>
      </c>
      <c r="D171" s="47">
        <v>136.36203211915077</v>
      </c>
      <c r="E171" s="47">
        <v>100.91097771133759</v>
      </c>
      <c r="F171" s="47">
        <v>200.02766825711637</v>
      </c>
      <c r="G171" s="47">
        <v>100.87563521594363</v>
      </c>
    </row>
    <row r="172" spans="2:7" x14ac:dyDescent="0.2">
      <c r="B172" s="36">
        <v>41548</v>
      </c>
      <c r="C172" s="29">
        <v>2013</v>
      </c>
      <c r="D172" s="47">
        <v>187.49895058052033</v>
      </c>
      <c r="E172" s="47">
        <v>194.97998305442371</v>
      </c>
      <c r="F172" s="47">
        <v>173.13953353980696</v>
      </c>
      <c r="G172" s="47">
        <v>209.98881328395731</v>
      </c>
    </row>
    <row r="173" spans="2:7" x14ac:dyDescent="0.2">
      <c r="B173" s="36">
        <v>41579</v>
      </c>
      <c r="C173" s="29">
        <v>2013</v>
      </c>
      <c r="D173" s="47">
        <v>122.19134726343819</v>
      </c>
      <c r="E173" s="47">
        <v>102.93719710146496</v>
      </c>
      <c r="F173" s="47">
        <v>167.35370717490269</v>
      </c>
      <c r="G173" s="47">
        <v>89.04927841757663</v>
      </c>
    </row>
    <row r="174" spans="2:7" x14ac:dyDescent="0.2">
      <c r="B174" s="36">
        <v>41609</v>
      </c>
      <c r="C174" s="29">
        <v>2013</v>
      </c>
      <c r="D174" s="47">
        <v>116.45570513403972</v>
      </c>
      <c r="E174" s="47">
        <v>128.16535649590995</v>
      </c>
      <c r="F174" s="47">
        <v>104.77083110590091</v>
      </c>
      <c r="G174" s="47">
        <v>116.7935658162454</v>
      </c>
    </row>
    <row r="175" spans="2:7" x14ac:dyDescent="0.2">
      <c r="B175" s="36">
        <v>41640</v>
      </c>
      <c r="C175" s="29">
        <v>2014</v>
      </c>
      <c r="D175" s="47">
        <v>116.58153426525205</v>
      </c>
      <c r="E175" s="47">
        <v>99.907449482186721</v>
      </c>
      <c r="F175" s="47">
        <v>137.0507190716707</v>
      </c>
      <c r="G175" s="47">
        <v>106.44314919042785</v>
      </c>
    </row>
    <row r="176" spans="2:7" x14ac:dyDescent="0.2">
      <c r="B176" s="36">
        <v>41671</v>
      </c>
      <c r="C176" s="29">
        <v>2014</v>
      </c>
      <c r="D176" s="47">
        <v>119.34416418574565</v>
      </c>
      <c r="E176" s="47">
        <v>84.425078126068783</v>
      </c>
      <c r="F176" s="47">
        <v>105.06569331957257</v>
      </c>
      <c r="G176" s="47">
        <v>191.11903716894244</v>
      </c>
    </row>
    <row r="177" spans="2:7" x14ac:dyDescent="0.2">
      <c r="B177" s="36">
        <v>41699</v>
      </c>
      <c r="C177" s="29">
        <v>2014</v>
      </c>
      <c r="D177" s="47">
        <v>136.70382871632276</v>
      </c>
      <c r="E177" s="47">
        <v>193.73025345753715</v>
      </c>
      <c r="F177" s="47">
        <v>142.42622514539042</v>
      </c>
      <c r="G177" s="47">
        <v>54.284754205428229</v>
      </c>
    </row>
    <row r="178" spans="2:7" x14ac:dyDescent="0.2">
      <c r="B178" s="36">
        <v>41730</v>
      </c>
      <c r="C178" s="29">
        <v>2014</v>
      </c>
      <c r="D178" s="47">
        <v>99.11153440671724</v>
      </c>
      <c r="E178" s="47">
        <v>108.17733728469776</v>
      </c>
      <c r="F178" s="47">
        <v>79.652436080973459</v>
      </c>
      <c r="G178" s="47">
        <v>120.56870690546695</v>
      </c>
    </row>
    <row r="179" spans="2:7" x14ac:dyDescent="0.2">
      <c r="B179" s="36">
        <v>41760</v>
      </c>
      <c r="C179" s="29">
        <v>2014</v>
      </c>
      <c r="D179" s="47">
        <v>114.40017532627085</v>
      </c>
      <c r="E179" s="47">
        <v>92.741538041826743</v>
      </c>
      <c r="F179" s="47">
        <v>128.15541991023787</v>
      </c>
      <c r="G179" s="47">
        <v>125.97925122620379</v>
      </c>
    </row>
    <row r="180" spans="2:7" x14ac:dyDescent="0.2">
      <c r="B180" s="36">
        <v>41791</v>
      </c>
      <c r="C180" s="29">
        <v>2014</v>
      </c>
      <c r="D180" s="47">
        <v>114.0038621488895</v>
      </c>
      <c r="E180" s="47">
        <v>97.420213056462771</v>
      </c>
      <c r="F180" s="47">
        <v>128.66027320347305</v>
      </c>
      <c r="G180" s="47">
        <v>107.35965714342407</v>
      </c>
    </row>
    <row r="181" spans="2:7" x14ac:dyDescent="0.2">
      <c r="B181" s="36">
        <v>41821</v>
      </c>
      <c r="C181" s="29">
        <v>2014</v>
      </c>
      <c r="D181" s="47">
        <v>114.67542151973075</v>
      </c>
      <c r="E181" s="47">
        <v>108.62389228348708</v>
      </c>
      <c r="F181" s="47">
        <v>102.09302534162066</v>
      </c>
      <c r="G181" s="47">
        <v>50.010433176021579</v>
      </c>
    </row>
    <row r="182" spans="2:7" x14ac:dyDescent="0.2">
      <c r="B182" s="36">
        <v>41852</v>
      </c>
      <c r="C182" s="29">
        <v>2014</v>
      </c>
      <c r="D182" s="47">
        <v>121.09179207911757</v>
      </c>
      <c r="E182" s="47">
        <v>79.072821435287906</v>
      </c>
      <c r="F182" s="47">
        <v>166.51881638302891</v>
      </c>
      <c r="G182" s="47">
        <v>78.532916786389606</v>
      </c>
    </row>
    <row r="183" spans="2:7" x14ac:dyDescent="0.2">
      <c r="B183" s="36">
        <v>41883</v>
      </c>
      <c r="C183" s="29">
        <v>2014</v>
      </c>
      <c r="D183" s="47">
        <v>144.96850335792467</v>
      </c>
      <c r="E183" s="47">
        <v>196.32810084389487</v>
      </c>
      <c r="F183" s="47">
        <v>160.77646436670668</v>
      </c>
      <c r="G183" s="47">
        <v>55.261718076601781</v>
      </c>
    </row>
    <row r="184" spans="2:7" x14ac:dyDescent="0.2">
      <c r="B184" s="36">
        <v>41913</v>
      </c>
      <c r="C184" s="29">
        <v>2014</v>
      </c>
      <c r="D184" s="47">
        <v>142.08865683116568</v>
      </c>
      <c r="E184" s="47">
        <v>165.92531487494946</v>
      </c>
      <c r="F184" s="47">
        <v>133.73523904541833</v>
      </c>
      <c r="G184" s="47">
        <v>128.82433831252672</v>
      </c>
    </row>
    <row r="185" spans="2:7" x14ac:dyDescent="0.2">
      <c r="B185" s="36">
        <v>41944</v>
      </c>
      <c r="C185" s="29">
        <v>2014</v>
      </c>
      <c r="D185" s="47">
        <v>132.55320871660686</v>
      </c>
      <c r="E185" s="47">
        <v>118.62249736200748</v>
      </c>
      <c r="F185" s="47">
        <v>181.63121481390624</v>
      </c>
      <c r="G185" s="47">
        <v>65.143084361888853</v>
      </c>
    </row>
    <row r="186" spans="2:7" x14ac:dyDescent="0.2">
      <c r="B186" s="36">
        <v>41974</v>
      </c>
      <c r="C186" s="29">
        <v>2014</v>
      </c>
      <c r="D186" s="47">
        <v>85.276786273569996</v>
      </c>
      <c r="E186" s="47">
        <v>69.786180337431233</v>
      </c>
      <c r="F186" s="47">
        <v>120.62200056902908</v>
      </c>
      <c r="G186" s="47">
        <v>36.682856033035108</v>
      </c>
    </row>
    <row r="187" spans="2:7" x14ac:dyDescent="0.2">
      <c r="B187" s="36">
        <v>42005</v>
      </c>
      <c r="C187" s="29">
        <v>2015</v>
      </c>
      <c r="D187" s="47">
        <v>127.10648454330075</v>
      </c>
      <c r="E187" s="47">
        <v>156.12214246365255</v>
      </c>
      <c r="F187" s="47">
        <v>142.04744877559611</v>
      </c>
      <c r="G187" s="47">
        <v>76.297849048339273</v>
      </c>
    </row>
    <row r="188" spans="2:7" x14ac:dyDescent="0.2">
      <c r="B188" s="36">
        <v>42036</v>
      </c>
      <c r="C188" s="29">
        <v>2015</v>
      </c>
      <c r="D188" s="47">
        <v>99.92965201177681</v>
      </c>
      <c r="E188" s="47">
        <v>141.10424721515628</v>
      </c>
      <c r="F188" s="47">
        <v>89.25152519030928</v>
      </c>
      <c r="G188" s="47">
        <v>63.640802315616277</v>
      </c>
    </row>
    <row r="189" spans="2:7" x14ac:dyDescent="0.2">
      <c r="B189" s="36">
        <v>42064</v>
      </c>
      <c r="C189" s="29">
        <v>2015</v>
      </c>
      <c r="D189" s="47">
        <v>112.37089921291444</v>
      </c>
      <c r="E189" s="47">
        <v>179.73320493418683</v>
      </c>
      <c r="F189" s="47">
        <v>66.808673443125613</v>
      </c>
      <c r="G189" s="47">
        <v>93.138608350872573</v>
      </c>
    </row>
    <row r="190" spans="2:7" x14ac:dyDescent="0.2">
      <c r="B190" s="36">
        <v>42095</v>
      </c>
      <c r="C190" s="29">
        <v>2015</v>
      </c>
      <c r="D190" s="47">
        <v>94.579978305740013</v>
      </c>
      <c r="E190" s="47">
        <v>106.30570577591803</v>
      </c>
      <c r="F190" s="47">
        <v>59.880414524726064</v>
      </c>
      <c r="G190" s="47">
        <v>131.04607466921942</v>
      </c>
    </row>
    <row r="191" spans="2:7" x14ac:dyDescent="0.2">
      <c r="B191" s="36">
        <v>42125</v>
      </c>
      <c r="C191" s="29">
        <v>2015</v>
      </c>
      <c r="D191" s="47">
        <v>95.390654324480565</v>
      </c>
      <c r="E191" s="47">
        <v>101.28518142353536</v>
      </c>
      <c r="F191" s="47">
        <v>52.250682959608987</v>
      </c>
      <c r="G191" s="47">
        <v>154.88119505378427</v>
      </c>
    </row>
    <row r="192" spans="2:7" x14ac:dyDescent="0.2">
      <c r="B192" s="36">
        <v>42156</v>
      </c>
      <c r="C192" s="29">
        <v>2015</v>
      </c>
      <c r="D192" s="47">
        <v>110.71224666741783</v>
      </c>
      <c r="E192" s="47">
        <v>86.958152301155437</v>
      </c>
      <c r="F192" s="47">
        <v>90.493638957058749</v>
      </c>
      <c r="G192" s="47">
        <v>174.66682303288604</v>
      </c>
    </row>
    <row r="193" spans="2:7" x14ac:dyDescent="0.2">
      <c r="B193" s="36">
        <v>42186</v>
      </c>
      <c r="C193" s="29">
        <v>2015</v>
      </c>
      <c r="D193" s="47">
        <v>83.394161705342924</v>
      </c>
      <c r="E193" s="47">
        <v>68.57935032679687</v>
      </c>
      <c r="F193" s="47">
        <v>60.722908082730548</v>
      </c>
      <c r="G193" s="47">
        <v>142.88940062706317</v>
      </c>
    </row>
    <row r="194" spans="2:7" x14ac:dyDescent="0.2">
      <c r="B194" s="36">
        <v>42217</v>
      </c>
      <c r="C194" s="29">
        <v>2015</v>
      </c>
      <c r="D194" s="47">
        <v>90.006519413413343</v>
      </c>
      <c r="E194" s="47">
        <v>53.574819910999196</v>
      </c>
      <c r="F194" s="47">
        <v>100.61841767207041</v>
      </c>
      <c r="G194" s="47">
        <v>106.55695179249268</v>
      </c>
    </row>
    <row r="195" spans="2:7" x14ac:dyDescent="0.2">
      <c r="B195" s="36">
        <v>42248</v>
      </c>
      <c r="C195" s="29">
        <v>2015</v>
      </c>
      <c r="D195" s="47">
        <v>86.332865432848124</v>
      </c>
      <c r="E195" s="47">
        <v>79.040858645132587</v>
      </c>
      <c r="F195" s="47">
        <v>108.78970613716899</v>
      </c>
      <c r="G195" s="47">
        <v>45.399742382943771</v>
      </c>
    </row>
    <row r="196" spans="2:7" x14ac:dyDescent="0.2">
      <c r="B196" s="36">
        <v>42278</v>
      </c>
      <c r="C196" s="29">
        <v>2015</v>
      </c>
      <c r="D196" s="47">
        <v>119.33215493340451</v>
      </c>
      <c r="E196" s="47">
        <v>134.91184102769324</v>
      </c>
      <c r="F196" s="47">
        <v>82.119959249652155</v>
      </c>
      <c r="G196" s="47">
        <v>117.23674302123041</v>
      </c>
    </row>
    <row r="197" spans="2:7" x14ac:dyDescent="0.2">
      <c r="B197" s="36">
        <v>42309</v>
      </c>
      <c r="C197" s="29">
        <v>2015</v>
      </c>
      <c r="D197" s="47">
        <v>71.800890338736139</v>
      </c>
      <c r="E197" s="47">
        <v>68.590351474565708</v>
      </c>
      <c r="F197" s="47">
        <v>63.002842741547703</v>
      </c>
      <c r="G197" s="47">
        <v>85.562842039781742</v>
      </c>
    </row>
    <row r="198" spans="2:7" x14ac:dyDescent="0.2">
      <c r="B198" s="36">
        <v>42339</v>
      </c>
      <c r="C198" s="29">
        <v>2015</v>
      </c>
      <c r="D198" s="47">
        <v>80.759609493275818</v>
      </c>
      <c r="E198" s="47">
        <v>54.994354534823451</v>
      </c>
      <c r="F198" s="47">
        <v>103.98257408129547</v>
      </c>
      <c r="G198" s="47">
        <v>86.176340359755386</v>
      </c>
    </row>
    <row r="199" spans="2:7" x14ac:dyDescent="0.2">
      <c r="B199" s="36">
        <v>42370</v>
      </c>
      <c r="C199" s="29">
        <v>2016</v>
      </c>
      <c r="D199" s="47">
        <v>165.94067259483666</v>
      </c>
      <c r="E199" s="47">
        <v>291.06704497186462</v>
      </c>
      <c r="F199" s="47">
        <v>113.0874021963627</v>
      </c>
      <c r="G199" s="47">
        <v>84.943385668745663</v>
      </c>
    </row>
    <row r="200" spans="2:7" x14ac:dyDescent="0.2">
      <c r="B200" s="36">
        <v>42401</v>
      </c>
      <c r="C200" s="29">
        <v>2016</v>
      </c>
      <c r="D200" s="47">
        <v>75.132121674312884</v>
      </c>
      <c r="E200" s="47">
        <v>83.765129598304142</v>
      </c>
      <c r="F200" s="47">
        <v>60.259331897897141</v>
      </c>
      <c r="G200" s="47">
        <v>89.032753525820723</v>
      </c>
    </row>
    <row r="201" spans="2:7" x14ac:dyDescent="0.2">
      <c r="B201" s="36">
        <v>42430</v>
      </c>
      <c r="C201" s="29">
        <v>2016</v>
      </c>
      <c r="D201" s="47">
        <v>67.785671684320405</v>
      </c>
      <c r="E201" s="47">
        <v>52.302778593982445</v>
      </c>
      <c r="F201" s="47">
        <v>87.190260383801629</v>
      </c>
      <c r="G201" s="47">
        <v>58.062644100609241</v>
      </c>
    </row>
    <row r="202" spans="2:7" x14ac:dyDescent="0.2">
      <c r="B202" s="36">
        <v>42461</v>
      </c>
      <c r="C202" s="29">
        <v>2016</v>
      </c>
      <c r="D202" s="47">
        <v>71.511891237945633</v>
      </c>
      <c r="E202" s="47">
        <v>91.491967893383745</v>
      </c>
      <c r="F202" s="47">
        <v>63.099197958688933</v>
      </c>
      <c r="G202" s="47">
        <v>60.412429215619127</v>
      </c>
    </row>
    <row r="203" spans="2:7" x14ac:dyDescent="0.2">
      <c r="B203" s="36">
        <v>42491</v>
      </c>
      <c r="C203" s="29">
        <v>2016</v>
      </c>
      <c r="D203" s="47">
        <v>144.34401653517142</v>
      </c>
      <c r="E203" s="47">
        <v>62.088097607932788</v>
      </c>
      <c r="F203" s="47">
        <v>94.946531917547134</v>
      </c>
      <c r="G203" s="47">
        <v>344.42024550908917</v>
      </c>
    </row>
    <row r="204" spans="2:7" x14ac:dyDescent="0.2">
      <c r="B204" s="36">
        <v>42522</v>
      </c>
      <c r="C204" s="29">
        <v>2016</v>
      </c>
      <c r="D204" s="47">
        <v>69.987115464046084</v>
      </c>
      <c r="E204" s="47">
        <v>77.143267990366709</v>
      </c>
      <c r="F204" s="47">
        <v>36.98615177530467</v>
      </c>
      <c r="G204" s="47">
        <v>112.5168191878744</v>
      </c>
    </row>
    <row r="205" spans="2:7" x14ac:dyDescent="0.2">
      <c r="B205" s="36">
        <v>42552</v>
      </c>
      <c r="C205" s="29">
        <v>2016</v>
      </c>
      <c r="D205" s="47">
        <v>56.17930258548347</v>
      </c>
      <c r="E205" s="47">
        <v>50.250258473567172</v>
      </c>
      <c r="F205" s="47">
        <v>66.040232797215523</v>
      </c>
      <c r="G205" s="47">
        <v>49.925147200170372</v>
      </c>
    </row>
    <row r="206" spans="2:7" x14ac:dyDescent="0.2">
      <c r="B206" s="36">
        <v>42583</v>
      </c>
      <c r="C206" s="29">
        <v>2016</v>
      </c>
      <c r="D206" s="47">
        <v>70.269691124708999</v>
      </c>
      <c r="E206" s="47">
        <v>39.692655530061607</v>
      </c>
      <c r="F206" s="47">
        <v>63.814620801103388</v>
      </c>
      <c r="G206" s="47">
        <v>124.13516719946004</v>
      </c>
    </row>
    <row r="207" spans="2:7" x14ac:dyDescent="0.2">
      <c r="B207" s="36">
        <v>42614</v>
      </c>
      <c r="C207" s="29">
        <v>2016</v>
      </c>
      <c r="D207" s="47">
        <v>63.504329280754767</v>
      </c>
      <c r="E207" s="47">
        <v>43.161682403274249</v>
      </c>
      <c r="F207" s="47">
        <v>57.012019021206157</v>
      </c>
      <c r="G207" s="47">
        <v>105.4314378204588</v>
      </c>
    </row>
    <row r="208" spans="2:7" x14ac:dyDescent="0.2">
      <c r="B208" s="36">
        <v>42644</v>
      </c>
      <c r="C208" s="29">
        <v>2016</v>
      </c>
      <c r="D208" s="47">
        <v>53.302268453774261</v>
      </c>
      <c r="E208" s="47">
        <v>55.415144863291452</v>
      </c>
      <c r="F208" s="47">
        <v>69.016296556615217</v>
      </c>
      <c r="G208" s="47">
        <v>28.997132763682949</v>
      </c>
    </row>
    <row r="209" spans="2:7" x14ac:dyDescent="0.2">
      <c r="B209" s="36">
        <v>42675</v>
      </c>
      <c r="C209" s="29">
        <v>2016</v>
      </c>
      <c r="D209" s="47">
        <v>38.273061327278533</v>
      </c>
      <c r="E209" s="47">
        <v>36.147134569834662</v>
      </c>
      <c r="F209" s="47">
        <v>42.7723445068629</v>
      </c>
      <c r="G209" s="47">
        <v>36.217480317278032</v>
      </c>
    </row>
    <row r="210" spans="2:7" x14ac:dyDescent="0.2">
      <c r="B210" s="36">
        <v>42705</v>
      </c>
      <c r="C210" s="29">
        <v>2016</v>
      </c>
      <c r="D210" s="47">
        <v>45.548275935158699</v>
      </c>
      <c r="E210" s="47">
        <v>33.229856171725707</v>
      </c>
      <c r="F210" s="47">
        <v>27.877917792645423</v>
      </c>
      <c r="G210" s="47">
        <v>83.273131516691905</v>
      </c>
    </row>
    <row r="211" spans="2:7" x14ac:dyDescent="0.2">
      <c r="B211" s="36">
        <v>42736</v>
      </c>
      <c r="C211" s="29">
        <v>2017</v>
      </c>
      <c r="D211" s="47">
        <v>67.687127290182246</v>
      </c>
      <c r="E211" s="47">
        <v>59.658536327622841</v>
      </c>
      <c r="F211" s="47">
        <v>88.623754076860152</v>
      </c>
      <c r="G211" s="47">
        <v>42.671650899633569</v>
      </c>
    </row>
    <row r="212" spans="2:7" x14ac:dyDescent="0.2">
      <c r="B212" s="36">
        <v>42767</v>
      </c>
      <c r="C212" s="29">
        <v>2017</v>
      </c>
      <c r="D212" s="47">
        <v>79.519889847666562</v>
      </c>
      <c r="E212" s="47">
        <v>56.565218338100117</v>
      </c>
      <c r="F212" s="47">
        <v>76.212365288539715</v>
      </c>
      <c r="G212" s="47">
        <v>93.983408242978854</v>
      </c>
    </row>
    <row r="213" spans="2:7" x14ac:dyDescent="0.2">
      <c r="B213" s="36">
        <v>42795</v>
      </c>
      <c r="C213" s="29">
        <v>2017</v>
      </c>
      <c r="D213" s="47">
        <v>62.660299703850299</v>
      </c>
      <c r="E213" s="47">
        <v>38.913756354801471</v>
      </c>
      <c r="F213" s="47">
        <v>82.59052754973348</v>
      </c>
      <c r="G213" s="47">
        <v>63.025287228919211</v>
      </c>
    </row>
    <row r="214" spans="2:7" x14ac:dyDescent="0.2">
      <c r="B214" s="36">
        <v>42826</v>
      </c>
      <c r="C214" s="29">
        <v>2017</v>
      </c>
      <c r="D214" s="47">
        <v>48.404466548219787</v>
      </c>
      <c r="E214" s="47">
        <v>25.470388231520928</v>
      </c>
      <c r="F214" s="47">
        <v>51.505375573731051</v>
      </c>
      <c r="G214" s="47">
        <v>63.829898701095011</v>
      </c>
    </row>
    <row r="215" spans="2:7" x14ac:dyDescent="0.2">
      <c r="B215" s="36">
        <v>42856</v>
      </c>
      <c r="C215" s="29">
        <v>2017</v>
      </c>
      <c r="D215" s="47">
        <v>92.806548401053334</v>
      </c>
      <c r="E215" s="47">
        <v>101.85933345432917</v>
      </c>
      <c r="F215" s="47">
        <v>86.036672408740003</v>
      </c>
      <c r="G215" s="47">
        <v>88.409494504200836</v>
      </c>
    </row>
    <row r="216" spans="2:7" x14ac:dyDescent="0.2">
      <c r="B216" s="36">
        <v>42887</v>
      </c>
      <c r="C216" s="29">
        <v>2017</v>
      </c>
      <c r="D216" s="47">
        <v>163.02247577485136</v>
      </c>
      <c r="E216" s="47">
        <v>232.80662206263366</v>
      </c>
      <c r="F216" s="47">
        <v>175.05007037249354</v>
      </c>
      <c r="G216" s="47">
        <v>58.785070310010155</v>
      </c>
    </row>
    <row r="217" spans="2:7" x14ac:dyDescent="0.2">
      <c r="B217" s="36">
        <v>42917</v>
      </c>
      <c r="C217" s="29">
        <v>2017</v>
      </c>
      <c r="D217" s="47">
        <v>122.48772402877708</v>
      </c>
      <c r="E217" s="47">
        <v>93.983897074517103</v>
      </c>
      <c r="F217" s="47">
        <v>134.88880659346697</v>
      </c>
      <c r="G217" s="47">
        <v>109.97383918084699</v>
      </c>
    </row>
    <row r="218" spans="2:7" x14ac:dyDescent="0.2">
      <c r="B218" s="36">
        <v>42948</v>
      </c>
      <c r="C218" s="29">
        <v>2017</v>
      </c>
      <c r="D218" s="47">
        <v>78.347524865937373</v>
      </c>
      <c r="E218" s="47">
        <v>65.35076687287868</v>
      </c>
      <c r="F218" s="47">
        <v>103.44558194290353</v>
      </c>
      <c r="G218" s="47">
        <v>60.124597268370962</v>
      </c>
    </row>
    <row r="219" spans="2:7" x14ac:dyDescent="0.2">
      <c r="B219" s="36">
        <v>42979</v>
      </c>
      <c r="C219" s="29">
        <v>2017</v>
      </c>
      <c r="D219" s="47">
        <v>97.267922724698167</v>
      </c>
      <c r="E219" s="47">
        <v>87.866676075207394</v>
      </c>
      <c r="F219" s="47">
        <v>76.820581235063983</v>
      </c>
      <c r="G219" s="47">
        <v>145.59231075468415</v>
      </c>
    </row>
    <row r="220" spans="2:7" x14ac:dyDescent="0.2">
      <c r="B220" s="36">
        <v>43009</v>
      </c>
      <c r="C220" s="29">
        <v>2017</v>
      </c>
      <c r="D220" s="47">
        <v>96.778827738127561</v>
      </c>
      <c r="E220" s="47">
        <v>46.43867030704871</v>
      </c>
      <c r="F220" s="47">
        <v>91.31283155682479</v>
      </c>
      <c r="G220" s="47">
        <v>179.68835570449286</v>
      </c>
    </row>
    <row r="221" spans="2:7" x14ac:dyDescent="0.2">
      <c r="B221" s="36">
        <v>43040</v>
      </c>
      <c r="C221" s="29">
        <v>2017</v>
      </c>
      <c r="D221" s="47">
        <v>109.2630250281334</v>
      </c>
      <c r="E221" s="47">
        <v>56.764028741434025</v>
      </c>
      <c r="F221" s="47">
        <v>116.39463395341988</v>
      </c>
      <c r="G221" s="47">
        <v>177.01352478647192</v>
      </c>
    </row>
    <row r="222" spans="2:7" x14ac:dyDescent="0.2">
      <c r="B222" s="36">
        <v>43070</v>
      </c>
      <c r="C222" s="29">
        <v>2017</v>
      </c>
      <c r="D222" s="47">
        <v>105.88556014373869</v>
      </c>
      <c r="E222" s="47">
        <v>71.15974888142317</v>
      </c>
      <c r="F222" s="47">
        <v>91.518091886666767</v>
      </c>
      <c r="G222" s="47">
        <v>66.649552745389116</v>
      </c>
    </row>
    <row r="223" spans="2:7" x14ac:dyDescent="0.2">
      <c r="B223" s="36">
        <v>43101</v>
      </c>
      <c r="C223" s="29">
        <v>2018</v>
      </c>
      <c r="D223" s="47">
        <v>153.70542734373478</v>
      </c>
      <c r="E223" s="47">
        <v>133.94393226825741</v>
      </c>
      <c r="F223" s="47">
        <v>170.4116219307333</v>
      </c>
      <c r="G223" s="47">
        <v>140.02801574511687</v>
      </c>
    </row>
    <row r="224" spans="2:7" x14ac:dyDescent="0.2">
      <c r="B224" s="36">
        <v>43132</v>
      </c>
      <c r="C224" s="29">
        <v>2018</v>
      </c>
      <c r="D224" s="47">
        <v>88.368573871518151</v>
      </c>
      <c r="E224" s="47">
        <v>47.345043234652515</v>
      </c>
      <c r="F224" s="47">
        <v>109.60402175691347</v>
      </c>
      <c r="G224" s="47">
        <v>107.79050118227336</v>
      </c>
    </row>
    <row r="225" spans="2:7" x14ac:dyDescent="0.2">
      <c r="B225" s="36">
        <v>43160</v>
      </c>
      <c r="C225" s="29">
        <v>2018</v>
      </c>
      <c r="D225" s="47">
        <v>90.278191075249339</v>
      </c>
      <c r="E225" s="47">
        <v>64.300123117648155</v>
      </c>
      <c r="F225" s="47">
        <v>110.35574861799984</v>
      </c>
      <c r="G225" s="47">
        <v>93.51346022856562</v>
      </c>
    </row>
    <row r="226" spans="2:7" x14ac:dyDescent="0.2">
      <c r="B226" s="36">
        <v>43191</v>
      </c>
      <c r="C226" s="29">
        <v>2018</v>
      </c>
      <c r="D226" s="47">
        <v>246.21473594225662</v>
      </c>
      <c r="E226" s="47">
        <v>58.477670696433897</v>
      </c>
      <c r="F226" s="47">
        <v>85.315116427674909</v>
      </c>
      <c r="G226" s="47">
        <v>711.92480199025499</v>
      </c>
    </row>
    <row r="227" spans="2:7" x14ac:dyDescent="0.2">
      <c r="B227" s="36">
        <v>43221</v>
      </c>
      <c r="C227" s="29">
        <v>2018</v>
      </c>
      <c r="D227" s="47">
        <v>187.00264521782975</v>
      </c>
      <c r="E227" s="47">
        <v>72.104638876036503</v>
      </c>
      <c r="F227" s="47">
        <v>83.427695915600964</v>
      </c>
      <c r="G227" s="47">
        <v>432.86687636991223</v>
      </c>
    </row>
    <row r="228" spans="2:7" x14ac:dyDescent="0.2">
      <c r="B228" s="36">
        <v>43252</v>
      </c>
      <c r="C228" s="29">
        <v>2018</v>
      </c>
      <c r="D228" s="47">
        <v>118.48154197171569</v>
      </c>
      <c r="E228" s="47">
        <v>59.764281013642318</v>
      </c>
      <c r="F228" s="47">
        <v>122.16284704792405</v>
      </c>
      <c r="G228" s="47">
        <v>176.42307266244057</v>
      </c>
    </row>
    <row r="229" spans="2:7" x14ac:dyDescent="0.2">
      <c r="B229" s="36">
        <v>43282</v>
      </c>
      <c r="C229" s="29">
        <v>2018</v>
      </c>
      <c r="D229" s="47">
        <v>120.62163415305328</v>
      </c>
      <c r="E229" s="47">
        <v>116.72256394710207</v>
      </c>
      <c r="F229" s="47">
        <v>114.65853609229845</v>
      </c>
      <c r="G229" s="47">
        <v>118.92198492290557</v>
      </c>
    </row>
    <row r="230" spans="2:7" x14ac:dyDescent="0.2">
      <c r="B230" s="36">
        <v>43313</v>
      </c>
      <c r="C230" s="29">
        <v>2018</v>
      </c>
      <c r="D230" s="47">
        <v>90.072341587774645</v>
      </c>
      <c r="E230" s="47">
        <v>87.44100988405647</v>
      </c>
      <c r="F230" s="47">
        <v>70.52130602955404</v>
      </c>
      <c r="G230" s="47">
        <v>112.64734141667881</v>
      </c>
    </row>
    <row r="231" spans="2:7" x14ac:dyDescent="0.2">
      <c r="B231" s="36">
        <v>43344</v>
      </c>
      <c r="C231" s="29">
        <v>2018</v>
      </c>
      <c r="D231" s="47">
        <v>110.68389776195369</v>
      </c>
      <c r="E231" s="47">
        <v>97.849054844383559</v>
      </c>
      <c r="F231" s="47">
        <v>70.391553077085888</v>
      </c>
      <c r="G231" s="47">
        <v>172.6591103653854</v>
      </c>
    </row>
    <row r="232" spans="2:7" x14ac:dyDescent="0.2">
      <c r="B232" s="36">
        <v>43374</v>
      </c>
      <c r="C232" s="29">
        <v>2018</v>
      </c>
      <c r="D232" s="47">
        <v>134.96768715353494</v>
      </c>
      <c r="E232" s="47">
        <v>127.72416393036674</v>
      </c>
      <c r="F232" s="47">
        <v>133.30269812458218</v>
      </c>
      <c r="G232" s="47">
        <v>137.50782825089067</v>
      </c>
    </row>
    <row r="233" spans="2:7" x14ac:dyDescent="0.2">
      <c r="B233" s="36">
        <v>43405</v>
      </c>
      <c r="C233" s="29">
        <v>2018</v>
      </c>
      <c r="D233" s="47">
        <v>100.46121365873704</v>
      </c>
      <c r="E233" s="47">
        <v>84.938061696217432</v>
      </c>
      <c r="F233" s="47">
        <v>87.547102420029489</v>
      </c>
      <c r="G233" s="47">
        <v>128.50780651189825</v>
      </c>
    </row>
    <row r="234" spans="2:7" x14ac:dyDescent="0.2">
      <c r="B234" s="36">
        <v>43435</v>
      </c>
      <c r="C234" s="29">
        <v>2018</v>
      </c>
      <c r="D234" s="47">
        <v>156.4301266264134</v>
      </c>
      <c r="E234" s="47">
        <v>102.11509028110628</v>
      </c>
      <c r="F234" s="47">
        <v>174.52652109399347</v>
      </c>
      <c r="G234" s="47">
        <v>205.1927639078429</v>
      </c>
    </row>
    <row r="235" spans="2:7" x14ac:dyDescent="0.2">
      <c r="B235" s="36">
        <v>43466</v>
      </c>
      <c r="C235" s="29">
        <v>2019</v>
      </c>
      <c r="D235" s="47">
        <v>178.91739632154534</v>
      </c>
      <c r="E235" s="47">
        <v>134.23306253527053</v>
      </c>
      <c r="F235" s="47">
        <v>253.8869745332978</v>
      </c>
      <c r="G235" s="47">
        <v>132.7454375981176</v>
      </c>
    </row>
    <row r="236" spans="2:7" x14ac:dyDescent="0.2">
      <c r="B236" s="36">
        <v>43497</v>
      </c>
      <c r="C236" s="29">
        <v>2019</v>
      </c>
      <c r="D236" s="47">
        <v>114.12806942617667</v>
      </c>
      <c r="E236" s="47">
        <v>116.09282434195224</v>
      </c>
      <c r="F236" s="47">
        <v>138.76260355455824</v>
      </c>
      <c r="G236" s="47">
        <v>81.123669844698085</v>
      </c>
    </row>
    <row r="237" spans="2:7" x14ac:dyDescent="0.2">
      <c r="B237" s="36">
        <v>43525</v>
      </c>
      <c r="C237" s="29">
        <v>2019</v>
      </c>
      <c r="D237" s="47">
        <v>215.33284776025681</v>
      </c>
      <c r="E237" s="47">
        <v>386.43342248322244</v>
      </c>
      <c r="F237" s="47">
        <v>73.744126755533912</v>
      </c>
      <c r="G237" s="47">
        <v>195.02885857864564</v>
      </c>
    </row>
    <row r="238" spans="2:7" x14ac:dyDescent="0.2">
      <c r="B238" s="36">
        <v>43556</v>
      </c>
      <c r="C238" s="29">
        <v>2019</v>
      </c>
      <c r="D238" s="47">
        <v>306.81023521437186</v>
      </c>
      <c r="E238" s="47">
        <v>302.55784606513942</v>
      </c>
      <c r="F238" s="47">
        <v>348.00058878973169</v>
      </c>
      <c r="G238" s="47">
        <v>270.19372896543524</v>
      </c>
    </row>
    <row r="239" spans="2:7" x14ac:dyDescent="0.2">
      <c r="B239" s="36">
        <v>43586</v>
      </c>
      <c r="C239" s="29">
        <v>2019</v>
      </c>
      <c r="D239" s="47">
        <v>151.17584879260349</v>
      </c>
      <c r="E239" s="47">
        <v>95.333517965348079</v>
      </c>
      <c r="F239" s="47">
        <v>184.39549287042806</v>
      </c>
      <c r="G239" s="47">
        <v>190.92985796414635</v>
      </c>
    </row>
    <row r="240" spans="2:7" x14ac:dyDescent="0.2">
      <c r="B240" s="36">
        <v>43617</v>
      </c>
      <c r="C240" s="29">
        <v>2019</v>
      </c>
      <c r="D240" s="47">
        <v>310.57242277371813</v>
      </c>
      <c r="E240" s="47">
        <v>161.3895171758351</v>
      </c>
      <c r="F240" s="47">
        <v>380.13300222433213</v>
      </c>
      <c r="G240" s="47">
        <v>431.83234302379429</v>
      </c>
    </row>
    <row r="241" spans="2:7" ht="15" thickBot="1" x14ac:dyDescent="0.25">
      <c r="B241" s="37">
        <v>43647</v>
      </c>
      <c r="C241" s="30">
        <v>2019</v>
      </c>
      <c r="D241" s="48">
        <v>252.44775046699979</v>
      </c>
      <c r="E241" s="48">
        <v>184.96101163436424</v>
      </c>
      <c r="F241" s="48">
        <v>281.58480336478368</v>
      </c>
      <c r="G241" s="48">
        <v>320.84828495363286</v>
      </c>
    </row>
    <row r="242" spans="2:7" x14ac:dyDescent="0.2">
      <c r="B242" s="36" t="s">
        <v>81</v>
      </c>
      <c r="C242" s="29"/>
      <c r="D242" s="29"/>
      <c r="E242" s="29"/>
      <c r="F242" s="29"/>
      <c r="G242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03"/>
  <sheetViews>
    <sheetView topLeftCell="A4" zoomScale="70" zoomScaleNormal="70" workbookViewId="0"/>
  </sheetViews>
  <sheetFormatPr defaultRowHeight="15" x14ac:dyDescent="0.25"/>
  <cols>
    <col min="1" max="1" width="1.42578125" style="1" customWidth="1"/>
    <col min="2" max="2" width="36.5703125" style="1" customWidth="1"/>
    <col min="3" max="4" width="9.140625" style="1"/>
    <col min="5" max="5" width="60.85546875" style="1" customWidth="1"/>
    <col min="6" max="6" width="59.28515625" style="1" bestFit="1" customWidth="1"/>
    <col min="7" max="7" width="9.28515625" style="1" bestFit="1" customWidth="1"/>
    <col min="8" max="16384" width="9.140625" style="1"/>
  </cols>
  <sheetData>
    <row r="1" spans="2:7" x14ac:dyDescent="0.25">
      <c r="B1" s="4" t="s">
        <v>76</v>
      </c>
    </row>
    <row r="3" spans="2:7" s="5" customFormat="1" ht="15.75" thickBot="1" x14ac:dyDescent="0.3"/>
    <row r="4" spans="2:7" s="10" customFormat="1" x14ac:dyDescent="0.25">
      <c r="B4" s="12"/>
      <c r="C4" s="12"/>
    </row>
    <row r="5" spans="2:7" s="11" customFormat="1" x14ac:dyDescent="0.25">
      <c r="B5" s="14" t="s">
        <v>74</v>
      </c>
      <c r="C5" s="13" t="e">
        <f>#REF!</f>
        <v>#REF!</v>
      </c>
    </row>
    <row r="6" spans="2:7" s="10" customFormat="1" x14ac:dyDescent="0.25"/>
    <row r="7" spans="2:7" s="4" customFormat="1" ht="15.75" thickBot="1" x14ac:dyDescent="0.3">
      <c r="B7" s="16" t="s">
        <v>0</v>
      </c>
      <c r="C7" s="16" t="s">
        <v>34</v>
      </c>
      <c r="D7" s="16" t="s">
        <v>35</v>
      </c>
      <c r="E7" s="16" t="e">
        <f>IF($C$5="Yes", "MENAP Oil Exporters, excluding conflict countries", "MENAP Oil Exporters")</f>
        <v>#REF!</v>
      </c>
      <c r="F7" s="16" t="e">
        <f>IF($C$5="Yes", "MENAP Oil Importers, excluding conflict countries", "MENAP Oil Importers")</f>
        <v>#REF!</v>
      </c>
      <c r="G7" s="16" t="s">
        <v>37</v>
      </c>
    </row>
    <row r="8" spans="2:7" x14ac:dyDescent="0.25">
      <c r="B8" s="8">
        <f>'CTY14'!B6</f>
        <v>41640</v>
      </c>
      <c r="C8" s="6">
        <f>'CTY14'!C6</f>
        <v>2014</v>
      </c>
      <c r="D8" s="9"/>
      <c r="E8" s="9"/>
      <c r="F8" s="9"/>
      <c r="G8" s="9"/>
    </row>
    <row r="9" spans="2:7" x14ac:dyDescent="0.25">
      <c r="B9" s="8">
        <f>'CTY14'!B7</f>
        <v>41671</v>
      </c>
      <c r="C9" s="6">
        <f>'CTY14'!C7</f>
        <v>2014</v>
      </c>
      <c r="D9" s="9"/>
      <c r="E9" s="9"/>
      <c r="F9" s="9"/>
      <c r="G9" s="9"/>
    </row>
    <row r="10" spans="2:7" x14ac:dyDescent="0.25">
      <c r="B10" s="8">
        <f>'CTY14'!B8</f>
        <v>41699</v>
      </c>
      <c r="C10" s="6">
        <f>'CTY14'!C8</f>
        <v>2014</v>
      </c>
      <c r="D10" s="9"/>
      <c r="E10" s="9"/>
      <c r="F10" s="9"/>
      <c r="G10" s="9"/>
    </row>
    <row r="11" spans="2:7" x14ac:dyDescent="0.25">
      <c r="B11" s="8">
        <f>'CTY14'!B9</f>
        <v>41730</v>
      </c>
      <c r="C11" s="6">
        <f>'CTY14'!C9</f>
        <v>2014</v>
      </c>
      <c r="D11" s="9"/>
      <c r="E11" s="9"/>
      <c r="F11" s="9"/>
      <c r="G11" s="9"/>
    </row>
    <row r="12" spans="2:7" x14ac:dyDescent="0.25">
      <c r="B12" s="8">
        <f>'CTY14'!B10</f>
        <v>41760</v>
      </c>
      <c r="C12" s="6">
        <f>'CTY14'!C10</f>
        <v>2014</v>
      </c>
      <c r="D12" s="9"/>
      <c r="E12" s="9"/>
      <c r="F12" s="9"/>
      <c r="G12" s="9"/>
    </row>
    <row r="13" spans="2:7" x14ac:dyDescent="0.25">
      <c r="B13" s="8">
        <f>'CTY14'!B11</f>
        <v>41791</v>
      </c>
      <c r="C13" s="6">
        <f>'CTY14'!C11</f>
        <v>2014</v>
      </c>
      <c r="D13" s="9"/>
      <c r="E13" s="9"/>
      <c r="F13" s="9"/>
      <c r="G13" s="9"/>
    </row>
    <row r="14" spans="2:7" x14ac:dyDescent="0.25">
      <c r="B14" s="8">
        <f>'CTY14'!B12</f>
        <v>41821</v>
      </c>
      <c r="C14" s="6">
        <f>'CTY14'!C12</f>
        <v>2014</v>
      </c>
      <c r="D14" s="9"/>
      <c r="E14" s="9"/>
      <c r="F14" s="9"/>
      <c r="G14" s="9"/>
    </row>
    <row r="15" spans="2:7" x14ac:dyDescent="0.25">
      <c r="B15" s="8">
        <f>'CTY14'!B13</f>
        <v>41852</v>
      </c>
      <c r="C15" s="6">
        <f>'CTY14'!C13</f>
        <v>2014</v>
      </c>
      <c r="D15" s="9"/>
      <c r="E15" s="9"/>
      <c r="F15" s="9"/>
      <c r="G15" s="9"/>
    </row>
    <row r="16" spans="2:7" x14ac:dyDescent="0.25">
      <c r="B16" s="8">
        <f>'CTY14'!B14</f>
        <v>41883</v>
      </c>
      <c r="C16" s="6">
        <f>'CTY14'!C14</f>
        <v>2014</v>
      </c>
      <c r="D16" s="9"/>
      <c r="E16" s="9"/>
      <c r="F16" s="9"/>
      <c r="G16" s="9"/>
    </row>
    <row r="17" spans="2:7" x14ac:dyDescent="0.25">
      <c r="B17" s="8">
        <f>'CTY14'!B15</f>
        <v>41913</v>
      </c>
      <c r="C17" s="6">
        <f>'CTY14'!C15</f>
        <v>2014</v>
      </c>
      <c r="D17" s="9"/>
      <c r="E17" s="9"/>
      <c r="F17" s="9"/>
      <c r="G17" s="9"/>
    </row>
    <row r="18" spans="2:7" x14ac:dyDescent="0.25">
      <c r="B18" s="8">
        <f>'CTY14'!B16</f>
        <v>41944</v>
      </c>
      <c r="C18" s="6">
        <f>'CTY14'!C16</f>
        <v>2014</v>
      </c>
      <c r="D18" s="9"/>
      <c r="E18" s="9"/>
      <c r="F18" s="9"/>
      <c r="G18" s="9"/>
    </row>
    <row r="19" spans="2:7" x14ac:dyDescent="0.25">
      <c r="B19" s="8">
        <f>'CTY14'!B17</f>
        <v>41974</v>
      </c>
      <c r="C19" s="6">
        <f>'CTY14'!C17</f>
        <v>2014</v>
      </c>
      <c r="D19" s="9"/>
      <c r="E19" s="9"/>
      <c r="F19" s="9"/>
      <c r="G19" s="9"/>
    </row>
    <row r="20" spans="2:7" x14ac:dyDescent="0.25">
      <c r="B20" s="8">
        <f>'CTY14'!B18</f>
        <v>42005</v>
      </c>
      <c r="C20" s="6">
        <f>'CTY14'!C18</f>
        <v>2015</v>
      </c>
      <c r="D20" s="9">
        <f>AVERAGE(CTY14_rescaled!D19:AI19)</f>
        <v>123.8253633306732</v>
      </c>
      <c r="E20" s="9">
        <f>AVERAGEIF(CTY14_rescaled!$D$5:$AI$5,'Regional Aggregates_2014'!E$7,CTY14_rescaled!$D19:$AI19)</f>
        <v>123.8253633306732</v>
      </c>
      <c r="F20" s="9">
        <f>AVERAGEIF(CTY14_rescaled!$D$5:$AI$5,'Regional Aggregates_2014'!F$7,CTY14_rescaled!$D19:$AI19)</f>
        <v>123.8253633306732</v>
      </c>
      <c r="G20" s="9" t="e">
        <f>AVERAGEIF(CTY14_rescaled!$D$5:$AI$5,'Regional Aggregates_2014'!G$7,CTY14_rescaled!$D19:$AI19)</f>
        <v>#DIV/0!</v>
      </c>
    </row>
    <row r="21" spans="2:7" x14ac:dyDescent="0.25">
      <c r="B21" s="8">
        <f>'CTY14'!B19</f>
        <v>42036</v>
      </c>
      <c r="C21" s="6">
        <f>'CTY14'!C19</f>
        <v>2015</v>
      </c>
      <c r="D21" s="9">
        <f>AVERAGE(CTY14_rescaled!D20:AI20)</f>
        <v>121.84609481532365</v>
      </c>
      <c r="E21" s="9">
        <f>AVERAGEIF(CTY14_rescaled!$D$5:$AI$5,'Regional Aggregates_2014'!E$7,CTY14_rescaled!$D20:$AI20)</f>
        <v>121.84609481532365</v>
      </c>
      <c r="F21" s="9">
        <f>AVERAGEIF(CTY14_rescaled!$D$5:$AI$5,'Regional Aggregates_2014'!F$7,CTY14_rescaled!$D20:$AI20)</f>
        <v>121.84609481532365</v>
      </c>
      <c r="G21" s="9" t="e">
        <f>AVERAGEIF(CTY14_rescaled!$D$5:$AI$5,'Regional Aggregates_2014'!G$7,CTY14_rescaled!$D20:$AI20)</f>
        <v>#DIV/0!</v>
      </c>
    </row>
    <row r="22" spans="2:7" x14ac:dyDescent="0.25">
      <c r="B22" s="8">
        <f>'CTY14'!B20</f>
        <v>42064</v>
      </c>
      <c r="C22" s="6">
        <f>'CTY14'!C20</f>
        <v>2015</v>
      </c>
      <c r="D22" s="9">
        <f>AVERAGE(CTY14_rescaled!D21:AI21)</f>
        <v>118.35225845322843</v>
      </c>
      <c r="E22" s="9">
        <f>AVERAGEIF(CTY14_rescaled!$D$5:$AI$5,'Regional Aggregates_2014'!E$7,CTY14_rescaled!$D21:$AI21)</f>
        <v>118.35225845322843</v>
      </c>
      <c r="F22" s="9">
        <f>AVERAGEIF(CTY14_rescaled!$D$5:$AI$5,'Regional Aggregates_2014'!F$7,CTY14_rescaled!$D21:$AI21)</f>
        <v>118.35225845322843</v>
      </c>
      <c r="G22" s="9" t="e">
        <f>AVERAGEIF(CTY14_rescaled!$D$5:$AI$5,'Regional Aggregates_2014'!G$7,CTY14_rescaled!$D21:$AI21)</f>
        <v>#DIV/0!</v>
      </c>
    </row>
    <row r="23" spans="2:7" x14ac:dyDescent="0.25">
      <c r="B23" s="8">
        <f>'CTY14'!B21</f>
        <v>42095</v>
      </c>
      <c r="C23" s="6">
        <f>'CTY14'!C21</f>
        <v>2015</v>
      </c>
      <c r="D23" s="9">
        <f>AVERAGE(CTY14_rescaled!D22:AI22)</f>
        <v>118.26051351737686</v>
      </c>
      <c r="E23" s="9">
        <f>AVERAGEIF(CTY14_rescaled!$D$5:$AI$5,'Regional Aggregates_2014'!E$7,CTY14_rescaled!$D22:$AI22)</f>
        <v>118.26051351737686</v>
      </c>
      <c r="F23" s="9">
        <f>AVERAGEIF(CTY14_rescaled!$D$5:$AI$5,'Regional Aggregates_2014'!F$7,CTY14_rescaled!$D22:$AI22)</f>
        <v>118.26051351737686</v>
      </c>
      <c r="G23" s="9" t="e">
        <f>AVERAGEIF(CTY14_rescaled!$D$5:$AI$5,'Regional Aggregates_2014'!G$7,CTY14_rescaled!$D22:$AI22)</f>
        <v>#DIV/0!</v>
      </c>
    </row>
    <row r="24" spans="2:7" x14ac:dyDescent="0.25">
      <c r="B24" s="8">
        <f>'CTY14'!B22</f>
        <v>42125</v>
      </c>
      <c r="C24" s="6">
        <f>'CTY14'!C22</f>
        <v>2015</v>
      </c>
      <c r="D24" s="9">
        <f>AVERAGE(CTY14_rescaled!D23:AI23)</f>
        <v>116.29885698298149</v>
      </c>
      <c r="E24" s="9">
        <f>AVERAGEIF(CTY14_rescaled!$D$5:$AI$5,'Regional Aggregates_2014'!E$7,CTY14_rescaled!$D23:$AI23)</f>
        <v>116.29885698298149</v>
      </c>
      <c r="F24" s="9">
        <f>AVERAGEIF(CTY14_rescaled!$D$5:$AI$5,'Regional Aggregates_2014'!F$7,CTY14_rescaled!$D23:$AI23)</f>
        <v>116.29885698298149</v>
      </c>
      <c r="G24" s="9" t="e">
        <f>AVERAGEIF(CTY14_rescaled!$D$5:$AI$5,'Regional Aggregates_2014'!G$7,CTY14_rescaled!$D23:$AI23)</f>
        <v>#DIV/0!</v>
      </c>
    </row>
    <row r="25" spans="2:7" x14ac:dyDescent="0.25">
      <c r="B25" s="8">
        <f>'CTY14'!B23</f>
        <v>42156</v>
      </c>
      <c r="C25" s="6">
        <f>'CTY14'!C23</f>
        <v>2015</v>
      </c>
      <c r="D25" s="9">
        <f>AVERAGE(CTY14_rescaled!D24:AI24)</f>
        <v>114.84731969142506</v>
      </c>
      <c r="E25" s="9">
        <f>AVERAGEIF(CTY14_rescaled!$D$5:$AI$5,'Regional Aggregates_2014'!E$7,CTY14_rescaled!$D24:$AI24)</f>
        <v>114.84731969142506</v>
      </c>
      <c r="F25" s="9">
        <f>AVERAGEIF(CTY14_rescaled!$D$5:$AI$5,'Regional Aggregates_2014'!F$7,CTY14_rescaled!$D24:$AI24)</f>
        <v>114.84731969142506</v>
      </c>
      <c r="G25" s="9" t="e">
        <f>AVERAGEIF(CTY14_rescaled!$D$5:$AI$5,'Regional Aggregates_2014'!G$7,CTY14_rescaled!$D24:$AI24)</f>
        <v>#DIV/0!</v>
      </c>
    </row>
    <row r="26" spans="2:7" x14ac:dyDescent="0.25">
      <c r="B26" s="8">
        <f>'CTY14'!B24</f>
        <v>42186</v>
      </c>
      <c r="C26" s="6">
        <f>'CTY14'!C24</f>
        <v>2015</v>
      </c>
      <c r="D26" s="9">
        <f>AVERAGE(CTY14_rescaled!D25:AI25)</f>
        <v>110.90576132483248</v>
      </c>
      <c r="E26" s="9">
        <f>AVERAGEIF(CTY14_rescaled!$D$5:$AI$5,'Regional Aggregates_2014'!E$7,CTY14_rescaled!$D25:$AI25)</f>
        <v>110.90576132483248</v>
      </c>
      <c r="F26" s="9">
        <f>AVERAGEIF(CTY14_rescaled!$D$5:$AI$5,'Regional Aggregates_2014'!F$7,CTY14_rescaled!$D25:$AI25)</f>
        <v>110.90576132483248</v>
      </c>
      <c r="G26" s="9" t="e">
        <f>AVERAGEIF(CTY14_rescaled!$D$5:$AI$5,'Regional Aggregates_2014'!G$7,CTY14_rescaled!$D25:$AI25)</f>
        <v>#DIV/0!</v>
      </c>
    </row>
    <row r="27" spans="2:7" x14ac:dyDescent="0.25">
      <c r="B27" s="8">
        <f>'CTY14'!B25</f>
        <v>42217</v>
      </c>
      <c r="C27" s="6">
        <f>'CTY14'!C25</f>
        <v>2015</v>
      </c>
      <c r="D27" s="9">
        <f>AVERAGE(CTY14_rescaled!D26:AI26)</f>
        <v>109.20038462843367</v>
      </c>
      <c r="E27" s="9">
        <f>AVERAGEIF(CTY14_rescaled!$D$5:$AI$5,'Regional Aggregates_2014'!E$7,CTY14_rescaled!$D26:$AI26)</f>
        <v>109.20038462843367</v>
      </c>
      <c r="F27" s="9">
        <f>AVERAGEIF(CTY14_rescaled!$D$5:$AI$5,'Regional Aggregates_2014'!F$7,CTY14_rescaled!$D26:$AI26)</f>
        <v>109.20038462843367</v>
      </c>
      <c r="G27" s="9" t="e">
        <f>AVERAGEIF(CTY14_rescaled!$D$5:$AI$5,'Regional Aggregates_2014'!G$7,CTY14_rescaled!$D26:$AI26)</f>
        <v>#DIV/0!</v>
      </c>
    </row>
    <row r="28" spans="2:7" x14ac:dyDescent="0.25">
      <c r="B28" s="8">
        <f>'CTY14'!B26</f>
        <v>42248</v>
      </c>
      <c r="C28" s="6">
        <f>'CTY14'!C26</f>
        <v>2015</v>
      </c>
      <c r="D28" s="9">
        <f>AVERAGE(CTY14_rescaled!D27:AI27)</f>
        <v>104.09622544341701</v>
      </c>
      <c r="E28" s="9">
        <f>AVERAGEIF(CTY14_rescaled!$D$5:$AI$5,'Regional Aggregates_2014'!E$7,CTY14_rescaled!$D27:$AI27)</f>
        <v>104.09622544341701</v>
      </c>
      <c r="F28" s="9">
        <f>AVERAGEIF(CTY14_rescaled!$D$5:$AI$5,'Regional Aggregates_2014'!F$7,CTY14_rescaled!$D27:$AI27)</f>
        <v>104.09622544341701</v>
      </c>
      <c r="G28" s="9" t="e">
        <f>AVERAGEIF(CTY14_rescaled!$D$5:$AI$5,'Regional Aggregates_2014'!G$7,CTY14_rescaled!$D27:$AI27)</f>
        <v>#DIV/0!</v>
      </c>
    </row>
    <row r="29" spans="2:7" x14ac:dyDescent="0.25">
      <c r="B29" s="8">
        <f>'CTY14'!B27</f>
        <v>42278</v>
      </c>
      <c r="C29" s="6">
        <f>'CTY14'!C27</f>
        <v>2015</v>
      </c>
      <c r="D29" s="9">
        <f>AVERAGE(CTY14_rescaled!D28:AI28)</f>
        <v>101.11455227810701</v>
      </c>
      <c r="E29" s="9">
        <f>AVERAGEIF(CTY14_rescaled!$D$5:$AI$5,'Regional Aggregates_2014'!E$7,CTY14_rescaled!$D28:$AI28)</f>
        <v>101.11455227810701</v>
      </c>
      <c r="F29" s="9">
        <f>AVERAGEIF(CTY14_rescaled!$D$5:$AI$5,'Regional Aggregates_2014'!F$7,CTY14_rescaled!$D28:$AI28)</f>
        <v>101.11455227810701</v>
      </c>
      <c r="G29" s="9" t="e">
        <f>AVERAGEIF(CTY14_rescaled!$D$5:$AI$5,'Regional Aggregates_2014'!G$7,CTY14_rescaled!$D28:$AI28)</f>
        <v>#DIV/0!</v>
      </c>
    </row>
    <row r="30" spans="2:7" x14ac:dyDescent="0.25">
      <c r="B30" s="8">
        <f>'CTY14'!B28</f>
        <v>42309</v>
      </c>
      <c r="C30" s="6">
        <f>'CTY14'!C28</f>
        <v>2015</v>
      </c>
      <c r="D30" s="9">
        <f>AVERAGE(CTY14_rescaled!D29:AI29)</f>
        <v>96.208372795882326</v>
      </c>
      <c r="E30" s="9">
        <f>AVERAGEIF(CTY14_rescaled!$D$5:$AI$5,'Regional Aggregates_2014'!E$7,CTY14_rescaled!$D29:$AI29)</f>
        <v>96.208372795882326</v>
      </c>
      <c r="F30" s="9">
        <f>AVERAGEIF(CTY14_rescaled!$D$5:$AI$5,'Regional Aggregates_2014'!F$7,CTY14_rescaled!$D29:$AI29)</f>
        <v>96.208372795882326</v>
      </c>
      <c r="G30" s="9" t="e">
        <f>AVERAGEIF(CTY14_rescaled!$D$5:$AI$5,'Regional Aggregates_2014'!G$7,CTY14_rescaled!$D29:$AI29)</f>
        <v>#DIV/0!</v>
      </c>
    </row>
    <row r="31" spans="2:7" x14ac:dyDescent="0.25">
      <c r="B31" s="8">
        <f>'CTY14'!B29</f>
        <v>42339</v>
      </c>
      <c r="C31" s="6">
        <f>'CTY14'!C29</f>
        <v>2015</v>
      </c>
      <c r="D31" s="9">
        <f>AVERAGE(CTY14_rescaled!D30:AI30)</f>
        <v>95.723539201372105</v>
      </c>
      <c r="E31" s="9">
        <f>AVERAGEIF(CTY14_rescaled!$D$5:$AI$5,'Regional Aggregates_2014'!E$7,CTY14_rescaled!$D30:$AI30)</f>
        <v>95.723539201372105</v>
      </c>
      <c r="F31" s="9">
        <f>AVERAGEIF(CTY14_rescaled!$D$5:$AI$5,'Regional Aggregates_2014'!F$7,CTY14_rescaled!$D30:$AI30)</f>
        <v>95.723539201372105</v>
      </c>
      <c r="G31" s="9" t="e">
        <f>AVERAGEIF(CTY14_rescaled!$D$5:$AI$5,'Regional Aggregates_2014'!G$7,CTY14_rescaled!$D30:$AI30)</f>
        <v>#DIV/0!</v>
      </c>
    </row>
    <row r="32" spans="2:7" x14ac:dyDescent="0.25">
      <c r="B32" s="8">
        <f>'CTY14'!B30</f>
        <v>42370</v>
      </c>
      <c r="C32" s="6">
        <f>'CTY14'!C30</f>
        <v>2016</v>
      </c>
      <c r="D32" s="9">
        <f>AVERAGE(CTY14_rescaled!D31:AI31)</f>
        <v>100.17240767997875</v>
      </c>
      <c r="E32" s="9">
        <f>AVERAGEIF(CTY14_rescaled!$D$5:$AI$5,'Regional Aggregates_2014'!E$7,CTY14_rescaled!$D31:$AI31)</f>
        <v>100.17240767997875</v>
      </c>
      <c r="F32" s="9">
        <f>AVERAGEIF(CTY14_rescaled!$D$5:$AI$5,'Regional Aggregates_2014'!F$7,CTY14_rescaled!$D31:$AI31)</f>
        <v>100.17240767997875</v>
      </c>
      <c r="G32" s="9" t="e">
        <f>AVERAGEIF(CTY14_rescaled!$D$5:$AI$5,'Regional Aggregates_2014'!G$7,CTY14_rescaled!$D31:$AI31)</f>
        <v>#DIV/0!</v>
      </c>
    </row>
    <row r="33" spans="2:7" x14ac:dyDescent="0.25">
      <c r="B33" s="8">
        <f>'CTY14'!B31</f>
        <v>42401</v>
      </c>
      <c r="C33" s="6">
        <f>'CTY14'!C31</f>
        <v>2016</v>
      </c>
      <c r="D33" s="9">
        <f>AVERAGE(CTY14_rescaled!D32:AI32)</f>
        <v>98.842543381963594</v>
      </c>
      <c r="E33" s="9">
        <f>AVERAGEIF(CTY14_rescaled!$D$5:$AI$5,'Regional Aggregates_2014'!E$7,CTY14_rescaled!$D32:$AI32)</f>
        <v>98.842543381963594</v>
      </c>
      <c r="F33" s="9">
        <f>AVERAGEIF(CTY14_rescaled!$D$5:$AI$5,'Regional Aggregates_2014'!F$7,CTY14_rescaled!$D32:$AI32)</f>
        <v>98.842543381963594</v>
      </c>
      <c r="G33" s="9" t="e">
        <f>AVERAGEIF(CTY14_rescaled!$D$5:$AI$5,'Regional Aggregates_2014'!G$7,CTY14_rescaled!$D32:$AI32)</f>
        <v>#DIV/0!</v>
      </c>
    </row>
    <row r="34" spans="2:7" x14ac:dyDescent="0.25">
      <c r="B34" s="8">
        <f>'CTY14'!B32</f>
        <v>42430</v>
      </c>
      <c r="C34" s="6">
        <f>'CTY14'!C32</f>
        <v>2016</v>
      </c>
      <c r="D34" s="9">
        <f>AVERAGE(CTY14_rescaled!D33:AI33)</f>
        <v>94.880674902456192</v>
      </c>
      <c r="E34" s="9">
        <f>AVERAGEIF(CTY14_rescaled!$D$5:$AI$5,'Regional Aggregates_2014'!E$7,CTY14_rescaled!$D33:$AI33)</f>
        <v>94.880674902456192</v>
      </c>
      <c r="F34" s="9">
        <f>AVERAGEIF(CTY14_rescaled!$D$5:$AI$5,'Regional Aggregates_2014'!F$7,CTY14_rescaled!$D33:$AI33)</f>
        <v>94.880674902456192</v>
      </c>
      <c r="G34" s="9" t="e">
        <f>AVERAGEIF(CTY14_rescaled!$D$5:$AI$5,'Regional Aggregates_2014'!G$7,CTY14_rescaled!$D33:$AI33)</f>
        <v>#DIV/0!</v>
      </c>
    </row>
    <row r="35" spans="2:7" x14ac:dyDescent="0.25">
      <c r="B35" s="8">
        <f>'CTY14'!B33</f>
        <v>42461</v>
      </c>
      <c r="C35" s="6">
        <f>'CTY14'!C33</f>
        <v>2016</v>
      </c>
      <c r="D35" s="9">
        <f>AVERAGE(CTY14_rescaled!D34:AI34)</f>
        <v>92.819541139907855</v>
      </c>
      <c r="E35" s="9">
        <f>AVERAGEIF(CTY14_rescaled!$D$5:$AI$5,'Regional Aggregates_2014'!E$7,CTY14_rescaled!$D34:$AI34)</f>
        <v>92.819541139907855</v>
      </c>
      <c r="F35" s="9">
        <f>AVERAGEIF(CTY14_rescaled!$D$5:$AI$5,'Regional Aggregates_2014'!F$7,CTY14_rescaled!$D34:$AI34)</f>
        <v>92.819541139907855</v>
      </c>
      <c r="G35" s="9" t="e">
        <f>AVERAGEIF(CTY14_rescaled!$D$5:$AI$5,'Regional Aggregates_2014'!G$7,CTY14_rescaled!$D34:$AI34)</f>
        <v>#DIV/0!</v>
      </c>
    </row>
    <row r="36" spans="2:7" x14ac:dyDescent="0.25">
      <c r="B36" s="8">
        <f>'CTY14'!B34</f>
        <v>42491</v>
      </c>
      <c r="C36" s="6">
        <f>'CTY14'!C34</f>
        <v>2016</v>
      </c>
      <c r="D36" s="9">
        <f>AVERAGE(CTY14_rescaled!D35:AI35)</f>
        <v>96.651328656090101</v>
      </c>
      <c r="E36" s="9">
        <f>AVERAGEIF(CTY14_rescaled!$D$5:$AI$5,'Regional Aggregates_2014'!E$7,CTY14_rescaled!$D35:$AI35)</f>
        <v>96.651328656090101</v>
      </c>
      <c r="F36" s="9">
        <f>AVERAGEIF(CTY14_rescaled!$D$5:$AI$5,'Regional Aggregates_2014'!F$7,CTY14_rescaled!$D35:$AI35)</f>
        <v>96.651328656090101</v>
      </c>
      <c r="G36" s="9" t="e">
        <f>AVERAGEIF(CTY14_rescaled!$D$5:$AI$5,'Regional Aggregates_2014'!G$7,CTY14_rescaled!$D35:$AI35)</f>
        <v>#DIV/0!</v>
      </c>
    </row>
    <row r="37" spans="2:7" x14ac:dyDescent="0.25">
      <c r="B37" s="8">
        <f>'CTY14'!B35</f>
        <v>42522</v>
      </c>
      <c r="C37" s="6">
        <f>'CTY14'!C35</f>
        <v>2016</v>
      </c>
      <c r="D37" s="9">
        <f>AVERAGE(CTY14_rescaled!D36:AI36)</f>
        <v>94.3314668192113</v>
      </c>
      <c r="E37" s="9">
        <f>AVERAGEIF(CTY14_rescaled!$D$5:$AI$5,'Regional Aggregates_2014'!E$7,CTY14_rescaled!$D36:$AI36)</f>
        <v>94.3314668192113</v>
      </c>
      <c r="F37" s="9">
        <f>AVERAGEIF(CTY14_rescaled!$D$5:$AI$5,'Regional Aggregates_2014'!F$7,CTY14_rescaled!$D36:$AI36)</f>
        <v>94.3314668192113</v>
      </c>
      <c r="G37" s="9" t="e">
        <f>AVERAGEIF(CTY14_rescaled!$D$5:$AI$5,'Regional Aggregates_2014'!G$7,CTY14_rescaled!$D36:$AI36)</f>
        <v>#DIV/0!</v>
      </c>
    </row>
    <row r="38" spans="2:7" x14ac:dyDescent="0.25">
      <c r="B38" s="8">
        <f>'CTY14'!B36</f>
        <v>42552</v>
      </c>
      <c r="C38" s="6">
        <f>'CTY14'!C36</f>
        <v>2016</v>
      </c>
      <c r="D38" s="9">
        <f>AVERAGE(CTY14_rescaled!D37:AI37)</f>
        <v>91.864726658268708</v>
      </c>
      <c r="E38" s="9">
        <f>AVERAGEIF(CTY14_rescaled!$D$5:$AI$5,'Regional Aggregates_2014'!E$7,CTY14_rescaled!$D37:$AI37)</f>
        <v>91.864726658268708</v>
      </c>
      <c r="F38" s="9">
        <f>AVERAGEIF(CTY14_rescaled!$D$5:$AI$5,'Regional Aggregates_2014'!F$7,CTY14_rescaled!$D37:$AI37)</f>
        <v>91.864726658268708</v>
      </c>
      <c r="G38" s="9" t="e">
        <f>AVERAGEIF(CTY14_rescaled!$D$5:$AI$5,'Regional Aggregates_2014'!G$7,CTY14_rescaled!$D37:$AI37)</f>
        <v>#DIV/0!</v>
      </c>
    </row>
    <row r="39" spans="2:7" x14ac:dyDescent="0.25">
      <c r="B39" s="8">
        <f>'CTY14'!B37</f>
        <v>42583</v>
      </c>
      <c r="C39" s="6">
        <f>'CTY14'!C37</f>
        <v>2016</v>
      </c>
      <c r="D39" s="9">
        <f>AVERAGE(CTY14_rescaled!D38:AI38)</f>
        <v>89.28982250266543</v>
      </c>
      <c r="E39" s="9">
        <f>AVERAGEIF(CTY14_rescaled!$D$5:$AI$5,'Regional Aggregates_2014'!E$7,CTY14_rescaled!$D38:$AI38)</f>
        <v>89.28982250266543</v>
      </c>
      <c r="F39" s="9">
        <f>AVERAGEIF(CTY14_rescaled!$D$5:$AI$5,'Regional Aggregates_2014'!F$7,CTY14_rescaled!$D38:$AI38)</f>
        <v>89.28982250266543</v>
      </c>
      <c r="G39" s="9" t="e">
        <f>AVERAGEIF(CTY14_rescaled!$D$5:$AI$5,'Regional Aggregates_2014'!G$7,CTY14_rescaled!$D38:$AI38)</f>
        <v>#DIV/0!</v>
      </c>
    </row>
    <row r="40" spans="2:7" x14ac:dyDescent="0.25">
      <c r="B40" s="8">
        <f>'CTY14'!B38</f>
        <v>42614</v>
      </c>
      <c r="C40" s="6">
        <f>'CTY14'!C38</f>
        <v>2016</v>
      </c>
      <c r="D40" s="9">
        <f>AVERAGE(CTY14_rescaled!D39:AI39)</f>
        <v>86.149918801808568</v>
      </c>
      <c r="E40" s="9">
        <f>AVERAGEIF(CTY14_rescaled!$D$5:$AI$5,'Regional Aggregates_2014'!E$7,CTY14_rescaled!$D39:$AI39)</f>
        <v>86.149918801808568</v>
      </c>
      <c r="F40" s="9">
        <f>AVERAGEIF(CTY14_rescaled!$D$5:$AI$5,'Regional Aggregates_2014'!F$7,CTY14_rescaled!$D39:$AI39)</f>
        <v>86.149918801808568</v>
      </c>
      <c r="G40" s="9" t="e">
        <f>AVERAGEIF(CTY14_rescaled!$D$5:$AI$5,'Regional Aggregates_2014'!G$7,CTY14_rescaled!$D39:$AI39)</f>
        <v>#DIV/0!</v>
      </c>
    </row>
    <row r="41" spans="2:7" x14ac:dyDescent="0.25">
      <c r="B41" s="8">
        <f>'CTY14'!B39</f>
        <v>42644</v>
      </c>
      <c r="C41" s="6">
        <f>'CTY14'!C39</f>
        <v>2016</v>
      </c>
      <c r="D41" s="9">
        <f>AVERAGE(CTY14_rescaled!D40:AI40)</f>
        <v>80.594865326943193</v>
      </c>
      <c r="E41" s="9">
        <f>AVERAGEIF(CTY14_rescaled!$D$5:$AI$5,'Regional Aggregates_2014'!E$7,CTY14_rescaled!$D40:$AI40)</f>
        <v>80.594865326943193</v>
      </c>
      <c r="F41" s="9">
        <f>AVERAGEIF(CTY14_rescaled!$D$5:$AI$5,'Regional Aggregates_2014'!F$7,CTY14_rescaled!$D40:$AI40)</f>
        <v>80.594865326943193</v>
      </c>
      <c r="G41" s="9" t="e">
        <f>AVERAGEIF(CTY14_rescaled!$D$5:$AI$5,'Regional Aggregates_2014'!G$7,CTY14_rescaled!$D40:$AI40)</f>
        <v>#DIV/0!</v>
      </c>
    </row>
    <row r="42" spans="2:7" x14ac:dyDescent="0.25">
      <c r="B42" s="8">
        <f>'CTY14'!B40</f>
        <v>42675</v>
      </c>
      <c r="C42" s="6">
        <f>'CTY14'!C40</f>
        <v>2016</v>
      </c>
      <c r="D42" s="9">
        <f>AVERAGE(CTY14_rescaled!D41:AI41)</f>
        <v>77.415378113109384</v>
      </c>
      <c r="E42" s="9">
        <f>AVERAGEIF(CTY14_rescaled!$D$5:$AI$5,'Regional Aggregates_2014'!E$7,CTY14_rescaled!$D41:$AI41)</f>
        <v>77.415378113109384</v>
      </c>
      <c r="F42" s="9">
        <f>AVERAGEIF(CTY14_rescaled!$D$5:$AI$5,'Regional Aggregates_2014'!F$7,CTY14_rescaled!$D41:$AI41)</f>
        <v>77.415378113109384</v>
      </c>
      <c r="G42" s="9" t="e">
        <f>AVERAGEIF(CTY14_rescaled!$D$5:$AI$5,'Regional Aggregates_2014'!G$7,CTY14_rescaled!$D41:$AI41)</f>
        <v>#DIV/0!</v>
      </c>
    </row>
    <row r="43" spans="2:7" x14ac:dyDescent="0.25">
      <c r="B43" s="8">
        <f>'CTY14'!B41</f>
        <v>42705</v>
      </c>
      <c r="C43" s="6">
        <f>'CTY14'!C41</f>
        <v>2016</v>
      </c>
      <c r="D43" s="9">
        <f>AVERAGE(CTY14_rescaled!D42:AI42)</f>
        <v>73.788432553775081</v>
      </c>
      <c r="E43" s="9">
        <f>AVERAGEIF(CTY14_rescaled!$D$5:$AI$5,'Regional Aggregates_2014'!E$7,CTY14_rescaled!$D42:$AI42)</f>
        <v>73.788432553775081</v>
      </c>
      <c r="F43" s="9">
        <f>AVERAGEIF(CTY14_rescaled!$D$5:$AI$5,'Regional Aggregates_2014'!F$7,CTY14_rescaled!$D42:$AI42)</f>
        <v>73.788432553775081</v>
      </c>
      <c r="G43" s="9" t="e">
        <f>AVERAGEIF(CTY14_rescaled!$D$5:$AI$5,'Regional Aggregates_2014'!G$7,CTY14_rescaled!$D42:$AI42)</f>
        <v>#DIV/0!</v>
      </c>
    </row>
    <row r="44" spans="2:7" x14ac:dyDescent="0.25">
      <c r="B44" s="8">
        <f>'CTY14'!B42</f>
        <v>42736</v>
      </c>
      <c r="C44" s="6">
        <f>'CTY14'!C42</f>
        <v>2017</v>
      </c>
      <c r="D44" s="9">
        <f>AVERAGE(CTY14_rescaled!D43:AI43)</f>
        <v>64.332999146148694</v>
      </c>
      <c r="E44" s="9">
        <f>AVERAGEIF(CTY14_rescaled!$D$5:$AI$5,'Regional Aggregates_2014'!E$7,CTY14_rescaled!$D43:$AI43)</f>
        <v>64.332999146148694</v>
      </c>
      <c r="F44" s="9">
        <f>AVERAGEIF(CTY14_rescaled!$D$5:$AI$5,'Regional Aggregates_2014'!F$7,CTY14_rescaled!$D43:$AI43)</f>
        <v>64.332999146148694</v>
      </c>
      <c r="G44" s="9" t="e">
        <f>AVERAGEIF(CTY14_rescaled!$D$5:$AI$5,'Regional Aggregates_2014'!G$7,CTY14_rescaled!$D43:$AI43)</f>
        <v>#DIV/0!</v>
      </c>
    </row>
    <row r="45" spans="2:7" x14ac:dyDescent="0.25">
      <c r="B45" s="8">
        <f>'CTY14'!B43</f>
        <v>42767</v>
      </c>
      <c r="C45" s="6">
        <f>'CTY14'!C43</f>
        <v>2017</v>
      </c>
      <c r="D45" s="9">
        <f>AVERAGE(CTY14_rescaled!D44:AI44)</f>
        <v>64.558243839861149</v>
      </c>
      <c r="E45" s="9">
        <f>AVERAGEIF(CTY14_rescaled!$D$5:$AI$5,'Regional Aggregates_2014'!E$7,CTY14_rescaled!$D44:$AI44)</f>
        <v>64.558243839861149</v>
      </c>
      <c r="F45" s="9">
        <f>AVERAGEIF(CTY14_rescaled!$D$5:$AI$5,'Regional Aggregates_2014'!F$7,CTY14_rescaled!$D44:$AI44)</f>
        <v>64.558243839861149</v>
      </c>
      <c r="G45" s="9" t="e">
        <f>AVERAGEIF(CTY14_rescaled!$D$5:$AI$5,'Regional Aggregates_2014'!G$7,CTY14_rescaled!$D44:$AI44)</f>
        <v>#DIV/0!</v>
      </c>
    </row>
    <row r="46" spans="2:7" x14ac:dyDescent="0.25">
      <c r="B46" s="8">
        <f>'CTY14'!B44</f>
        <v>42795</v>
      </c>
      <c r="C46" s="6">
        <f>'CTY14'!C44</f>
        <v>2017</v>
      </c>
      <c r="D46" s="9">
        <f>AVERAGE(CTY14_rescaled!D45:AI45)</f>
        <v>63.824721990332847</v>
      </c>
      <c r="E46" s="9">
        <f>AVERAGEIF(CTY14_rescaled!$D$5:$AI$5,'Regional Aggregates_2014'!E$7,CTY14_rescaled!$D45:$AI45)</f>
        <v>63.824721990332847</v>
      </c>
      <c r="F46" s="9">
        <f>AVERAGEIF(CTY14_rescaled!$D$5:$AI$5,'Regional Aggregates_2014'!F$7,CTY14_rescaled!$D45:$AI45)</f>
        <v>63.824721990332847</v>
      </c>
      <c r="G46" s="9" t="e">
        <f>AVERAGEIF(CTY14_rescaled!$D$5:$AI$5,'Regional Aggregates_2014'!G$7,CTY14_rescaled!$D45:$AI45)</f>
        <v>#DIV/0!</v>
      </c>
    </row>
    <row r="47" spans="2:7" x14ac:dyDescent="0.25">
      <c r="B47" s="8">
        <f>'CTY14'!B45</f>
        <v>42826</v>
      </c>
      <c r="C47" s="6">
        <f>'CTY14'!C45</f>
        <v>2017</v>
      </c>
      <c r="D47" s="9">
        <f>AVERAGE(CTY14_rescaled!D46:AI46)</f>
        <v>62.169412973512742</v>
      </c>
      <c r="E47" s="9">
        <f>AVERAGEIF(CTY14_rescaled!$D$5:$AI$5,'Regional Aggregates_2014'!E$7,CTY14_rescaled!$D46:$AI46)</f>
        <v>62.169412973512742</v>
      </c>
      <c r="F47" s="9">
        <f>AVERAGEIF(CTY14_rescaled!$D$5:$AI$5,'Regional Aggregates_2014'!F$7,CTY14_rescaled!$D46:$AI46)</f>
        <v>62.169412973512742</v>
      </c>
      <c r="G47" s="9" t="e">
        <f>AVERAGEIF(CTY14_rescaled!$D$5:$AI$5,'Regional Aggregates_2014'!G$7,CTY14_rescaled!$D46:$AI46)</f>
        <v>#DIV/0!</v>
      </c>
    </row>
    <row r="48" spans="2:7" x14ac:dyDescent="0.25">
      <c r="B48" s="8">
        <f>'CTY14'!B46</f>
        <v>42856</v>
      </c>
      <c r="C48" s="6">
        <f>'CTY14'!C46</f>
        <v>2017</v>
      </c>
      <c r="D48" s="9">
        <f>AVERAGE(CTY14_rescaled!D47:AI47)</f>
        <v>57.839381326534934</v>
      </c>
      <c r="E48" s="9">
        <f>AVERAGEIF(CTY14_rescaled!$D$5:$AI$5,'Regional Aggregates_2014'!E$7,CTY14_rescaled!$D47:$AI47)</f>
        <v>57.839381326534934</v>
      </c>
      <c r="F48" s="9">
        <f>AVERAGEIF(CTY14_rescaled!$D$5:$AI$5,'Regional Aggregates_2014'!F$7,CTY14_rescaled!$D47:$AI47)</f>
        <v>57.839381326534934</v>
      </c>
      <c r="G48" s="9" t="e">
        <f>AVERAGEIF(CTY14_rescaled!$D$5:$AI$5,'Regional Aggregates_2014'!G$7,CTY14_rescaled!$D47:$AI47)</f>
        <v>#DIV/0!</v>
      </c>
    </row>
    <row r="49" spans="2:7" x14ac:dyDescent="0.25">
      <c r="B49" s="8">
        <f>'CTY14'!B47</f>
        <v>42887</v>
      </c>
      <c r="C49" s="6">
        <f>'CTY14'!C47</f>
        <v>2017</v>
      </c>
      <c r="D49" s="9">
        <f>AVERAGE(CTY14_rescaled!D48:AI48)</f>
        <v>64.471309172213509</v>
      </c>
      <c r="E49" s="9">
        <f>AVERAGEIF(CTY14_rescaled!$D$5:$AI$5,'Regional Aggregates_2014'!E$7,CTY14_rescaled!$D48:$AI48)</f>
        <v>64.471309172213509</v>
      </c>
      <c r="F49" s="9">
        <f>AVERAGEIF(CTY14_rescaled!$D$5:$AI$5,'Regional Aggregates_2014'!F$7,CTY14_rescaled!$D48:$AI48)</f>
        <v>64.471309172213509</v>
      </c>
      <c r="G49" s="9" t="e">
        <f>AVERAGEIF(CTY14_rescaled!$D$5:$AI$5,'Regional Aggregates_2014'!G$7,CTY14_rescaled!$D48:$AI48)</f>
        <v>#DIV/0!</v>
      </c>
    </row>
    <row r="50" spans="2:7" x14ac:dyDescent="0.25">
      <c r="B50" s="8">
        <f>'CTY14'!B48</f>
        <v>42917</v>
      </c>
      <c r="C50" s="6">
        <f>'CTY14'!C48</f>
        <v>2017</v>
      </c>
      <c r="D50" s="9">
        <f>AVERAGE(CTY14_rescaled!D49:AI49)</f>
        <v>69.297763810329073</v>
      </c>
      <c r="E50" s="9">
        <f>AVERAGEIF(CTY14_rescaled!$D$5:$AI$5,'Regional Aggregates_2014'!E$7,CTY14_rescaled!$D49:$AI49)</f>
        <v>69.297763810329073</v>
      </c>
      <c r="F50" s="9">
        <f>AVERAGEIF(CTY14_rescaled!$D$5:$AI$5,'Regional Aggregates_2014'!F$7,CTY14_rescaled!$D49:$AI49)</f>
        <v>69.297763810329073</v>
      </c>
      <c r="G50" s="9" t="e">
        <f>AVERAGEIF(CTY14_rescaled!$D$5:$AI$5,'Regional Aggregates_2014'!G$7,CTY14_rescaled!$D49:$AI49)</f>
        <v>#DIV/0!</v>
      </c>
    </row>
    <row r="51" spans="2:7" x14ac:dyDescent="0.25">
      <c r="B51" s="8">
        <f>'CTY14'!B49</f>
        <v>42948</v>
      </c>
      <c r="C51" s="6">
        <f>'CTY14'!C49</f>
        <v>2017</v>
      </c>
      <c r="D51" s="9">
        <f>AVERAGE(CTY14_rescaled!D50:AI50)</f>
        <v>69.639129963298103</v>
      </c>
      <c r="E51" s="9">
        <f>AVERAGEIF(CTY14_rescaled!$D$5:$AI$5,'Regional Aggregates_2014'!E$7,CTY14_rescaled!$D50:$AI50)</f>
        <v>69.639129963298103</v>
      </c>
      <c r="F51" s="9">
        <f>AVERAGEIF(CTY14_rescaled!$D$5:$AI$5,'Regional Aggregates_2014'!F$7,CTY14_rescaled!$D50:$AI50)</f>
        <v>69.639129963298103</v>
      </c>
      <c r="G51" s="9" t="e">
        <f>AVERAGEIF(CTY14_rescaled!$D$5:$AI$5,'Regional Aggregates_2014'!G$7,CTY14_rescaled!$D50:$AI50)</f>
        <v>#DIV/0!</v>
      </c>
    </row>
    <row r="52" spans="2:7" x14ac:dyDescent="0.25">
      <c r="B52" s="8">
        <f>'CTY14'!B50</f>
        <v>42979</v>
      </c>
      <c r="C52" s="6">
        <f>'CTY14'!C50</f>
        <v>2017</v>
      </c>
      <c r="D52" s="9">
        <f>AVERAGE(CTY14_rescaled!D51:AI51)</f>
        <v>71.998921214355803</v>
      </c>
      <c r="E52" s="9">
        <f>AVERAGEIF(CTY14_rescaled!$D$5:$AI$5,'Regional Aggregates_2014'!E$7,CTY14_rescaled!$D51:$AI51)</f>
        <v>71.998921214355803</v>
      </c>
      <c r="F52" s="9">
        <f>AVERAGEIF(CTY14_rescaled!$D$5:$AI$5,'Regional Aggregates_2014'!F$7,CTY14_rescaled!$D51:$AI51)</f>
        <v>71.998921214355803</v>
      </c>
      <c r="G52" s="9" t="e">
        <f>AVERAGEIF(CTY14_rescaled!$D$5:$AI$5,'Regional Aggregates_2014'!G$7,CTY14_rescaled!$D51:$AI51)</f>
        <v>#DIV/0!</v>
      </c>
    </row>
    <row r="53" spans="2:7" x14ac:dyDescent="0.25">
      <c r="B53" s="8">
        <f>'CTY14'!B51</f>
        <v>43009</v>
      </c>
      <c r="C53" s="6">
        <f>'CTY14'!C51</f>
        <v>2017</v>
      </c>
      <c r="D53" s="9">
        <f>AVERAGE(CTY14_rescaled!D52:AI52)</f>
        <v>75.802977768760016</v>
      </c>
      <c r="E53" s="9">
        <f>AVERAGEIF(CTY14_rescaled!$D$5:$AI$5,'Regional Aggregates_2014'!E$7,CTY14_rescaled!$D52:$AI52)</f>
        <v>75.802977768760016</v>
      </c>
      <c r="F53" s="9">
        <f>AVERAGEIF(CTY14_rescaled!$D$5:$AI$5,'Regional Aggregates_2014'!F$7,CTY14_rescaled!$D52:$AI52)</f>
        <v>75.802977768760016</v>
      </c>
      <c r="G53" s="9" t="e">
        <f>AVERAGEIF(CTY14_rescaled!$D$5:$AI$5,'Regional Aggregates_2014'!G$7,CTY14_rescaled!$D52:$AI52)</f>
        <v>#DIV/0!</v>
      </c>
    </row>
    <row r="54" spans="2:7" x14ac:dyDescent="0.25">
      <c r="B54" s="8">
        <f>'CTY14'!B52</f>
        <v>43040</v>
      </c>
      <c r="C54" s="6">
        <f>'CTY14'!C52</f>
        <v>2017</v>
      </c>
      <c r="D54" s="9">
        <f>AVERAGE(CTY14_rescaled!D53:AI53)</f>
        <v>80.918854048744393</v>
      </c>
      <c r="E54" s="9">
        <f>AVERAGEIF(CTY14_rescaled!$D$5:$AI$5,'Regional Aggregates_2014'!E$7,CTY14_rescaled!$D53:$AI53)</f>
        <v>80.918854048744393</v>
      </c>
      <c r="F54" s="9">
        <f>AVERAGEIF(CTY14_rescaled!$D$5:$AI$5,'Regional Aggregates_2014'!F$7,CTY14_rescaled!$D53:$AI53)</f>
        <v>80.918854048744393</v>
      </c>
      <c r="G54" s="9" t="e">
        <f>AVERAGEIF(CTY14_rescaled!$D$5:$AI$5,'Regional Aggregates_2014'!G$7,CTY14_rescaled!$D53:$AI53)</f>
        <v>#DIV/0!</v>
      </c>
    </row>
    <row r="55" spans="2:7" x14ac:dyDescent="0.25">
      <c r="B55" s="8">
        <f>'CTY14'!B53</f>
        <v>43070</v>
      </c>
      <c r="C55" s="6">
        <f>'CTY14'!C53</f>
        <v>2017</v>
      </c>
      <c r="D55" s="9">
        <f>AVERAGE(CTY14_rescaled!D54:AI54)</f>
        <v>85.505561083202039</v>
      </c>
      <c r="E55" s="9">
        <f>AVERAGEIF(CTY14_rescaled!$D$5:$AI$5,'Regional Aggregates_2014'!E$7,CTY14_rescaled!$D54:$AI54)</f>
        <v>85.505561083202039</v>
      </c>
      <c r="F55" s="9">
        <f>AVERAGEIF(CTY14_rescaled!$D$5:$AI$5,'Regional Aggregates_2014'!F$7,CTY14_rescaled!$D54:$AI54)</f>
        <v>85.505561083202039</v>
      </c>
      <c r="G55" s="9" t="e">
        <f>AVERAGEIF(CTY14_rescaled!$D$5:$AI$5,'Regional Aggregates_2014'!G$7,CTY14_rescaled!$D54:$AI54)</f>
        <v>#DIV/0!</v>
      </c>
    </row>
    <row r="56" spans="2:7" x14ac:dyDescent="0.25">
      <c r="B56" s="8">
        <f>'CTY14'!B54</f>
        <v>43101</v>
      </c>
      <c r="C56" s="6">
        <f>'CTY14'!C54</f>
        <v>2018</v>
      </c>
      <c r="D56" s="9">
        <f>AVERAGE(CTY14_rescaled!D55:AI55)</f>
        <v>92.745905319763594</v>
      </c>
      <c r="E56" s="9">
        <f>AVERAGEIF(CTY14_rescaled!$D$5:$AI$5,'Regional Aggregates_2014'!E$7,CTY14_rescaled!$D55:$AI55)</f>
        <v>92.745905319763594</v>
      </c>
      <c r="F56" s="9">
        <f>AVERAGEIF(CTY14_rescaled!$D$5:$AI$5,'Regional Aggregates_2014'!F$7,CTY14_rescaled!$D55:$AI55)</f>
        <v>92.745905319763594</v>
      </c>
      <c r="G56" s="9" t="e">
        <f>AVERAGEIF(CTY14_rescaled!$D$5:$AI$5,'Regional Aggregates_2014'!G$7,CTY14_rescaled!$D55:$AI55)</f>
        <v>#DIV/0!</v>
      </c>
    </row>
    <row r="57" spans="2:7" x14ac:dyDescent="0.25">
      <c r="B57" s="8">
        <f>'CTY14'!B55</f>
        <v>43132</v>
      </c>
      <c r="C57" s="6">
        <f>'CTY14'!C55</f>
        <v>2018</v>
      </c>
      <c r="D57" s="9">
        <f>AVERAGE(CTY14_rescaled!D56:AI56)</f>
        <v>93.250666486036906</v>
      </c>
      <c r="E57" s="9">
        <f>AVERAGEIF(CTY14_rescaled!$D$5:$AI$5,'Regional Aggregates_2014'!E$7,CTY14_rescaled!$D56:$AI56)</f>
        <v>93.250666486036906</v>
      </c>
      <c r="F57" s="9">
        <f>AVERAGEIF(CTY14_rescaled!$D$5:$AI$5,'Regional Aggregates_2014'!F$7,CTY14_rescaled!$D56:$AI56)</f>
        <v>93.250666486036906</v>
      </c>
      <c r="G57" s="9" t="e">
        <f>AVERAGEIF(CTY14_rescaled!$D$5:$AI$5,'Regional Aggregates_2014'!G$7,CTY14_rescaled!$D56:$AI56)</f>
        <v>#DIV/0!</v>
      </c>
    </row>
    <row r="58" spans="2:7" x14ac:dyDescent="0.25">
      <c r="B58" s="8">
        <f>'CTY14'!B56</f>
        <v>43160</v>
      </c>
      <c r="C58" s="6">
        <f>'CTY14'!C56</f>
        <v>2018</v>
      </c>
      <c r="D58" s="9">
        <f>AVERAGE(CTY14_rescaled!D57:AI57)</f>
        <v>95.345438518731513</v>
      </c>
      <c r="E58" s="9">
        <f>AVERAGEIF(CTY14_rescaled!$D$5:$AI$5,'Regional Aggregates_2014'!E$7,CTY14_rescaled!$D57:$AI57)</f>
        <v>95.345438518731513</v>
      </c>
      <c r="F58" s="9">
        <f>AVERAGEIF(CTY14_rescaled!$D$5:$AI$5,'Regional Aggregates_2014'!F$7,CTY14_rescaled!$D57:$AI57)</f>
        <v>95.345438518731513</v>
      </c>
      <c r="G58" s="9" t="e">
        <f>AVERAGEIF(CTY14_rescaled!$D$5:$AI$5,'Regional Aggregates_2014'!G$7,CTY14_rescaled!$D57:$AI57)</f>
        <v>#DIV/0!</v>
      </c>
    </row>
    <row r="59" spans="2:7" x14ac:dyDescent="0.25">
      <c r="B59" s="8">
        <f>'CTY14'!B57</f>
        <v>43191</v>
      </c>
      <c r="C59" s="6">
        <f>'CTY14'!C57</f>
        <v>2018</v>
      </c>
      <c r="D59" s="9">
        <f>AVERAGE(CTY14_rescaled!D58:AI58)</f>
        <v>105.09061076787461</v>
      </c>
      <c r="E59" s="9">
        <f>AVERAGEIF(CTY14_rescaled!$D$5:$AI$5,'Regional Aggregates_2014'!E$7,CTY14_rescaled!$D58:$AI58)</f>
        <v>105.09061076787461</v>
      </c>
      <c r="F59" s="9">
        <f>AVERAGEIF(CTY14_rescaled!$D$5:$AI$5,'Regional Aggregates_2014'!F$7,CTY14_rescaled!$D58:$AI58)</f>
        <v>105.09061076787461</v>
      </c>
      <c r="G59" s="9" t="e">
        <f>AVERAGEIF(CTY14_rescaled!$D$5:$AI$5,'Regional Aggregates_2014'!G$7,CTY14_rescaled!$D58:$AI58)</f>
        <v>#DIV/0!</v>
      </c>
    </row>
    <row r="60" spans="2:7" x14ac:dyDescent="0.25">
      <c r="B60" s="8">
        <f>'CTY14'!B58</f>
        <v>43221</v>
      </c>
      <c r="C60" s="6">
        <f>'CTY14'!C58</f>
        <v>2018</v>
      </c>
      <c r="D60" s="9">
        <f>AVERAGE(CTY14_rescaled!D59:AI59)</f>
        <v>108.72833858874706</v>
      </c>
      <c r="E60" s="9">
        <f>AVERAGEIF(CTY14_rescaled!$D$5:$AI$5,'Regional Aggregates_2014'!E$7,CTY14_rescaled!$D59:$AI59)</f>
        <v>108.72833858874706</v>
      </c>
      <c r="F60" s="9">
        <f>AVERAGEIF(CTY14_rescaled!$D$5:$AI$5,'Regional Aggregates_2014'!F$7,CTY14_rescaled!$D59:$AI59)</f>
        <v>108.72833858874706</v>
      </c>
      <c r="G60" s="9" t="e">
        <f>AVERAGEIF(CTY14_rescaled!$D$5:$AI$5,'Regional Aggregates_2014'!G$7,CTY14_rescaled!$D59:$AI59)</f>
        <v>#DIV/0!</v>
      </c>
    </row>
    <row r="61" spans="2:7" x14ac:dyDescent="0.25">
      <c r="B61" s="8">
        <f>'CTY14'!B59</f>
        <v>43252</v>
      </c>
      <c r="C61" s="6">
        <f>'CTY14'!C59</f>
        <v>2018</v>
      </c>
      <c r="D61" s="9">
        <f>AVERAGE(CTY14_rescaled!D60:AI60)</f>
        <v>105.40222323757295</v>
      </c>
      <c r="E61" s="9">
        <f>AVERAGEIF(CTY14_rescaled!$D$5:$AI$5,'Regional Aggregates_2014'!E$7,CTY14_rescaled!$D60:$AI60)</f>
        <v>105.40222323757295</v>
      </c>
      <c r="F61" s="9">
        <f>AVERAGEIF(CTY14_rescaled!$D$5:$AI$5,'Regional Aggregates_2014'!F$7,CTY14_rescaled!$D60:$AI60)</f>
        <v>105.40222323757295</v>
      </c>
      <c r="G61" s="9" t="e">
        <f>AVERAGEIF(CTY14_rescaled!$D$5:$AI$5,'Regional Aggregates_2014'!G$7,CTY14_rescaled!$D60:$AI60)</f>
        <v>#DIV/0!</v>
      </c>
    </row>
    <row r="62" spans="2:7" x14ac:dyDescent="0.25">
      <c r="B62" s="8">
        <f>'CTY14'!B60</f>
        <v>43282</v>
      </c>
      <c r="C62" s="6">
        <f>'CTY14'!C60</f>
        <v>2018</v>
      </c>
      <c r="D62" s="9">
        <f>AVERAGE(CTY14_rescaled!D61:AI61)</f>
        <v>106.24782012725721</v>
      </c>
      <c r="E62" s="9">
        <f>AVERAGEIF(CTY14_rescaled!$D$5:$AI$5,'Regional Aggregates_2014'!E$7,CTY14_rescaled!$D61:$AI61)</f>
        <v>106.24782012725721</v>
      </c>
      <c r="F62" s="9">
        <f>AVERAGEIF(CTY14_rescaled!$D$5:$AI$5,'Regional Aggregates_2014'!F$7,CTY14_rescaled!$D61:$AI61)</f>
        <v>106.24782012725721</v>
      </c>
      <c r="G62" s="9" t="e">
        <f>AVERAGEIF(CTY14_rescaled!$D$5:$AI$5,'Regional Aggregates_2014'!G$7,CTY14_rescaled!$D61:$AI61)</f>
        <v>#DIV/0!</v>
      </c>
    </row>
    <row r="63" spans="2:7" x14ac:dyDescent="0.25">
      <c r="B63" s="8">
        <f>'CTY14'!B61</f>
        <v>43313</v>
      </c>
      <c r="C63" s="6">
        <f>'CTY14'!C61</f>
        <v>2018</v>
      </c>
      <c r="D63" s="9">
        <f>AVERAGE(CTY14_rescaled!D62:AI62)</f>
        <v>107.17931710080694</v>
      </c>
      <c r="E63" s="9">
        <f>AVERAGEIF(CTY14_rescaled!$D$5:$AI$5,'Regional Aggregates_2014'!E$7,CTY14_rescaled!$D62:$AI62)</f>
        <v>107.17931710080694</v>
      </c>
      <c r="F63" s="9">
        <f>AVERAGEIF(CTY14_rescaled!$D$5:$AI$5,'Regional Aggregates_2014'!F$7,CTY14_rescaled!$D62:$AI62)</f>
        <v>107.17931710080694</v>
      </c>
      <c r="G63" s="9" t="e">
        <f>AVERAGEIF(CTY14_rescaled!$D$5:$AI$5,'Regional Aggregates_2014'!G$7,CTY14_rescaled!$D62:$AI62)</f>
        <v>#DIV/0!</v>
      </c>
    </row>
    <row r="64" spans="2:7" x14ac:dyDescent="0.25">
      <c r="B64" s="8">
        <f>'CTY14'!B62</f>
        <v>43344</v>
      </c>
      <c r="C64" s="6">
        <f>'CTY14'!C62</f>
        <v>2018</v>
      </c>
      <c r="D64" s="9">
        <f>AVERAGE(CTY14_rescaled!D63:AI63)</f>
        <v>107.56921386700098</v>
      </c>
      <c r="E64" s="9">
        <f>AVERAGEIF(CTY14_rescaled!$D$5:$AI$5,'Regional Aggregates_2014'!E$7,CTY14_rescaled!$D63:$AI63)</f>
        <v>107.56921386700098</v>
      </c>
      <c r="F64" s="9">
        <f>AVERAGEIF(CTY14_rescaled!$D$5:$AI$5,'Regional Aggregates_2014'!F$7,CTY14_rescaled!$D63:$AI63)</f>
        <v>107.56921386700098</v>
      </c>
      <c r="G64" s="9" t="e">
        <f>AVERAGEIF(CTY14_rescaled!$D$5:$AI$5,'Regional Aggregates_2014'!G$7,CTY14_rescaled!$D63:$AI63)</f>
        <v>#DIV/0!</v>
      </c>
    </row>
    <row r="65" spans="2:7" x14ac:dyDescent="0.25">
      <c r="B65" s="8">
        <f>'CTY14'!B63</f>
        <v>43374</v>
      </c>
      <c r="C65" s="6">
        <f>'CTY14'!C63</f>
        <v>2018</v>
      </c>
      <c r="D65" s="9">
        <f>AVERAGE(CTY14_rescaled!D64:AI64)</f>
        <v>109.58646217253532</v>
      </c>
      <c r="E65" s="9">
        <f>AVERAGEIF(CTY14_rescaled!$D$5:$AI$5,'Regional Aggregates_2014'!E$7,CTY14_rescaled!$D64:$AI64)</f>
        <v>109.58646217253532</v>
      </c>
      <c r="F65" s="9">
        <f>AVERAGEIF(CTY14_rescaled!$D$5:$AI$5,'Regional Aggregates_2014'!F$7,CTY14_rescaled!$D64:$AI64)</f>
        <v>109.58646217253532</v>
      </c>
      <c r="G65" s="9" t="e">
        <f>AVERAGEIF(CTY14_rescaled!$D$5:$AI$5,'Regional Aggregates_2014'!G$7,CTY14_rescaled!$D64:$AI64)</f>
        <v>#DIV/0!</v>
      </c>
    </row>
    <row r="66" spans="2:7" x14ac:dyDescent="0.25">
      <c r="B66" s="8">
        <f>'CTY14'!B64</f>
        <v>43405</v>
      </c>
      <c r="C66" s="6">
        <f>'CTY14'!C64</f>
        <v>2018</v>
      </c>
      <c r="D66" s="9">
        <f>AVERAGE(CTY14_rescaled!D65:AI65)</f>
        <v>108.60586598036205</v>
      </c>
      <c r="E66" s="9">
        <f>AVERAGEIF(CTY14_rescaled!$D$5:$AI$5,'Regional Aggregates_2014'!E$7,CTY14_rescaled!$D65:$AI65)</f>
        <v>108.60586598036205</v>
      </c>
      <c r="F66" s="9">
        <f>AVERAGEIF(CTY14_rescaled!$D$5:$AI$5,'Regional Aggregates_2014'!F$7,CTY14_rescaled!$D65:$AI65)</f>
        <v>108.60586598036205</v>
      </c>
      <c r="G66" s="9" t="e">
        <f>AVERAGEIF(CTY14_rescaled!$D$5:$AI$5,'Regional Aggregates_2014'!G$7,CTY14_rescaled!$D65:$AI65)</f>
        <v>#DIV/0!</v>
      </c>
    </row>
    <row r="67" spans="2:7" x14ac:dyDescent="0.25">
      <c r="B67" s="8">
        <f>'CTY14'!B65</f>
        <v>43435</v>
      </c>
      <c r="C67" s="6">
        <f>'CTY14'!C65</f>
        <v>2018</v>
      </c>
      <c r="D67" s="9">
        <f>AVERAGE(CTY14_rescaled!D66:AI66)</f>
        <v>112.22681861269356</v>
      </c>
      <c r="E67" s="9">
        <f>AVERAGEIF(CTY14_rescaled!$D$5:$AI$5,'Regional Aggregates_2014'!E$7,CTY14_rescaled!$D66:$AI66)</f>
        <v>112.22681861269356</v>
      </c>
      <c r="F67" s="9">
        <f>AVERAGEIF(CTY14_rescaled!$D$5:$AI$5,'Regional Aggregates_2014'!F$7,CTY14_rescaled!$D66:$AI66)</f>
        <v>112.22681861269356</v>
      </c>
      <c r="G67" s="9" t="e">
        <f>AVERAGEIF(CTY14_rescaled!$D$5:$AI$5,'Regional Aggregates_2014'!G$7,CTY14_rescaled!$D66:$AI66)</f>
        <v>#DIV/0!</v>
      </c>
    </row>
    <row r="68" spans="2:7" x14ac:dyDescent="0.25">
      <c r="B68" s="8">
        <f>'CTY14'!B66</f>
        <v>43466</v>
      </c>
      <c r="C68" s="6">
        <f>'CTY14'!C66</f>
        <v>2019</v>
      </c>
      <c r="D68" s="9">
        <f>AVERAGE(CTY14_rescaled!D67:AI67)</f>
        <v>116.23647557099028</v>
      </c>
      <c r="E68" s="9">
        <f>AVERAGEIF(CTY14_rescaled!$D$5:$AI$5,'Regional Aggregates_2014'!E$7,CTY14_rescaled!$D67:$AI67)</f>
        <v>116.23647557099028</v>
      </c>
      <c r="F68" s="9">
        <f>AVERAGEIF(CTY14_rescaled!$D$5:$AI$5,'Regional Aggregates_2014'!F$7,CTY14_rescaled!$D67:$AI67)</f>
        <v>116.23647557099028</v>
      </c>
      <c r="G68" s="9" t="e">
        <f>AVERAGEIF(CTY14_rescaled!$D$5:$AI$5,'Regional Aggregates_2014'!G$7,CTY14_rescaled!$D67:$AI67)</f>
        <v>#DIV/0!</v>
      </c>
    </row>
    <row r="69" spans="2:7" x14ac:dyDescent="0.25">
      <c r="B69" s="8">
        <f>'CTY14'!B67</f>
        <v>43497</v>
      </c>
      <c r="C69" s="6">
        <f>'CTY14'!C67</f>
        <v>2019</v>
      </c>
      <c r="D69" s="9">
        <f>AVERAGE(CTY14_rescaled!D68:AI68)</f>
        <v>116.80298257844511</v>
      </c>
      <c r="E69" s="9">
        <f>AVERAGEIF(CTY14_rescaled!$D$5:$AI$5,'Regional Aggregates_2014'!E$7,CTY14_rescaled!$D68:$AI68)</f>
        <v>116.80298257844511</v>
      </c>
      <c r="F69" s="9">
        <f>AVERAGEIF(CTY14_rescaled!$D$5:$AI$5,'Regional Aggregates_2014'!F$7,CTY14_rescaled!$D68:$AI68)</f>
        <v>116.80298257844511</v>
      </c>
      <c r="G69" s="9" t="e">
        <f>AVERAGEIF(CTY14_rescaled!$D$5:$AI$5,'Regional Aggregates_2014'!G$7,CTY14_rescaled!$D68:$AI68)</f>
        <v>#DIV/0!</v>
      </c>
    </row>
    <row r="70" spans="2:7" x14ac:dyDescent="0.25">
      <c r="B70" s="8">
        <f>'CTY14'!B68</f>
        <v>43525</v>
      </c>
      <c r="C70" s="6">
        <f>'CTY14'!C68</f>
        <v>2019</v>
      </c>
      <c r="D70" s="9">
        <f>AVERAGE(CTY14_rescaled!D69:AI69)</f>
        <v>122.56905359014696</v>
      </c>
      <c r="E70" s="9">
        <f>AVERAGEIF(CTY14_rescaled!$D$5:$AI$5,'Regional Aggregates_2014'!E$7,CTY14_rescaled!$D69:$AI69)</f>
        <v>122.56905359014696</v>
      </c>
      <c r="F70" s="9">
        <f>AVERAGEIF(CTY14_rescaled!$D$5:$AI$5,'Regional Aggregates_2014'!F$7,CTY14_rescaled!$D69:$AI69)</f>
        <v>122.56905359014696</v>
      </c>
      <c r="G70" s="9" t="e">
        <f>AVERAGEIF(CTY14_rescaled!$D$5:$AI$5,'Regional Aggregates_2014'!G$7,CTY14_rescaled!$D69:$AI69)</f>
        <v>#DIV/0!</v>
      </c>
    </row>
    <row r="71" spans="2:7" x14ac:dyDescent="0.25">
      <c r="B71" s="8">
        <f>'CTY14'!B69</f>
        <v>43556</v>
      </c>
      <c r="C71" s="6">
        <f>'CTY14'!C69</f>
        <v>2019</v>
      </c>
      <c r="D71" s="9">
        <f>AVERAGE(CTY14_rescaled!D70:AI70)</f>
        <v>128.59313963963794</v>
      </c>
      <c r="E71" s="9">
        <f>AVERAGEIF(CTY14_rescaled!$D$5:$AI$5,'Regional Aggregates_2014'!E$7,CTY14_rescaled!$D70:$AI70)</f>
        <v>128.59313963963794</v>
      </c>
      <c r="F71" s="9">
        <f>AVERAGEIF(CTY14_rescaled!$D$5:$AI$5,'Regional Aggregates_2014'!F$7,CTY14_rescaled!$D70:$AI70)</f>
        <v>128.59313963963794</v>
      </c>
      <c r="G71" s="9" t="e">
        <f>AVERAGEIF(CTY14_rescaled!$D$5:$AI$5,'Regional Aggregates_2014'!G$7,CTY14_rescaled!$D70:$AI70)</f>
        <v>#DIV/0!</v>
      </c>
    </row>
    <row r="72" spans="2:7" x14ac:dyDescent="0.25">
      <c r="B72" s="8">
        <f>'CTY14'!B70</f>
        <v>43586</v>
      </c>
      <c r="C72" s="6">
        <f>'CTY14'!C70</f>
        <v>2019</v>
      </c>
      <c r="D72" s="9">
        <f>AVERAGE(CTY14_rescaled!D71:AI71)</f>
        <v>127.97305541339432</v>
      </c>
      <c r="E72" s="9">
        <f>AVERAGEIF(CTY14_rescaled!$D$5:$AI$5,'Regional Aggregates_2014'!E$7,CTY14_rescaled!$D71:$AI71)</f>
        <v>127.97305541339432</v>
      </c>
      <c r="F72" s="9">
        <f>AVERAGEIF(CTY14_rescaled!$D$5:$AI$5,'Regional Aggregates_2014'!F$7,CTY14_rescaled!$D71:$AI71)</f>
        <v>127.97305541339432</v>
      </c>
      <c r="G72" s="9" t="e">
        <f>AVERAGEIF(CTY14_rescaled!$D$5:$AI$5,'Regional Aggregates_2014'!G$7,CTY14_rescaled!$D71:$AI71)</f>
        <v>#DIV/0!</v>
      </c>
    </row>
    <row r="73" spans="2:7" x14ac:dyDescent="0.25">
      <c r="B73" s="8">
        <f>'CTY14'!B71</f>
        <v>43617</v>
      </c>
      <c r="C73" s="6">
        <f>'CTY14'!C71</f>
        <v>2019</v>
      </c>
      <c r="D73" s="9">
        <f>AVERAGE(CTY14_rescaled!D72:AI72)</f>
        <v>139.49409259055602</v>
      </c>
      <c r="E73" s="9">
        <f>AVERAGEIF(CTY14_rescaled!$D$5:$AI$5,'Regional Aggregates_2014'!E$7,CTY14_rescaled!$D72:$AI72)</f>
        <v>139.49409259055602</v>
      </c>
      <c r="F73" s="9">
        <f>AVERAGEIF(CTY14_rescaled!$D$5:$AI$5,'Regional Aggregates_2014'!F$7,CTY14_rescaled!$D72:$AI72)</f>
        <v>139.49409259055602</v>
      </c>
      <c r="G73" s="9" t="e">
        <f>AVERAGEIF(CTY14_rescaled!$D$5:$AI$5,'Regional Aggregates_2014'!G$7,CTY14_rescaled!$D72:$AI72)</f>
        <v>#DIV/0!</v>
      </c>
    </row>
    <row r="74" spans="2:7" x14ac:dyDescent="0.25">
      <c r="B74" s="8">
        <f>'CTY14'!B72</f>
        <v>43647</v>
      </c>
      <c r="C74" s="6">
        <f>'CTY14'!C72</f>
        <v>2019</v>
      </c>
      <c r="D74" s="9">
        <f>AVERAGE(CTY14_rescaled!D73:AI73)</f>
        <v>149.71425195392703</v>
      </c>
      <c r="E74" s="9">
        <f>AVERAGEIF(CTY14_rescaled!$D$5:$AI$5,'Regional Aggregates_2014'!E$7,CTY14_rescaled!$D73:$AI73)</f>
        <v>149.71425195392703</v>
      </c>
      <c r="F74" s="9">
        <f>AVERAGEIF(CTY14_rescaled!$D$5:$AI$5,'Regional Aggregates_2014'!F$7,CTY14_rescaled!$D73:$AI73)</f>
        <v>149.71425195392703</v>
      </c>
      <c r="G74" s="9" t="e">
        <f>AVERAGEIF(CTY14_rescaled!$D$5:$AI$5,'Regional Aggregates_2014'!G$7,CTY14_rescaled!$D73:$AI73)</f>
        <v>#DIV/0!</v>
      </c>
    </row>
    <row r="75" spans="2:7" x14ac:dyDescent="0.25">
      <c r="B75" s="8">
        <f>'CTY14'!B73</f>
        <v>43678</v>
      </c>
      <c r="C75" s="6">
        <f>'CTY14'!C73</f>
        <v>2019</v>
      </c>
      <c r="D75" s="9">
        <f>AVERAGE(CTY14_rescaled!D74:AI74)</f>
        <v>152.28118659393832</v>
      </c>
      <c r="E75" s="9">
        <f>AVERAGEIF(CTY14_rescaled!$D$5:$AI$5,'Regional Aggregates_2014'!E$7,CTY14_rescaled!$D74:$AI74)</f>
        <v>152.28118659393832</v>
      </c>
      <c r="F75" s="9">
        <f>AVERAGEIF(CTY14_rescaled!$D$5:$AI$5,'Regional Aggregates_2014'!F$7,CTY14_rescaled!$D74:$AI74)</f>
        <v>152.28118659393832</v>
      </c>
      <c r="G75" s="9" t="e">
        <f>AVERAGEIF(CTY14_rescaled!$D$5:$AI$5,'Regional Aggregates_2014'!G$7,CTY14_rescaled!$D74:$AI74)</f>
        <v>#DIV/0!</v>
      </c>
    </row>
    <row r="76" spans="2:7" ht="15.75" thickBot="1" x14ac:dyDescent="0.3">
      <c r="B76" s="17">
        <f>'CTY14'!B74</f>
        <v>43709</v>
      </c>
      <c r="C76" s="18">
        <f>'CTY14'!C74</f>
        <v>2019</v>
      </c>
      <c r="D76" s="19">
        <f>AVERAGE(CTY14_rescaled!D75:AI75)</f>
        <v>156.51745595305687</v>
      </c>
      <c r="E76" s="19">
        <f>AVERAGEIF(CTY14_rescaled!$D$5:$AI$5,'Regional Aggregates_2014'!E$7,CTY14_rescaled!$D75:$AI75)</f>
        <v>156.51745595305687</v>
      </c>
      <c r="F76" s="19">
        <f>AVERAGEIF(CTY14_rescaled!$D$5:$AI$5,'Regional Aggregates_2014'!F$7,CTY14_rescaled!$D75:$AI75)</f>
        <v>156.51745595305687</v>
      </c>
      <c r="G76" s="19" t="e">
        <f>AVERAGEIF(CTY14_rescaled!$D$5:$AI$5,'Regional Aggregates_2014'!G$7,CTY14_rescaled!$D75:$AI75)</f>
        <v>#DIV/0!</v>
      </c>
    </row>
    <row r="77" spans="2:7" x14ac:dyDescent="0.25">
      <c r="B77" s="20" t="e">
        <f>IF(C5="Yes", "Note: Conflict countries refer to Libya, Syria, and Yemen","")</f>
        <v>#REF!</v>
      </c>
    </row>
    <row r="78" spans="2:7" x14ac:dyDescent="0.25">
      <c r="B78" s="7"/>
    </row>
    <row r="79" spans="2:7" x14ac:dyDescent="0.25">
      <c r="B79" s="7"/>
    </row>
    <row r="80" spans="2:7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B1:AJ241"/>
  <sheetViews>
    <sheetView zoomScale="80" zoomScaleNormal="80" workbookViewId="0"/>
  </sheetViews>
  <sheetFormatPr defaultRowHeight="14.25" x14ac:dyDescent="0.2"/>
  <cols>
    <col min="1" max="1" width="1.42578125" style="24" customWidth="1"/>
    <col min="2" max="2" width="12.7109375" style="24" customWidth="1"/>
    <col min="3" max="35" width="9.140625" style="24"/>
    <col min="36" max="36" width="9.140625" style="38"/>
    <col min="37" max="16384" width="9.140625" style="24"/>
  </cols>
  <sheetData>
    <row r="1" spans="2:36" ht="15" x14ac:dyDescent="0.25">
      <c r="B1" s="25" t="s">
        <v>33</v>
      </c>
    </row>
    <row r="2" spans="2:36" x14ac:dyDescent="0.2">
      <c r="B2" s="32" t="s">
        <v>80</v>
      </c>
    </row>
    <row r="3" spans="2:36" x14ac:dyDescent="0.2">
      <c r="B3" s="26"/>
    </row>
    <row r="4" spans="2:36" s="27" customFormat="1" ht="15" thickBot="1" x14ac:dyDescent="0.25">
      <c r="AJ4" s="39"/>
    </row>
    <row r="5" spans="2:36" s="40" customFormat="1" x14ac:dyDescent="0.2">
      <c r="B5" s="40" t="s">
        <v>38</v>
      </c>
      <c r="D5" s="40" t="s">
        <v>59</v>
      </c>
      <c r="E5" s="40" t="s">
        <v>39</v>
      </c>
      <c r="F5" s="40" t="s">
        <v>37</v>
      </c>
      <c r="G5" s="40" t="s">
        <v>37</v>
      </c>
      <c r="H5" s="40" t="s">
        <v>39</v>
      </c>
      <c r="I5" s="40" t="s">
        <v>59</v>
      </c>
      <c r="J5" s="40" t="s">
        <v>39</v>
      </c>
      <c r="K5" s="40" t="s">
        <v>59</v>
      </c>
      <c r="L5" s="40" t="s">
        <v>37</v>
      </c>
      <c r="M5" s="40" t="s">
        <v>39</v>
      </c>
      <c r="N5" s="40" t="s">
        <v>39</v>
      </c>
      <c r="O5" s="40" t="s">
        <v>59</v>
      </c>
      <c r="P5" s="40" t="s">
        <v>37</v>
      </c>
      <c r="Q5" s="40" t="s">
        <v>37</v>
      </c>
      <c r="R5" s="40" t="s">
        <v>39</v>
      </c>
      <c r="S5" s="40" t="s">
        <v>59</v>
      </c>
      <c r="T5" s="40" t="s">
        <v>39</v>
      </c>
      <c r="U5" s="40" t="s">
        <v>59</v>
      </c>
      <c r="V5" s="40" t="s">
        <v>59</v>
      </c>
      <c r="W5" s="40" t="s">
        <v>39</v>
      </c>
      <c r="X5" s="40" t="s">
        <v>59</v>
      </c>
      <c r="Y5" s="40" t="s">
        <v>39</v>
      </c>
      <c r="Z5" s="40" t="s">
        <v>39</v>
      </c>
      <c r="AA5" s="40" t="s">
        <v>59</v>
      </c>
      <c r="AB5" s="40" t="s">
        <v>59</v>
      </c>
      <c r="AC5" s="40" t="s">
        <v>59</v>
      </c>
      <c r="AD5" s="40" t="s">
        <v>37</v>
      </c>
      <c r="AE5" s="40" t="s">
        <v>37</v>
      </c>
      <c r="AF5" s="40" t="s">
        <v>59</v>
      </c>
      <c r="AG5" s="40" t="s">
        <v>37</v>
      </c>
      <c r="AH5" s="40" t="e">
        <v>#N/A</v>
      </c>
      <c r="AI5" s="40" t="s">
        <v>39</v>
      </c>
      <c r="AJ5" s="41"/>
    </row>
    <row r="6" spans="2:36" s="25" customFormat="1" ht="15.75" thickBot="1" x14ac:dyDescent="0.3">
      <c r="B6" s="28" t="s">
        <v>0</v>
      </c>
      <c r="C6" s="28" t="s">
        <v>34</v>
      </c>
      <c r="D6" s="28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8" t="s">
        <v>13</v>
      </c>
      <c r="Q6" s="28" t="s">
        <v>14</v>
      </c>
      <c r="R6" s="28" t="s">
        <v>15</v>
      </c>
      <c r="S6" s="28" t="s">
        <v>16</v>
      </c>
      <c r="T6" s="28" t="s">
        <v>17</v>
      </c>
      <c r="U6" s="28" t="s">
        <v>18</v>
      </c>
      <c r="V6" s="28" t="s">
        <v>19</v>
      </c>
      <c r="W6" s="28" t="s">
        <v>20</v>
      </c>
      <c r="X6" s="28" t="s">
        <v>21</v>
      </c>
      <c r="Y6" s="28" t="s">
        <v>22</v>
      </c>
      <c r="Z6" s="28" t="s">
        <v>23</v>
      </c>
      <c r="AA6" s="28" t="s">
        <v>24</v>
      </c>
      <c r="AB6" s="28" t="s">
        <v>25</v>
      </c>
      <c r="AC6" s="28" t="s">
        <v>26</v>
      </c>
      <c r="AD6" s="28" t="s">
        <v>27</v>
      </c>
      <c r="AE6" s="28" t="s">
        <v>28</v>
      </c>
      <c r="AF6" s="28" t="s">
        <v>29</v>
      </c>
      <c r="AG6" s="28" t="s">
        <v>30</v>
      </c>
      <c r="AH6" s="28" t="s">
        <v>31</v>
      </c>
      <c r="AI6" s="28" t="s">
        <v>32</v>
      </c>
      <c r="AJ6" s="42"/>
    </row>
    <row r="7" spans="2:36" x14ac:dyDescent="0.2">
      <c r="B7" s="36">
        <v>36526</v>
      </c>
      <c r="C7" s="29">
        <v>2000</v>
      </c>
      <c r="D7" s="38">
        <v>4.7339540444831156</v>
      </c>
      <c r="E7" s="38">
        <v>0</v>
      </c>
      <c r="F7" s="38">
        <v>0</v>
      </c>
      <c r="G7" s="38">
        <v>55.417148408274144</v>
      </c>
      <c r="H7" s="38">
        <v>0</v>
      </c>
      <c r="I7" s="38">
        <v>0</v>
      </c>
      <c r="J7" s="38">
        <v>92.724682160753602</v>
      </c>
      <c r="K7" s="38">
        <v>7.3359267304213009</v>
      </c>
      <c r="L7" s="38">
        <v>66.196708722372122</v>
      </c>
      <c r="M7" s="38">
        <v>40.944927864225086</v>
      </c>
      <c r="N7" s="38">
        <v>35.500460635674919</v>
      </c>
      <c r="O7" s="38">
        <v>0</v>
      </c>
      <c r="P7" s="38">
        <v>28.661064530177832</v>
      </c>
      <c r="Q7" s="38">
        <v>42.292244604944869</v>
      </c>
      <c r="R7" s="38">
        <v>54.271505420070845</v>
      </c>
      <c r="S7" s="38">
        <v>53.385463264586718</v>
      </c>
      <c r="T7" s="38">
        <v>55.673288278577225</v>
      </c>
      <c r="U7" s="38">
        <v>59.541964809971894</v>
      </c>
      <c r="V7" s="38">
        <v>0</v>
      </c>
      <c r="W7" s="38">
        <v>0</v>
      </c>
      <c r="X7" s="38">
        <v>30.717828514813483</v>
      </c>
      <c r="Y7" s="38">
        <v>0</v>
      </c>
      <c r="Z7" s="38">
        <v>0</v>
      </c>
      <c r="AA7" s="38">
        <v>119.66020193209781</v>
      </c>
      <c r="AB7" s="38">
        <v>28.742096787981481</v>
      </c>
      <c r="AC7" s="38">
        <v>10.472135380505192</v>
      </c>
      <c r="AD7" s="38">
        <v>0</v>
      </c>
      <c r="AE7" s="38">
        <v>0</v>
      </c>
      <c r="AF7" s="38">
        <v>0</v>
      </c>
      <c r="AG7" s="38">
        <v>48.522560295539783</v>
      </c>
      <c r="AH7" s="38">
        <v>0</v>
      </c>
      <c r="AI7" s="38">
        <v>10.178835674065301</v>
      </c>
      <c r="AJ7" s="43"/>
    </row>
    <row r="8" spans="2:36" x14ac:dyDescent="0.2">
      <c r="B8" s="36">
        <v>36557</v>
      </c>
      <c r="C8" s="29">
        <v>2000</v>
      </c>
      <c r="D8" s="38">
        <v>14.092362876106728</v>
      </c>
      <c r="E8" s="38">
        <v>0</v>
      </c>
      <c r="F8" s="38">
        <v>0</v>
      </c>
      <c r="G8" s="38">
        <v>123.72720947279461</v>
      </c>
      <c r="H8" s="38">
        <v>0</v>
      </c>
      <c r="I8" s="38">
        <v>303.13900008046073</v>
      </c>
      <c r="J8" s="38">
        <v>0</v>
      </c>
      <c r="K8" s="38">
        <v>1.8198413092980525</v>
      </c>
      <c r="L8" s="38">
        <v>103.22135776775403</v>
      </c>
      <c r="M8" s="38">
        <v>82.883637581643981</v>
      </c>
      <c r="N8" s="38">
        <v>59.885466218303392</v>
      </c>
      <c r="O8" s="38">
        <v>94.451392693099748</v>
      </c>
      <c r="P8" s="38">
        <v>142.20040934754394</v>
      </c>
      <c r="Q8" s="38">
        <v>41.966162762149935</v>
      </c>
      <c r="R8" s="38">
        <v>161.5591830899869</v>
      </c>
      <c r="S8" s="38">
        <v>141.26360117460567</v>
      </c>
      <c r="T8" s="38">
        <v>25.110925389268996</v>
      </c>
      <c r="U8" s="38">
        <v>118.16576820334251</v>
      </c>
      <c r="V8" s="38">
        <v>0</v>
      </c>
      <c r="W8" s="38">
        <v>0</v>
      </c>
      <c r="X8" s="38">
        <v>30.480987783792145</v>
      </c>
      <c r="Y8" s="38">
        <v>0</v>
      </c>
      <c r="Z8" s="38">
        <v>24.386197697376787</v>
      </c>
      <c r="AA8" s="38">
        <v>178.10639600742479</v>
      </c>
      <c r="AB8" s="38">
        <v>114.08195740822565</v>
      </c>
      <c r="AC8" s="38">
        <v>6.9275953854065317</v>
      </c>
      <c r="AD8" s="38">
        <v>313.62677702087416</v>
      </c>
      <c r="AE8" s="38">
        <v>0</v>
      </c>
      <c r="AF8" s="38">
        <v>18.106040825708241</v>
      </c>
      <c r="AG8" s="38">
        <v>48.148441446419902</v>
      </c>
      <c r="AH8" s="38">
        <v>5.6485921035320015</v>
      </c>
      <c r="AI8" s="38">
        <v>0</v>
      </c>
      <c r="AJ8" s="43"/>
    </row>
    <row r="9" spans="2:36" x14ac:dyDescent="0.2">
      <c r="B9" s="36">
        <v>36586</v>
      </c>
      <c r="C9" s="29">
        <v>2000</v>
      </c>
      <c r="D9" s="38">
        <v>4.6944819766363226</v>
      </c>
      <c r="E9" s="38">
        <v>51.222051521514757</v>
      </c>
      <c r="F9" s="38">
        <v>0</v>
      </c>
      <c r="G9" s="38">
        <v>137.38769005499933</v>
      </c>
      <c r="H9" s="38">
        <v>0</v>
      </c>
      <c r="I9" s="38">
        <v>302.94718880098122</v>
      </c>
      <c r="J9" s="38">
        <v>91.951536728641329</v>
      </c>
      <c r="K9" s="38">
        <v>3.6373796084925392</v>
      </c>
      <c r="L9" s="38">
        <v>93.77822220667899</v>
      </c>
      <c r="M9" s="38">
        <v>17.865551418186023</v>
      </c>
      <c r="N9" s="38">
        <v>52.806682653800351</v>
      </c>
      <c r="O9" s="38">
        <v>37.756651420130268</v>
      </c>
      <c r="P9" s="38">
        <v>56.844172800930245</v>
      </c>
      <c r="Q9" s="38">
        <v>55.919478215970265</v>
      </c>
      <c r="R9" s="38">
        <v>0</v>
      </c>
      <c r="S9" s="38">
        <v>35.293554148749244</v>
      </c>
      <c r="T9" s="38">
        <v>65.247094756572949</v>
      </c>
      <c r="U9" s="38">
        <v>59.045499391713477</v>
      </c>
      <c r="V9" s="38">
        <v>0</v>
      </c>
      <c r="W9" s="38">
        <v>0</v>
      </c>
      <c r="X9" s="38">
        <v>22.153964313462922</v>
      </c>
      <c r="Y9" s="38">
        <v>0</v>
      </c>
      <c r="Z9" s="38">
        <v>48.741534649150253</v>
      </c>
      <c r="AA9" s="38">
        <v>148.32808261667165</v>
      </c>
      <c r="AB9" s="38">
        <v>199.51710103610444</v>
      </c>
      <c r="AC9" s="38">
        <v>3.4616059738313352</v>
      </c>
      <c r="AD9" s="38">
        <v>235.07124719839919</v>
      </c>
      <c r="AE9" s="38">
        <v>0</v>
      </c>
      <c r="AF9" s="38">
        <v>9.0472921118829746</v>
      </c>
      <c r="AG9" s="38">
        <v>0</v>
      </c>
      <c r="AH9" s="38">
        <v>16.935053866321134</v>
      </c>
      <c r="AI9" s="38">
        <v>20.18792754050062</v>
      </c>
      <c r="AJ9" s="43"/>
    </row>
    <row r="10" spans="2:36" x14ac:dyDescent="0.2">
      <c r="B10" s="36">
        <v>36617</v>
      </c>
      <c r="C10" s="29">
        <v>2000</v>
      </c>
      <c r="D10" s="38">
        <v>4.7205335644048958</v>
      </c>
      <c r="E10" s="38">
        <v>0</v>
      </c>
      <c r="F10" s="38">
        <v>37.106427932205236</v>
      </c>
      <c r="G10" s="38">
        <v>221.04017626426159</v>
      </c>
      <c r="H10" s="38">
        <v>0</v>
      </c>
      <c r="I10" s="38">
        <v>304.62836583341482</v>
      </c>
      <c r="J10" s="38">
        <v>0</v>
      </c>
      <c r="K10" s="38">
        <v>1.8287824528696812</v>
      </c>
      <c r="L10" s="38">
        <v>94.298635662041306</v>
      </c>
      <c r="M10" s="38">
        <v>58.793546033819766</v>
      </c>
      <c r="N10" s="38">
        <v>70.799637853618307</v>
      </c>
      <c r="O10" s="38">
        <v>132.88162446538615</v>
      </c>
      <c r="P10" s="38">
        <v>28.579812105263354</v>
      </c>
      <c r="Q10" s="38">
        <v>56.229798119628725</v>
      </c>
      <c r="R10" s="38">
        <v>216.47059563223903</v>
      </c>
      <c r="S10" s="38">
        <v>17.744706209915783</v>
      </c>
      <c r="T10" s="38">
        <v>35.328018596796859</v>
      </c>
      <c r="U10" s="38">
        <v>29.686583428460072</v>
      </c>
      <c r="V10" s="38">
        <v>90.500133674848797</v>
      </c>
      <c r="W10" s="38">
        <v>0</v>
      </c>
      <c r="X10" s="38">
        <v>27.846132077724601</v>
      </c>
      <c r="Y10" s="38">
        <v>0</v>
      </c>
      <c r="Z10" s="38">
        <v>24.506010613846076</v>
      </c>
      <c r="AA10" s="38">
        <v>74.575607705018442</v>
      </c>
      <c r="AB10" s="38">
        <v>114.64245856561118</v>
      </c>
      <c r="AC10" s="38">
        <v>0</v>
      </c>
      <c r="AD10" s="38">
        <v>0</v>
      </c>
      <c r="AE10" s="38">
        <v>0</v>
      </c>
      <c r="AF10" s="38">
        <v>18.194998423114789</v>
      </c>
      <c r="AG10" s="38">
        <v>0</v>
      </c>
      <c r="AH10" s="38">
        <v>5.6763444535403176</v>
      </c>
      <c r="AI10" s="38">
        <v>0</v>
      </c>
      <c r="AJ10" s="43"/>
    </row>
    <row r="11" spans="2:36" x14ac:dyDescent="0.2">
      <c r="B11" s="36">
        <v>36647</v>
      </c>
      <c r="C11" s="29">
        <v>2000</v>
      </c>
      <c r="D11" s="38">
        <v>0</v>
      </c>
      <c r="E11" s="38">
        <v>0</v>
      </c>
      <c r="F11" s="38">
        <v>37.141805874958173</v>
      </c>
      <c r="G11" s="38">
        <v>290.39183248088676</v>
      </c>
      <c r="H11" s="38">
        <v>0</v>
      </c>
      <c r="I11" s="38">
        <v>304.91880405363452</v>
      </c>
      <c r="J11" s="38">
        <v>115.68745992148139</v>
      </c>
      <c r="K11" s="38">
        <v>12.813682331072359</v>
      </c>
      <c r="L11" s="38">
        <v>28.31656250851189</v>
      </c>
      <c r="M11" s="38">
        <v>45.7719117870829</v>
      </c>
      <c r="N11" s="38">
        <v>81.497210442297543</v>
      </c>
      <c r="O11" s="38">
        <v>38.002376063173429</v>
      </c>
      <c r="P11" s="38">
        <v>0</v>
      </c>
      <c r="Q11" s="38">
        <v>28.141704315530706</v>
      </c>
      <c r="R11" s="38">
        <v>162.50773697414527</v>
      </c>
      <c r="S11" s="38">
        <v>106.56974601182291</v>
      </c>
      <c r="T11" s="38">
        <v>30.310029404373505</v>
      </c>
      <c r="U11" s="38">
        <v>29.714887156616804</v>
      </c>
      <c r="V11" s="38">
        <v>90.586418147019899</v>
      </c>
      <c r="W11" s="38">
        <v>0</v>
      </c>
      <c r="X11" s="38">
        <v>11.149072434446269</v>
      </c>
      <c r="Y11" s="38">
        <v>40.015792506501391</v>
      </c>
      <c r="Z11" s="38">
        <v>24.529375089731044</v>
      </c>
      <c r="AA11" s="38">
        <v>89.576051333665916</v>
      </c>
      <c r="AB11" s="38">
        <v>0</v>
      </c>
      <c r="AC11" s="38">
        <v>6.9682690096786111</v>
      </c>
      <c r="AD11" s="38">
        <v>0</v>
      </c>
      <c r="AE11" s="38">
        <v>0</v>
      </c>
      <c r="AF11" s="38">
        <v>18.212345865282451</v>
      </c>
      <c r="AG11" s="38">
        <v>0</v>
      </c>
      <c r="AH11" s="38">
        <v>22.727025534010771</v>
      </c>
      <c r="AI11" s="38">
        <v>10.159656450905045</v>
      </c>
      <c r="AJ11" s="43"/>
    </row>
    <row r="12" spans="2:36" x14ac:dyDescent="0.2">
      <c r="B12" s="36">
        <v>36678</v>
      </c>
      <c r="C12" s="29">
        <v>2000</v>
      </c>
      <c r="D12" s="38">
        <v>28.498734034862984</v>
      </c>
      <c r="E12" s="38">
        <v>0</v>
      </c>
      <c r="F12" s="38">
        <v>0</v>
      </c>
      <c r="G12" s="38">
        <v>125.10566420409586</v>
      </c>
      <c r="H12" s="38">
        <v>9.7073266951614929</v>
      </c>
      <c r="I12" s="38">
        <v>306.5162959128279</v>
      </c>
      <c r="J12" s="38">
        <v>0</v>
      </c>
      <c r="K12" s="38">
        <v>7.3604652272011766</v>
      </c>
      <c r="L12" s="38">
        <v>28.464915045273543</v>
      </c>
      <c r="M12" s="38">
        <v>34.508785629101993</v>
      </c>
      <c r="N12" s="38">
        <v>53.428813221701191</v>
      </c>
      <c r="O12" s="38">
        <v>57.30220992563639</v>
      </c>
      <c r="P12" s="38">
        <v>0</v>
      </c>
      <c r="Q12" s="38">
        <v>42.433711136194297</v>
      </c>
      <c r="R12" s="38">
        <v>108.90608457572482</v>
      </c>
      <c r="S12" s="38">
        <v>71.418715123844649</v>
      </c>
      <c r="T12" s="38">
        <v>66.015789362536111</v>
      </c>
      <c r="U12" s="38">
        <v>59.74113123644387</v>
      </c>
      <c r="V12" s="38">
        <v>0</v>
      </c>
      <c r="W12" s="38">
        <v>0</v>
      </c>
      <c r="X12" s="38">
        <v>5.6037416191445768</v>
      </c>
      <c r="Y12" s="38">
        <v>40.225438162716991</v>
      </c>
      <c r="Z12" s="38">
        <v>24.657886275318894</v>
      </c>
      <c r="AA12" s="38">
        <v>150.07557800241469</v>
      </c>
      <c r="AB12" s="38">
        <v>57.676476807624631</v>
      </c>
      <c r="AC12" s="38">
        <v>38.526269536572357</v>
      </c>
      <c r="AD12" s="38">
        <v>0</v>
      </c>
      <c r="AE12" s="38">
        <v>0</v>
      </c>
      <c r="AF12" s="38">
        <v>9.1538808369584235</v>
      </c>
      <c r="AG12" s="38">
        <v>97.369734162975519</v>
      </c>
      <c r="AH12" s="38">
        <v>11.42304703939462</v>
      </c>
      <c r="AI12" s="38">
        <v>0</v>
      </c>
      <c r="AJ12" s="43"/>
    </row>
    <row r="13" spans="2:36" x14ac:dyDescent="0.2">
      <c r="B13" s="36">
        <v>36708</v>
      </c>
      <c r="C13" s="29">
        <v>2000</v>
      </c>
      <c r="D13" s="38">
        <v>0</v>
      </c>
      <c r="E13" s="38">
        <v>0</v>
      </c>
      <c r="F13" s="38">
        <v>37.582408956281284</v>
      </c>
      <c r="G13" s="38">
        <v>195.89111422678229</v>
      </c>
      <c r="H13" s="38">
        <v>0</v>
      </c>
      <c r="I13" s="38">
        <v>308.53597240219852</v>
      </c>
      <c r="J13" s="38">
        <v>23.411965721429286</v>
      </c>
      <c r="K13" s="38">
        <v>9.2612053848718503</v>
      </c>
      <c r="L13" s="38">
        <v>38.203298856415508</v>
      </c>
      <c r="M13" s="38">
        <v>57.893614317121575</v>
      </c>
      <c r="N13" s="38">
        <v>78.878598702520591</v>
      </c>
      <c r="O13" s="38">
        <v>153.81275141277015</v>
      </c>
      <c r="P13" s="38">
        <v>28.946418350914872</v>
      </c>
      <c r="Q13" s="38">
        <v>14.23777082721357</v>
      </c>
      <c r="R13" s="38">
        <v>109.6236811978293</v>
      </c>
      <c r="S13" s="38">
        <v>17.972325625321478</v>
      </c>
      <c r="T13" s="38">
        <v>66.450776146209932</v>
      </c>
      <c r="U13" s="38">
        <v>120.26954693257557</v>
      </c>
      <c r="V13" s="38">
        <v>0</v>
      </c>
      <c r="W13" s="38">
        <v>0</v>
      </c>
      <c r="X13" s="38">
        <v>8.4609981228134306</v>
      </c>
      <c r="Y13" s="38">
        <v>80.980977809858942</v>
      </c>
      <c r="Z13" s="38">
        <v>12.410180177666575</v>
      </c>
      <c r="AA13" s="38">
        <v>120.85155669756847</v>
      </c>
      <c r="AB13" s="38">
        <v>232.22605902342232</v>
      </c>
      <c r="AC13" s="38">
        <v>28.203726713858163</v>
      </c>
      <c r="AD13" s="38">
        <v>0</v>
      </c>
      <c r="AE13" s="38">
        <v>0</v>
      </c>
      <c r="AF13" s="38">
        <v>18.428393941495564</v>
      </c>
      <c r="AG13" s="38">
        <v>0</v>
      </c>
      <c r="AH13" s="38">
        <v>40.244102534904144</v>
      </c>
      <c r="AI13" s="38">
        <v>0</v>
      </c>
      <c r="AJ13" s="43"/>
    </row>
    <row r="14" spans="2:36" x14ac:dyDescent="0.2">
      <c r="B14" s="36">
        <v>36739</v>
      </c>
      <c r="C14" s="29">
        <v>2000</v>
      </c>
      <c r="D14" s="38">
        <v>0</v>
      </c>
      <c r="E14" s="38">
        <v>0</v>
      </c>
      <c r="F14" s="38">
        <v>18.837607125244237</v>
      </c>
      <c r="G14" s="38">
        <v>182.3480694860653</v>
      </c>
      <c r="H14" s="38">
        <v>0</v>
      </c>
      <c r="I14" s="38">
        <v>618.595730665254</v>
      </c>
      <c r="J14" s="38">
        <v>0</v>
      </c>
      <c r="K14" s="38">
        <v>0</v>
      </c>
      <c r="L14" s="38">
        <v>0</v>
      </c>
      <c r="M14" s="38">
        <v>67.98570298633166</v>
      </c>
      <c r="N14" s="38">
        <v>61.102157296995927</v>
      </c>
      <c r="O14" s="38">
        <v>77.096286864877953</v>
      </c>
      <c r="P14" s="38">
        <v>87.05369427677816</v>
      </c>
      <c r="Q14" s="38">
        <v>14.272929310854456</v>
      </c>
      <c r="R14" s="38">
        <v>54.947191927743432</v>
      </c>
      <c r="S14" s="38">
        <v>0</v>
      </c>
      <c r="T14" s="38">
        <v>56.36642714466231</v>
      </c>
      <c r="U14" s="38">
        <v>30.141634572739672</v>
      </c>
      <c r="V14" s="38">
        <v>0</v>
      </c>
      <c r="W14" s="38">
        <v>0</v>
      </c>
      <c r="X14" s="38">
        <v>11.30918873670543</v>
      </c>
      <c r="Y14" s="38">
        <v>0</v>
      </c>
      <c r="Z14" s="38">
        <v>37.322476929936769</v>
      </c>
      <c r="AA14" s="38">
        <v>106.00623710243384</v>
      </c>
      <c r="AB14" s="38">
        <v>203.69957447719088</v>
      </c>
      <c r="AC14" s="38">
        <v>7.0683431166087773</v>
      </c>
      <c r="AD14" s="38">
        <v>0</v>
      </c>
      <c r="AE14" s="38">
        <v>233.873528287423</v>
      </c>
      <c r="AF14" s="38">
        <v>27.710851006619976</v>
      </c>
      <c r="AG14" s="38">
        <v>0</v>
      </c>
      <c r="AH14" s="38">
        <v>17.290063099371455</v>
      </c>
      <c r="AI14" s="38">
        <v>10.305563353269134</v>
      </c>
      <c r="AJ14" s="43"/>
    </row>
    <row r="15" spans="2:36" x14ac:dyDescent="0.2">
      <c r="B15" s="36">
        <v>36770</v>
      </c>
      <c r="C15" s="29">
        <v>2000</v>
      </c>
      <c r="D15" s="38">
        <v>4.8080366675966051</v>
      </c>
      <c r="E15" s="38">
        <v>0</v>
      </c>
      <c r="F15" s="38">
        <v>37.794258565782521</v>
      </c>
      <c r="G15" s="38">
        <v>182.92424407482454</v>
      </c>
      <c r="H15" s="38">
        <v>9.8263696845438382</v>
      </c>
      <c r="I15" s="38">
        <v>0</v>
      </c>
      <c r="J15" s="38">
        <v>0</v>
      </c>
      <c r="K15" s="38">
        <v>1.862682040173818</v>
      </c>
      <c r="L15" s="38">
        <v>38.418648382141953</v>
      </c>
      <c r="M15" s="38">
        <v>39.922256144967662</v>
      </c>
      <c r="N15" s="38">
        <v>32.450413198799517</v>
      </c>
      <c r="O15" s="38">
        <v>38.66994598703797</v>
      </c>
      <c r="P15" s="38">
        <v>0</v>
      </c>
      <c r="Q15" s="38">
        <v>42.954084662590311</v>
      </c>
      <c r="R15" s="38">
        <v>0</v>
      </c>
      <c r="S15" s="38">
        <v>36.147268925842177</v>
      </c>
      <c r="T15" s="38">
        <v>61.684942961683774</v>
      </c>
      <c r="U15" s="38">
        <v>30.236874648235997</v>
      </c>
      <c r="V15" s="38">
        <v>0</v>
      </c>
      <c r="W15" s="38">
        <v>0</v>
      </c>
      <c r="X15" s="38">
        <v>11.344922962946175</v>
      </c>
      <c r="Y15" s="38">
        <v>0</v>
      </c>
      <c r="Z15" s="38">
        <v>12.48013556098266</v>
      </c>
      <c r="AA15" s="38">
        <v>243.06557821870749</v>
      </c>
      <c r="AB15" s="38">
        <v>145.95943894013254</v>
      </c>
      <c r="AC15" s="38">
        <v>17.726693311194534</v>
      </c>
      <c r="AD15" s="38">
        <v>0</v>
      </c>
      <c r="AE15" s="38">
        <v>0</v>
      </c>
      <c r="AF15" s="38">
        <v>0</v>
      </c>
      <c r="AG15" s="38">
        <v>147.84569954486867</v>
      </c>
      <c r="AH15" s="38">
        <v>5.7815651341462448</v>
      </c>
      <c r="AI15" s="38">
        <v>10.338126372684284</v>
      </c>
      <c r="AJ15" s="43"/>
    </row>
    <row r="16" spans="2:36" x14ac:dyDescent="0.2">
      <c r="B16" s="36">
        <v>36800</v>
      </c>
      <c r="C16" s="29">
        <v>2000</v>
      </c>
      <c r="D16" s="38">
        <v>4.8255231288157576</v>
      </c>
      <c r="E16" s="38">
        <v>26.325928563854649</v>
      </c>
      <c r="F16" s="38">
        <v>0</v>
      </c>
      <c r="G16" s="38">
        <v>211.8340679358615</v>
      </c>
      <c r="H16" s="38">
        <v>9.8621074387027914</v>
      </c>
      <c r="I16" s="38">
        <v>0</v>
      </c>
      <c r="J16" s="38">
        <v>70.888694869184363</v>
      </c>
      <c r="K16" s="38">
        <v>29.911303554118735</v>
      </c>
      <c r="L16" s="38">
        <v>0</v>
      </c>
      <c r="M16" s="38">
        <v>68.448560986919816</v>
      </c>
      <c r="N16" s="38">
        <v>148.3673052827545</v>
      </c>
      <c r="O16" s="38">
        <v>194.05292809859657</v>
      </c>
      <c r="P16" s="38">
        <v>0</v>
      </c>
      <c r="Q16" s="38">
        <v>28.740203586404974</v>
      </c>
      <c r="R16" s="38">
        <v>331.92768942749183</v>
      </c>
      <c r="S16" s="38">
        <v>145.11493510083108</v>
      </c>
      <c r="T16" s="38">
        <v>82.545715168204723</v>
      </c>
      <c r="U16" s="38">
        <v>121.38737538464038</v>
      </c>
      <c r="V16" s="38">
        <v>0</v>
      </c>
      <c r="W16" s="38">
        <v>276.39536787003124</v>
      </c>
      <c r="X16" s="38">
        <v>28.465458947765864</v>
      </c>
      <c r="Y16" s="38">
        <v>40.866822080619322</v>
      </c>
      <c r="Z16" s="38">
        <v>100.20419886752963</v>
      </c>
      <c r="AA16" s="38">
        <v>198.20904115649543</v>
      </c>
      <c r="AB16" s="38">
        <v>322.27862093627579</v>
      </c>
      <c r="AC16" s="38">
        <v>24.907629512462336</v>
      </c>
      <c r="AD16" s="38">
        <v>0</v>
      </c>
      <c r="AE16" s="38">
        <v>0</v>
      </c>
      <c r="AF16" s="38">
        <v>0</v>
      </c>
      <c r="AG16" s="38">
        <v>0</v>
      </c>
      <c r="AH16" s="38">
        <v>139.26221385257475</v>
      </c>
      <c r="AI16" s="38">
        <v>20.75145069346792</v>
      </c>
      <c r="AJ16" s="43"/>
    </row>
    <row r="17" spans="2:36" x14ac:dyDescent="0.2">
      <c r="B17" s="36">
        <v>36831</v>
      </c>
      <c r="C17" s="29">
        <v>2000</v>
      </c>
      <c r="D17" s="38">
        <v>9.6481128540659302</v>
      </c>
      <c r="E17" s="38">
        <v>26.317926885004933</v>
      </c>
      <c r="F17" s="38">
        <v>37.920184171629003</v>
      </c>
      <c r="G17" s="38">
        <v>832.96074791014689</v>
      </c>
      <c r="H17" s="38">
        <v>0</v>
      </c>
      <c r="I17" s="38">
        <v>0</v>
      </c>
      <c r="J17" s="38">
        <v>0</v>
      </c>
      <c r="K17" s="38">
        <v>16.81999431322954</v>
      </c>
      <c r="L17" s="38">
        <v>173.45994468527024</v>
      </c>
      <c r="M17" s="38">
        <v>75.103634934184825</v>
      </c>
      <c r="N17" s="38">
        <v>108.52844599858564</v>
      </c>
      <c r="O17" s="38">
        <v>155.19515708272357</v>
      </c>
      <c r="P17" s="38">
        <v>0</v>
      </c>
      <c r="Q17" s="38">
        <v>86.194404289959806</v>
      </c>
      <c r="R17" s="38">
        <v>55.30446685082525</v>
      </c>
      <c r="S17" s="38">
        <v>90.669267435393692</v>
      </c>
      <c r="T17" s="38">
        <v>103.15078208912654</v>
      </c>
      <c r="U17" s="38">
        <v>182.02572014051543</v>
      </c>
      <c r="V17" s="38">
        <v>277.45449463181779</v>
      </c>
      <c r="W17" s="38">
        <v>0</v>
      </c>
      <c r="X17" s="38">
        <v>8.5370420897212913</v>
      </c>
      <c r="Y17" s="38">
        <v>81.708801490629284</v>
      </c>
      <c r="Z17" s="38">
        <v>0</v>
      </c>
      <c r="AA17" s="38">
        <v>76.2110754517293</v>
      </c>
      <c r="AB17" s="38">
        <v>175.73490840881763</v>
      </c>
      <c r="AC17" s="38">
        <v>28.457210195331186</v>
      </c>
      <c r="AD17" s="38">
        <v>0</v>
      </c>
      <c r="AE17" s="38">
        <v>0</v>
      </c>
      <c r="AF17" s="38">
        <v>9.2970103787352869</v>
      </c>
      <c r="AG17" s="38">
        <v>0</v>
      </c>
      <c r="AH17" s="38">
        <v>34.80497139090599</v>
      </c>
      <c r="AI17" s="38">
        <v>0</v>
      </c>
      <c r="AJ17" s="43"/>
    </row>
    <row r="18" spans="2:36" x14ac:dyDescent="0.2">
      <c r="B18" s="36">
        <v>36861</v>
      </c>
      <c r="C18" s="29">
        <v>2000</v>
      </c>
      <c r="D18" s="38">
        <v>24.339031325964239</v>
      </c>
      <c r="E18" s="38">
        <v>0</v>
      </c>
      <c r="F18" s="38">
        <v>0</v>
      </c>
      <c r="G18" s="38">
        <v>242.18227377492124</v>
      </c>
      <c r="H18" s="38">
        <v>0</v>
      </c>
      <c r="I18" s="38">
        <v>1570.6612902203703</v>
      </c>
      <c r="J18" s="38">
        <v>0</v>
      </c>
      <c r="K18" s="38">
        <v>7.5433495475006342</v>
      </c>
      <c r="L18" s="38">
        <v>58.344356612919043</v>
      </c>
      <c r="M18" s="38">
        <v>75.784757123216082</v>
      </c>
      <c r="N18" s="38">
        <v>94.911007584134623</v>
      </c>
      <c r="O18" s="38">
        <v>19.575329637041484</v>
      </c>
      <c r="P18" s="38">
        <v>29.471454132446972</v>
      </c>
      <c r="Q18" s="38">
        <v>0</v>
      </c>
      <c r="R18" s="38">
        <v>223.22411381508368</v>
      </c>
      <c r="S18" s="38">
        <v>36.596622345391047</v>
      </c>
      <c r="T18" s="38">
        <v>67.656073283989898</v>
      </c>
      <c r="U18" s="38">
        <v>91.838264573453515</v>
      </c>
      <c r="V18" s="38">
        <v>0</v>
      </c>
      <c r="W18" s="38">
        <v>0</v>
      </c>
      <c r="X18" s="38">
        <v>22.97190761848525</v>
      </c>
      <c r="Y18" s="38">
        <v>0</v>
      </c>
      <c r="Z18" s="38">
        <v>0</v>
      </c>
      <c r="AA18" s="38">
        <v>184.56537870433735</v>
      </c>
      <c r="AB18" s="38">
        <v>59.109555143386238</v>
      </c>
      <c r="AC18" s="38">
        <v>3.5894114262035677</v>
      </c>
      <c r="AD18" s="38">
        <v>0</v>
      </c>
      <c r="AE18" s="38">
        <v>0</v>
      </c>
      <c r="AF18" s="38">
        <v>9.381325872468139</v>
      </c>
      <c r="AG18" s="38">
        <v>0</v>
      </c>
      <c r="AH18" s="38">
        <v>81.94811583115515</v>
      </c>
      <c r="AI18" s="38">
        <v>10.466641543410624</v>
      </c>
      <c r="AJ18" s="43"/>
    </row>
    <row r="19" spans="2:36" x14ac:dyDescent="0.2">
      <c r="B19" s="36">
        <v>36892</v>
      </c>
      <c r="C19" s="29">
        <v>2001</v>
      </c>
      <c r="D19" s="38">
        <v>19.431769767274712</v>
      </c>
      <c r="E19" s="38">
        <v>0</v>
      </c>
      <c r="F19" s="38">
        <v>19.093275014015418</v>
      </c>
      <c r="G19" s="38">
        <v>113.73719082501752</v>
      </c>
      <c r="H19" s="38">
        <v>0</v>
      </c>
      <c r="I19" s="38">
        <v>0</v>
      </c>
      <c r="J19" s="38">
        <v>47.57663093474909</v>
      </c>
      <c r="K19" s="38">
        <v>18.820160419236188</v>
      </c>
      <c r="L19" s="38">
        <v>67.93048639453626</v>
      </c>
      <c r="M19" s="38">
        <v>127.73267906246548</v>
      </c>
      <c r="N19" s="38">
        <v>83.789606627554875</v>
      </c>
      <c r="O19" s="38">
        <v>97.678316962155819</v>
      </c>
      <c r="P19" s="38">
        <v>0</v>
      </c>
      <c r="Q19" s="38">
        <v>0</v>
      </c>
      <c r="R19" s="38">
        <v>167.07883964493018</v>
      </c>
      <c r="S19" s="38">
        <v>0</v>
      </c>
      <c r="T19" s="38">
        <v>83.100282062953923</v>
      </c>
      <c r="U19" s="38">
        <v>152.75361526625204</v>
      </c>
      <c r="V19" s="38">
        <v>0</v>
      </c>
      <c r="W19" s="38">
        <v>0</v>
      </c>
      <c r="X19" s="38">
        <v>20.059688912421571</v>
      </c>
      <c r="Y19" s="38">
        <v>123.42413297876864</v>
      </c>
      <c r="Z19" s="38">
        <v>37.829025283819831</v>
      </c>
      <c r="AA19" s="38">
        <v>260.93779791967768</v>
      </c>
      <c r="AB19" s="38">
        <v>383.43356463438846</v>
      </c>
      <c r="AC19" s="38">
        <v>28.657104508348681</v>
      </c>
      <c r="AD19" s="38">
        <v>81.085452686772555</v>
      </c>
      <c r="AE19" s="38">
        <v>0</v>
      </c>
      <c r="AF19" s="38">
        <v>0</v>
      </c>
      <c r="AG19" s="38">
        <v>0</v>
      </c>
      <c r="AH19" s="38">
        <v>35.049454802949057</v>
      </c>
      <c r="AI19" s="38">
        <v>0</v>
      </c>
      <c r="AJ19" s="43"/>
    </row>
    <row r="20" spans="2:36" x14ac:dyDescent="0.2">
      <c r="B20" s="36">
        <v>36923</v>
      </c>
      <c r="C20" s="29">
        <v>2001</v>
      </c>
      <c r="D20" s="38">
        <v>24.390448813893919</v>
      </c>
      <c r="E20" s="38">
        <v>0</v>
      </c>
      <c r="F20" s="38">
        <v>115.03476276131359</v>
      </c>
      <c r="G20" s="38">
        <v>142.76111565121391</v>
      </c>
      <c r="H20" s="38">
        <v>19.939079785518178</v>
      </c>
      <c r="I20" s="38">
        <v>0</v>
      </c>
      <c r="J20" s="38">
        <v>23.886972631917182</v>
      </c>
      <c r="K20" s="38">
        <v>15.11857054289187</v>
      </c>
      <c r="L20" s="38">
        <v>48.723010120678993</v>
      </c>
      <c r="M20" s="38">
        <v>104.63513551397827</v>
      </c>
      <c r="N20" s="38">
        <v>131.69286290167361</v>
      </c>
      <c r="O20" s="38">
        <v>78.466734215182811</v>
      </c>
      <c r="P20" s="38">
        <v>0</v>
      </c>
      <c r="Q20" s="38">
        <v>0</v>
      </c>
      <c r="R20" s="38">
        <v>55.923921633495013</v>
      </c>
      <c r="S20" s="38">
        <v>36.673934641123289</v>
      </c>
      <c r="T20" s="38">
        <v>130.38269290132288</v>
      </c>
      <c r="U20" s="38">
        <v>122.7097036709704</v>
      </c>
      <c r="V20" s="38">
        <v>0</v>
      </c>
      <c r="W20" s="38">
        <v>0</v>
      </c>
      <c r="X20" s="38">
        <v>23.02043698544631</v>
      </c>
      <c r="Y20" s="38">
        <v>82.624006188399989</v>
      </c>
      <c r="Z20" s="38">
        <v>37.985913415601743</v>
      </c>
      <c r="AA20" s="38">
        <v>323.67174490958479</v>
      </c>
      <c r="AB20" s="38">
        <v>148.08606799388363</v>
      </c>
      <c r="AC20" s="38">
        <v>14.387976988949561</v>
      </c>
      <c r="AD20" s="38">
        <v>81.421737988634547</v>
      </c>
      <c r="AE20" s="38">
        <v>0</v>
      </c>
      <c r="AF20" s="38">
        <v>9.401144418381179</v>
      </c>
      <c r="AG20" s="38">
        <v>49.999937138665793</v>
      </c>
      <c r="AH20" s="38">
        <v>35.194815235652506</v>
      </c>
      <c r="AI20" s="38">
        <v>20.977505751890707</v>
      </c>
      <c r="AJ20" s="43"/>
    </row>
    <row r="21" spans="2:36" x14ac:dyDescent="0.2">
      <c r="B21" s="36">
        <v>36951</v>
      </c>
      <c r="C21" s="29">
        <v>2001</v>
      </c>
      <c r="D21" s="38">
        <v>48.388944074523998</v>
      </c>
      <c r="E21" s="38">
        <v>52.797752740184301</v>
      </c>
      <c r="F21" s="38">
        <v>0</v>
      </c>
      <c r="G21" s="38">
        <v>113.29122631524658</v>
      </c>
      <c r="H21" s="38">
        <v>0</v>
      </c>
      <c r="I21" s="38">
        <v>0</v>
      </c>
      <c r="J21" s="38">
        <v>23.695041276507649</v>
      </c>
      <c r="K21" s="38">
        <v>7.4985465629275732</v>
      </c>
      <c r="L21" s="38">
        <v>106.32934772327256</v>
      </c>
      <c r="M21" s="38">
        <v>82.031053526133405</v>
      </c>
      <c r="N21" s="38">
        <v>72.574840743181554</v>
      </c>
      <c r="O21" s="38">
        <v>136.21344721013708</v>
      </c>
      <c r="P21" s="38">
        <v>58.592822644036637</v>
      </c>
      <c r="Q21" s="38">
        <v>14.409920612838098</v>
      </c>
      <c r="R21" s="38">
        <v>221.89829609119286</v>
      </c>
      <c r="S21" s="38">
        <v>18.189630148699472</v>
      </c>
      <c r="T21" s="38">
        <v>72.427639495437177</v>
      </c>
      <c r="U21" s="38">
        <v>121.72373361480734</v>
      </c>
      <c r="V21" s="38">
        <v>0</v>
      </c>
      <c r="W21" s="38">
        <v>0</v>
      </c>
      <c r="X21" s="38">
        <v>48.525369982199749</v>
      </c>
      <c r="Y21" s="38">
        <v>40.980061961653263</v>
      </c>
      <c r="Z21" s="38">
        <v>12.560232449407287</v>
      </c>
      <c r="AA21" s="38">
        <v>45.867292686224573</v>
      </c>
      <c r="AB21" s="38">
        <v>205.65467908910281</v>
      </c>
      <c r="AC21" s="38">
        <v>7.1361849383766236</v>
      </c>
      <c r="AD21" s="38">
        <v>0</v>
      </c>
      <c r="AE21" s="38">
        <v>236.11824192971852</v>
      </c>
      <c r="AF21" s="38">
        <v>0</v>
      </c>
      <c r="AG21" s="38">
        <v>49.598188626901937</v>
      </c>
      <c r="AH21" s="38">
        <v>23.274683724844852</v>
      </c>
      <c r="AI21" s="38">
        <v>10.40447595282679</v>
      </c>
      <c r="AJ21" s="43"/>
    </row>
    <row r="22" spans="2:36" x14ac:dyDescent="0.2">
      <c r="B22" s="36">
        <v>36982</v>
      </c>
      <c r="C22" s="29">
        <v>2001</v>
      </c>
      <c r="D22" s="38">
        <v>24.017619043690118</v>
      </c>
      <c r="E22" s="38">
        <v>26.20590996413814</v>
      </c>
      <c r="F22" s="38">
        <v>56.638176891781065</v>
      </c>
      <c r="G22" s="38">
        <v>70.289442316655013</v>
      </c>
      <c r="H22" s="38">
        <v>0</v>
      </c>
      <c r="I22" s="38">
        <v>0</v>
      </c>
      <c r="J22" s="38">
        <v>23.521838944334263</v>
      </c>
      <c r="K22" s="38">
        <v>5.5828011390080725</v>
      </c>
      <c r="L22" s="38">
        <v>28.786941265477317</v>
      </c>
      <c r="M22" s="38">
        <v>71.460239468097029</v>
      </c>
      <c r="N22" s="38">
        <v>79.248778889899938</v>
      </c>
      <c r="O22" s="38">
        <v>57.950475133606474</v>
      </c>
      <c r="P22" s="38">
        <v>87.246794895440132</v>
      </c>
      <c r="Q22" s="38">
        <v>42.913767640303845</v>
      </c>
      <c r="R22" s="38">
        <v>220.2762983938762</v>
      </c>
      <c r="S22" s="38">
        <v>36.113340831265702</v>
      </c>
      <c r="T22" s="38">
        <v>20.542348338981427</v>
      </c>
      <c r="U22" s="38">
        <v>151.0424704677138</v>
      </c>
      <c r="V22" s="38">
        <v>0</v>
      </c>
      <c r="W22" s="38">
        <v>0</v>
      </c>
      <c r="X22" s="38">
        <v>19.834980434766443</v>
      </c>
      <c r="Y22" s="38">
        <v>0</v>
      </c>
      <c r="Z22" s="38">
        <v>87.278951292602059</v>
      </c>
      <c r="AA22" s="38">
        <v>91.06403814942216</v>
      </c>
      <c r="AB22" s="38">
        <v>58.32897613149369</v>
      </c>
      <c r="AC22" s="38">
        <v>3.54201098108864</v>
      </c>
      <c r="AD22" s="38">
        <v>0</v>
      </c>
      <c r="AE22" s="38">
        <v>0</v>
      </c>
      <c r="AF22" s="38">
        <v>55.544637231957161</v>
      </c>
      <c r="AG22" s="38">
        <v>0</v>
      </c>
      <c r="AH22" s="38">
        <v>34.656831085512657</v>
      </c>
      <c r="AI22" s="38">
        <v>30.985268791900545</v>
      </c>
      <c r="AJ22" s="43"/>
    </row>
    <row r="23" spans="2:36" x14ac:dyDescent="0.2">
      <c r="B23" s="36">
        <v>37012</v>
      </c>
      <c r="C23" s="29">
        <v>2001</v>
      </c>
      <c r="D23" s="38">
        <v>4.8007282500979924</v>
      </c>
      <c r="E23" s="38">
        <v>26.190658627632459</v>
      </c>
      <c r="F23" s="38">
        <v>0</v>
      </c>
      <c r="G23" s="38">
        <v>126.44736337912128</v>
      </c>
      <c r="H23" s="38">
        <v>9.8114331902707033</v>
      </c>
      <c r="I23" s="38">
        <v>0</v>
      </c>
      <c r="J23" s="38">
        <v>258.58964654197416</v>
      </c>
      <c r="K23" s="38">
        <v>11.159104111844306</v>
      </c>
      <c r="L23" s="38">
        <v>76.720500848811341</v>
      </c>
      <c r="M23" s="38">
        <v>97.99303274082277</v>
      </c>
      <c r="N23" s="38">
        <v>36.001208009991245</v>
      </c>
      <c r="O23" s="38">
        <v>212.36141325518213</v>
      </c>
      <c r="P23" s="38">
        <v>58.130679290499721</v>
      </c>
      <c r="Q23" s="38">
        <v>42.888792651383206</v>
      </c>
      <c r="R23" s="38">
        <v>0</v>
      </c>
      <c r="S23" s="38">
        <v>18.046161780097641</v>
      </c>
      <c r="T23" s="38">
        <v>30.795589629921299</v>
      </c>
      <c r="U23" s="38">
        <v>0</v>
      </c>
      <c r="V23" s="38">
        <v>0</v>
      </c>
      <c r="W23" s="38">
        <v>0</v>
      </c>
      <c r="X23" s="38">
        <v>14.159597754956863</v>
      </c>
      <c r="Y23" s="38">
        <v>0</v>
      </c>
      <c r="Z23" s="38">
        <v>62.305826156075398</v>
      </c>
      <c r="AA23" s="38">
        <v>106.17954739868006</v>
      </c>
      <c r="AB23" s="38">
        <v>58.29502978716782</v>
      </c>
      <c r="AC23" s="38">
        <v>3.5399495986961451</v>
      </c>
      <c r="AD23" s="38">
        <v>160.26094505954717</v>
      </c>
      <c r="AE23" s="38">
        <v>0</v>
      </c>
      <c r="AF23" s="38">
        <v>27.75615565970897</v>
      </c>
      <c r="AG23" s="38">
        <v>0</v>
      </c>
      <c r="AH23" s="38">
        <v>23.091107650101765</v>
      </c>
      <c r="AI23" s="38">
        <v>20.644823973539882</v>
      </c>
      <c r="AJ23" s="43"/>
    </row>
    <row r="24" spans="2:36" x14ac:dyDescent="0.2">
      <c r="B24" s="36">
        <v>37043</v>
      </c>
      <c r="C24" s="29">
        <v>2001</v>
      </c>
      <c r="D24" s="38">
        <v>9.5767790886067807</v>
      </c>
      <c r="E24" s="38">
        <v>0</v>
      </c>
      <c r="F24" s="38">
        <v>0</v>
      </c>
      <c r="G24" s="38">
        <v>56.05438741479437</v>
      </c>
      <c r="H24" s="38">
        <v>0</v>
      </c>
      <c r="I24" s="38">
        <v>618.01457905271354</v>
      </c>
      <c r="J24" s="38">
        <v>211.02956690473053</v>
      </c>
      <c r="K24" s="38">
        <v>9.2753527293589055</v>
      </c>
      <c r="L24" s="38">
        <v>114.78497374559812</v>
      </c>
      <c r="M24" s="38">
        <v>84.488133128336415</v>
      </c>
      <c r="N24" s="38">
        <v>82.589960894323326</v>
      </c>
      <c r="O24" s="38">
        <v>77.023857280884172</v>
      </c>
      <c r="P24" s="38">
        <v>0</v>
      </c>
      <c r="Q24" s="38">
        <v>14.259520333919268</v>
      </c>
      <c r="R24" s="38">
        <v>54.89557073540341</v>
      </c>
      <c r="S24" s="38">
        <v>53.999340025670016</v>
      </c>
      <c r="T24" s="38">
        <v>51.194066022366179</v>
      </c>
      <c r="U24" s="38">
        <v>150.56658718287173</v>
      </c>
      <c r="V24" s="38">
        <v>0</v>
      </c>
      <c r="W24" s="38">
        <v>0</v>
      </c>
      <c r="X24" s="38">
        <v>16.947846153964644</v>
      </c>
      <c r="Y24" s="38">
        <v>0</v>
      </c>
      <c r="Z24" s="38">
        <v>124.29137871273892</v>
      </c>
      <c r="AA24" s="38">
        <v>166.42473180413825</v>
      </c>
      <c r="AB24" s="38">
        <v>116.29040286212076</v>
      </c>
      <c r="AC24" s="38">
        <v>7.0617026262261673</v>
      </c>
      <c r="AD24" s="38">
        <v>79.924523291612331</v>
      </c>
      <c r="AE24" s="38">
        <v>0</v>
      </c>
      <c r="AF24" s="38">
        <v>18.456545011102587</v>
      </c>
      <c r="AG24" s="38">
        <v>0</v>
      </c>
      <c r="AH24" s="38">
        <v>46.06351898209379</v>
      </c>
      <c r="AI24" s="38">
        <v>10.295881594304419</v>
      </c>
      <c r="AJ24" s="43"/>
    </row>
    <row r="25" spans="2:36" x14ac:dyDescent="0.2">
      <c r="B25" s="36">
        <v>37073</v>
      </c>
      <c r="C25" s="29">
        <v>2001</v>
      </c>
      <c r="D25" s="38">
        <v>9.5215804666918125</v>
      </c>
      <c r="E25" s="38">
        <v>0</v>
      </c>
      <c r="F25" s="38">
        <v>0</v>
      </c>
      <c r="G25" s="38">
        <v>55.731301238434085</v>
      </c>
      <c r="H25" s="38">
        <v>0</v>
      </c>
      <c r="I25" s="38">
        <v>0</v>
      </c>
      <c r="J25" s="38">
        <v>46.625163348963021</v>
      </c>
      <c r="K25" s="38">
        <v>7.3775131745166975</v>
      </c>
      <c r="L25" s="38">
        <v>171.18506448363999</v>
      </c>
      <c r="M25" s="38">
        <v>95.530731640092796</v>
      </c>
      <c r="N25" s="38">
        <v>99.964783164208541</v>
      </c>
      <c r="O25" s="38">
        <v>38.289953656100039</v>
      </c>
      <c r="P25" s="38">
        <v>28.823540492874695</v>
      </c>
      <c r="Q25" s="38">
        <v>0</v>
      </c>
      <c r="R25" s="38">
        <v>109.15832748902956</v>
      </c>
      <c r="S25" s="38">
        <v>0</v>
      </c>
      <c r="T25" s="38">
        <v>25.449496878809452</v>
      </c>
      <c r="U25" s="38">
        <v>0</v>
      </c>
      <c r="V25" s="38">
        <v>0</v>
      </c>
      <c r="W25" s="38">
        <v>0</v>
      </c>
      <c r="X25" s="38">
        <v>22.466882918783554</v>
      </c>
      <c r="Y25" s="38">
        <v>120.95581902870973</v>
      </c>
      <c r="Z25" s="38">
        <v>12.357498828988598</v>
      </c>
      <c r="AA25" s="38">
        <v>240.67708107239523</v>
      </c>
      <c r="AB25" s="38">
        <v>0</v>
      </c>
      <c r="AC25" s="38">
        <v>0</v>
      </c>
      <c r="AD25" s="38">
        <v>0</v>
      </c>
      <c r="AE25" s="38">
        <v>0</v>
      </c>
      <c r="AF25" s="38">
        <v>55.05049563147999</v>
      </c>
      <c r="AG25" s="38">
        <v>48.797628574606449</v>
      </c>
      <c r="AH25" s="38">
        <v>22.899009077528909</v>
      </c>
      <c r="AI25" s="38">
        <v>40.946152842693323</v>
      </c>
      <c r="AJ25" s="43"/>
    </row>
    <row r="26" spans="2:36" x14ac:dyDescent="0.2">
      <c r="B26" s="36">
        <v>37104</v>
      </c>
      <c r="C26" s="29">
        <v>2001</v>
      </c>
      <c r="D26" s="38">
        <v>9.5059518514019139</v>
      </c>
      <c r="E26" s="38">
        <v>0</v>
      </c>
      <c r="F26" s="38">
        <v>0</v>
      </c>
      <c r="G26" s="38">
        <v>139.09956126553624</v>
      </c>
      <c r="H26" s="38">
        <v>0</v>
      </c>
      <c r="I26" s="38">
        <v>306.72195618089643</v>
      </c>
      <c r="J26" s="38">
        <v>69.822949993876179</v>
      </c>
      <c r="K26" s="38">
        <v>12.889456662619518</v>
      </c>
      <c r="L26" s="38">
        <v>151.91474065822328</v>
      </c>
      <c r="M26" s="38">
        <v>75.64139162416231</v>
      </c>
      <c r="N26" s="38">
        <v>78.414837357463142</v>
      </c>
      <c r="O26" s="38">
        <v>95.567762390018999</v>
      </c>
      <c r="P26" s="38">
        <v>0</v>
      </c>
      <c r="Q26" s="38">
        <v>0</v>
      </c>
      <c r="R26" s="38">
        <v>0</v>
      </c>
      <c r="S26" s="38">
        <v>53.599975685163038</v>
      </c>
      <c r="T26" s="38">
        <v>40.652358976521192</v>
      </c>
      <c r="U26" s="38">
        <v>59.781215164210785</v>
      </c>
      <c r="V26" s="38">
        <v>0</v>
      </c>
      <c r="W26" s="38">
        <v>0</v>
      </c>
      <c r="X26" s="38">
        <v>16.82250452202852</v>
      </c>
      <c r="Y26" s="38">
        <v>0</v>
      </c>
      <c r="Z26" s="38">
        <v>24.674430738269081</v>
      </c>
      <c r="AA26" s="38">
        <v>165.19390003416831</v>
      </c>
      <c r="AB26" s="38">
        <v>144.28793858555474</v>
      </c>
      <c r="AC26" s="38">
        <v>24.533166721773775</v>
      </c>
      <c r="AD26" s="38">
        <v>0</v>
      </c>
      <c r="AE26" s="38">
        <v>231.92577167676748</v>
      </c>
      <c r="AF26" s="38">
        <v>9.1600227276568269</v>
      </c>
      <c r="AG26" s="38">
        <v>48.717532694860743</v>
      </c>
      <c r="AH26" s="38">
        <v>17.146067175818022</v>
      </c>
      <c r="AI26" s="38">
        <v>10.219736071768525</v>
      </c>
      <c r="AJ26" s="43"/>
    </row>
    <row r="27" spans="2:36" x14ac:dyDescent="0.2">
      <c r="B27" s="36">
        <v>37135</v>
      </c>
      <c r="C27" s="29">
        <v>2001</v>
      </c>
      <c r="D27" s="38">
        <v>61.427991061940659</v>
      </c>
      <c r="E27" s="38">
        <v>25.778773877479448</v>
      </c>
      <c r="F27" s="38">
        <v>37.143345576728017</v>
      </c>
      <c r="G27" s="38">
        <v>27.6575114840096</v>
      </c>
      <c r="H27" s="38">
        <v>0</v>
      </c>
      <c r="I27" s="38">
        <v>0</v>
      </c>
      <c r="J27" s="38">
        <v>46.276902283360386</v>
      </c>
      <c r="K27" s="38">
        <v>5.4918057935164226</v>
      </c>
      <c r="L27" s="38">
        <v>47.196227271033408</v>
      </c>
      <c r="M27" s="38">
        <v>53.947703755573485</v>
      </c>
      <c r="N27" s="38">
        <v>42.522046373885715</v>
      </c>
      <c r="O27" s="38">
        <v>76.007902879214299</v>
      </c>
      <c r="P27" s="38">
        <v>0</v>
      </c>
      <c r="Q27" s="38">
        <v>0</v>
      </c>
      <c r="R27" s="38">
        <v>108.34298245385602</v>
      </c>
      <c r="S27" s="38">
        <v>0</v>
      </c>
      <c r="T27" s="38">
        <v>15.155642948509449</v>
      </c>
      <c r="U27" s="38">
        <v>0</v>
      </c>
      <c r="V27" s="38">
        <v>0</v>
      </c>
      <c r="W27" s="38">
        <v>0</v>
      </c>
      <c r="X27" s="38">
        <v>47.385522116742642</v>
      </c>
      <c r="Y27" s="38">
        <v>0</v>
      </c>
      <c r="Z27" s="38">
        <v>36.795587920780797</v>
      </c>
      <c r="AA27" s="38">
        <v>179.15952936086609</v>
      </c>
      <c r="AB27" s="38">
        <v>86.067388325173127</v>
      </c>
      <c r="AC27" s="38">
        <v>20.905673631173833</v>
      </c>
      <c r="AD27" s="38">
        <v>0</v>
      </c>
      <c r="AE27" s="38">
        <v>0</v>
      </c>
      <c r="AF27" s="38">
        <v>9.1065504261488446</v>
      </c>
      <c r="AG27" s="38">
        <v>48.433140540557602</v>
      </c>
      <c r="AH27" s="38">
        <v>79.547886864734195</v>
      </c>
      <c r="AI27" s="38">
        <v>71.120543313662125</v>
      </c>
      <c r="AJ27" s="43"/>
    </row>
    <row r="28" spans="2:36" x14ac:dyDescent="0.2">
      <c r="B28" s="36">
        <v>37165</v>
      </c>
      <c r="C28" s="29">
        <v>2001</v>
      </c>
      <c r="D28" s="38">
        <v>301.06568772019801</v>
      </c>
      <c r="E28" s="38">
        <v>25.663777715040453</v>
      </c>
      <c r="F28" s="38">
        <v>0</v>
      </c>
      <c r="G28" s="38">
        <v>55.068268975886866</v>
      </c>
      <c r="H28" s="38">
        <v>9.6140553027336821</v>
      </c>
      <c r="I28" s="38">
        <v>303.57118006174193</v>
      </c>
      <c r="J28" s="38">
        <v>92.140932628168329</v>
      </c>
      <c r="K28" s="38">
        <v>1.8224358252883328</v>
      </c>
      <c r="L28" s="38">
        <v>169.14848507320656</v>
      </c>
      <c r="M28" s="38">
        <v>63.471967257746854</v>
      </c>
      <c r="N28" s="38">
        <v>45.860057086404382</v>
      </c>
      <c r="O28" s="38">
        <v>132.42047055308649</v>
      </c>
      <c r="P28" s="38">
        <v>28.480628397823317</v>
      </c>
      <c r="Q28" s="38">
        <v>0</v>
      </c>
      <c r="R28" s="38">
        <v>0</v>
      </c>
      <c r="S28" s="38">
        <v>17.683124778139653</v>
      </c>
      <c r="T28" s="38">
        <v>15.088035358378971</v>
      </c>
      <c r="U28" s="38">
        <v>88.750676307410643</v>
      </c>
      <c r="V28" s="38">
        <v>0</v>
      </c>
      <c r="W28" s="38">
        <v>134.72173004796613</v>
      </c>
      <c r="X28" s="38">
        <v>97.123230896508829</v>
      </c>
      <c r="Y28" s="38">
        <v>39.838938074044364</v>
      </c>
      <c r="Z28" s="38">
        <v>12.210482336892733</v>
      </c>
      <c r="AA28" s="38">
        <v>89.180159593728959</v>
      </c>
      <c r="AB28" s="38">
        <v>28.561150515915358</v>
      </c>
      <c r="AC28" s="38">
        <v>0</v>
      </c>
      <c r="AD28" s="38">
        <v>78.518477310670022</v>
      </c>
      <c r="AE28" s="38">
        <v>0</v>
      </c>
      <c r="AF28" s="38">
        <v>0</v>
      </c>
      <c r="AG28" s="38">
        <v>96.434171677967711</v>
      </c>
      <c r="AH28" s="38">
        <v>5.6566452027007577</v>
      </c>
      <c r="AI28" s="38">
        <v>10.114754671806411</v>
      </c>
      <c r="AJ28" s="43"/>
    </row>
    <row r="29" spans="2:36" x14ac:dyDescent="0.2">
      <c r="B29" s="36">
        <v>37196</v>
      </c>
      <c r="C29" s="29">
        <v>2001</v>
      </c>
      <c r="D29" s="38">
        <v>122.67844858607437</v>
      </c>
      <c r="E29" s="38">
        <v>0</v>
      </c>
      <c r="F29" s="38">
        <v>0</v>
      </c>
      <c r="G29" s="38">
        <v>55.235089768580266</v>
      </c>
      <c r="H29" s="38">
        <v>0</v>
      </c>
      <c r="I29" s="38">
        <v>0</v>
      </c>
      <c r="J29" s="38">
        <v>0</v>
      </c>
      <c r="K29" s="38">
        <v>5.4838698371664227</v>
      </c>
      <c r="L29" s="38">
        <v>320.47057795881324</v>
      </c>
      <c r="M29" s="38">
        <v>60.399412637407536</v>
      </c>
      <c r="N29" s="38">
        <v>38.922216407640889</v>
      </c>
      <c r="O29" s="38">
        <v>56.923550511976785</v>
      </c>
      <c r="P29" s="38">
        <v>57.133812101781643</v>
      </c>
      <c r="Q29" s="38">
        <v>14.051101475297736</v>
      </c>
      <c r="R29" s="38">
        <v>216.37284197077378</v>
      </c>
      <c r="S29" s="38">
        <v>0</v>
      </c>
      <c r="T29" s="38">
        <v>10.089161483255138</v>
      </c>
      <c r="U29" s="38">
        <v>118.69271031583443</v>
      </c>
      <c r="V29" s="38">
        <v>90.459265678879575</v>
      </c>
      <c r="W29" s="38">
        <v>0</v>
      </c>
      <c r="X29" s="38">
        <v>44.533691741020618</v>
      </c>
      <c r="Y29" s="38">
        <v>159.83849586906769</v>
      </c>
      <c r="Z29" s="38">
        <v>0</v>
      </c>
      <c r="AA29" s="38">
        <v>178.90063415259604</v>
      </c>
      <c r="AB29" s="38">
        <v>57.29534419653919</v>
      </c>
      <c r="AC29" s="38">
        <v>0</v>
      </c>
      <c r="AD29" s="38">
        <v>0</v>
      </c>
      <c r="AE29" s="38">
        <v>0</v>
      </c>
      <c r="AF29" s="38">
        <v>36.373563873326027</v>
      </c>
      <c r="AG29" s="38">
        <v>48.363152033375322</v>
      </c>
      <c r="AH29" s="38">
        <v>28.368905666618815</v>
      </c>
      <c r="AI29" s="38">
        <v>0</v>
      </c>
      <c r="AJ29" s="43"/>
    </row>
    <row r="30" spans="2:36" x14ac:dyDescent="0.2">
      <c r="B30" s="36">
        <v>37226</v>
      </c>
      <c r="C30" s="29">
        <v>2001</v>
      </c>
      <c r="D30" s="38">
        <v>117.9920163756809</v>
      </c>
      <c r="E30" s="38">
        <v>25.748498650123715</v>
      </c>
      <c r="F30" s="38">
        <v>55.649585274435786</v>
      </c>
      <c r="G30" s="38">
        <v>138.12514910453817</v>
      </c>
      <c r="H30" s="38">
        <v>0</v>
      </c>
      <c r="I30" s="38">
        <v>0</v>
      </c>
      <c r="J30" s="38">
        <v>69.333830323247241</v>
      </c>
      <c r="K30" s="38">
        <v>3.6569040542985243</v>
      </c>
      <c r="L30" s="38">
        <v>56.568958630298859</v>
      </c>
      <c r="M30" s="38">
        <v>62.048641128014971</v>
      </c>
      <c r="N30" s="38">
        <v>24.775396003560278</v>
      </c>
      <c r="O30" s="38">
        <v>18.979659331217398</v>
      </c>
      <c r="P30" s="38">
        <v>85.723944853167851</v>
      </c>
      <c r="Q30" s="38">
        <v>14.054909619880776</v>
      </c>
      <c r="R30" s="38">
        <v>0</v>
      </c>
      <c r="S30" s="38">
        <v>35.483000167435087</v>
      </c>
      <c r="T30" s="38">
        <v>25.229739646536892</v>
      </c>
      <c r="U30" s="38">
        <v>59.362439270704762</v>
      </c>
      <c r="V30" s="38">
        <v>0</v>
      </c>
      <c r="W30" s="38">
        <v>0</v>
      </c>
      <c r="X30" s="38">
        <v>19.488770573077538</v>
      </c>
      <c r="Y30" s="38">
        <v>0</v>
      </c>
      <c r="Z30" s="38">
        <v>0</v>
      </c>
      <c r="AA30" s="38">
        <v>59.649706664741743</v>
      </c>
      <c r="AB30" s="38">
        <v>114.62174488427527</v>
      </c>
      <c r="AC30" s="38">
        <v>3.4801869154740364</v>
      </c>
      <c r="AD30" s="38">
        <v>0</v>
      </c>
      <c r="AE30" s="38">
        <v>0</v>
      </c>
      <c r="AF30" s="38">
        <v>0</v>
      </c>
      <c r="AG30" s="38">
        <v>48.376259466679272</v>
      </c>
      <c r="AH30" s="38">
        <v>28.376594237840923</v>
      </c>
      <c r="AI30" s="38">
        <v>30.444436112074158</v>
      </c>
      <c r="AJ30" s="43"/>
    </row>
    <row r="31" spans="2:36" x14ac:dyDescent="0.2">
      <c r="B31" s="36">
        <v>37257</v>
      </c>
      <c r="C31" s="29">
        <v>2002</v>
      </c>
      <c r="D31" s="38">
        <v>52.019091280519056</v>
      </c>
      <c r="E31" s="38">
        <v>0</v>
      </c>
      <c r="F31" s="38">
        <v>0</v>
      </c>
      <c r="G31" s="38">
        <v>152.23794287333664</v>
      </c>
      <c r="H31" s="38">
        <v>0</v>
      </c>
      <c r="I31" s="38">
        <v>0</v>
      </c>
      <c r="J31" s="38">
        <v>46.313904536089474</v>
      </c>
      <c r="K31" s="38">
        <v>9.1603282523916967</v>
      </c>
      <c r="L31" s="38">
        <v>132.25510088268175</v>
      </c>
      <c r="M31" s="38">
        <v>73.623871984716445</v>
      </c>
      <c r="N31" s="38">
        <v>39.009709113246792</v>
      </c>
      <c r="O31" s="38">
        <v>19.017169388204934</v>
      </c>
      <c r="P31" s="38">
        <v>114.52448479701043</v>
      </c>
      <c r="Q31" s="38">
        <v>42.248060249041238</v>
      </c>
      <c r="R31" s="38">
        <v>54.214805863608326</v>
      </c>
      <c r="S31" s="38">
        <v>0</v>
      </c>
      <c r="T31" s="38">
        <v>35.391442688598431</v>
      </c>
      <c r="U31" s="38">
        <v>59.479758999215434</v>
      </c>
      <c r="V31" s="38">
        <v>0</v>
      </c>
      <c r="W31" s="38">
        <v>0</v>
      </c>
      <c r="X31" s="38">
        <v>44.633798403504485</v>
      </c>
      <c r="Y31" s="38">
        <v>0</v>
      </c>
      <c r="Z31" s="38">
        <v>196.40004837288134</v>
      </c>
      <c r="AA31" s="38">
        <v>104.59328972438908</v>
      </c>
      <c r="AB31" s="38">
        <v>86.136206398497379</v>
      </c>
      <c r="AC31" s="38">
        <v>6.9741298217431194</v>
      </c>
      <c r="AD31" s="38">
        <v>0</v>
      </c>
      <c r="AE31" s="38">
        <v>0</v>
      </c>
      <c r="AF31" s="38">
        <v>9.1138318746411535</v>
      </c>
      <c r="AG31" s="38">
        <v>96.943733772125569</v>
      </c>
      <c r="AH31" s="38">
        <v>22.746140586149998</v>
      </c>
      <c r="AI31" s="38">
        <v>0</v>
      </c>
      <c r="AJ31" s="43"/>
    </row>
    <row r="32" spans="2:36" x14ac:dyDescent="0.2">
      <c r="B32" s="36">
        <v>37288</v>
      </c>
      <c r="C32" s="29">
        <v>2002</v>
      </c>
      <c r="D32" s="38">
        <v>56.764156544331357</v>
      </c>
      <c r="E32" s="38">
        <v>25.806686140235179</v>
      </c>
      <c r="F32" s="38">
        <v>0</v>
      </c>
      <c r="G32" s="38">
        <v>138.43728985716501</v>
      </c>
      <c r="H32" s="38">
        <v>9.6675910494310244</v>
      </c>
      <c r="I32" s="38">
        <v>0</v>
      </c>
      <c r="J32" s="38">
        <v>46.327009129488722</v>
      </c>
      <c r="K32" s="38">
        <v>10.995504218314794</v>
      </c>
      <c r="L32" s="38">
        <v>113.39359086437916</v>
      </c>
      <c r="M32" s="38">
        <v>45.823371363532885</v>
      </c>
      <c r="N32" s="38">
        <v>24.83138443727654</v>
      </c>
      <c r="O32" s="38">
        <v>0</v>
      </c>
      <c r="P32" s="38">
        <v>85.917667262433</v>
      </c>
      <c r="Q32" s="38">
        <v>56.346685873724624</v>
      </c>
      <c r="R32" s="38">
        <v>108.46029205936239</v>
      </c>
      <c r="S32" s="38">
        <v>17.781593037280047</v>
      </c>
      <c r="T32" s="38">
        <v>30.344105789091479</v>
      </c>
      <c r="U32" s="38">
        <v>89.244883338304618</v>
      </c>
      <c r="V32" s="38">
        <v>0</v>
      </c>
      <c r="W32" s="38">
        <v>135.47192631659226</v>
      </c>
      <c r="X32" s="38">
        <v>8.3712051765347031</v>
      </c>
      <c r="Y32" s="38">
        <v>80.121561404780877</v>
      </c>
      <c r="Z32" s="38">
        <v>73.670857530316823</v>
      </c>
      <c r="AA32" s="38">
        <v>104.62288456308544</v>
      </c>
      <c r="AB32" s="38">
        <v>57.44038585062097</v>
      </c>
      <c r="AC32" s="38">
        <v>10.464154744404091</v>
      </c>
      <c r="AD32" s="38">
        <v>0</v>
      </c>
      <c r="AE32" s="38">
        <v>0</v>
      </c>
      <c r="AF32" s="38">
        <v>9.1164106479539004</v>
      </c>
      <c r="AG32" s="38">
        <v>0</v>
      </c>
      <c r="AH32" s="38">
        <v>5.6881441607567211</v>
      </c>
      <c r="AI32" s="38">
        <v>20.342157113355057</v>
      </c>
      <c r="AJ32" s="43"/>
    </row>
    <row r="33" spans="2:36" x14ac:dyDescent="0.2">
      <c r="B33" s="36">
        <v>37316</v>
      </c>
      <c r="C33" s="29">
        <v>2002</v>
      </c>
      <c r="D33" s="38">
        <v>19.149609050275558</v>
      </c>
      <c r="E33" s="38">
        <v>26.117957909727068</v>
      </c>
      <c r="F33" s="38">
        <v>56.448088319296986</v>
      </c>
      <c r="G33" s="38">
        <v>196.14990494980466</v>
      </c>
      <c r="H33" s="38">
        <v>19.568396712805704</v>
      </c>
      <c r="I33" s="38">
        <v>0</v>
      </c>
      <c r="J33" s="38">
        <v>23.442895146484403</v>
      </c>
      <c r="K33" s="38">
        <v>7.4187522517644222</v>
      </c>
      <c r="L33" s="38">
        <v>162.57851839473082</v>
      </c>
      <c r="M33" s="38">
        <v>48.032366307097163</v>
      </c>
      <c r="N33" s="38">
        <v>132.83471717260608</v>
      </c>
      <c r="O33" s="38">
        <v>134.76395855255768</v>
      </c>
      <c r="P33" s="38">
        <v>28.984659312295474</v>
      </c>
      <c r="Q33" s="38">
        <v>114.05264217230031</v>
      </c>
      <c r="R33" s="38">
        <v>384.18976563724772</v>
      </c>
      <c r="S33" s="38">
        <v>17.996068770391336</v>
      </c>
      <c r="T33" s="38">
        <v>40.946808564837738</v>
      </c>
      <c r="U33" s="38">
        <v>60.214217199943363</v>
      </c>
      <c r="V33" s="38">
        <v>0</v>
      </c>
      <c r="W33" s="38">
        <v>0</v>
      </c>
      <c r="X33" s="38">
        <v>48.008996783850748</v>
      </c>
      <c r="Y33" s="38">
        <v>40.543980677338674</v>
      </c>
      <c r="Z33" s="38">
        <v>111.83917681416671</v>
      </c>
      <c r="AA33" s="38">
        <v>90.758409791194168</v>
      </c>
      <c r="AB33" s="38">
        <v>0</v>
      </c>
      <c r="AC33" s="38">
        <v>7.0602466273035844</v>
      </c>
      <c r="AD33" s="38">
        <v>0</v>
      </c>
      <c r="AE33" s="38">
        <v>0</v>
      </c>
      <c r="AF33" s="38">
        <v>9.2263697980122821</v>
      </c>
      <c r="AG33" s="38">
        <v>147.21119771867151</v>
      </c>
      <c r="AH33" s="38">
        <v>11.513505373592267</v>
      </c>
      <c r="AI33" s="38">
        <v>41.175035058168078</v>
      </c>
      <c r="AJ33" s="43"/>
    </row>
    <row r="34" spans="2:36" x14ac:dyDescent="0.2">
      <c r="B34" s="36">
        <v>37347</v>
      </c>
      <c r="C34" s="29">
        <v>2002</v>
      </c>
      <c r="D34" s="38">
        <v>43.118559549052684</v>
      </c>
      <c r="E34" s="38">
        <v>78.411955772295684</v>
      </c>
      <c r="F34" s="38">
        <v>75.319909432461699</v>
      </c>
      <c r="G34" s="38">
        <v>42.063279998559189</v>
      </c>
      <c r="H34" s="38">
        <v>117.49741406909924</v>
      </c>
      <c r="I34" s="38">
        <v>0</v>
      </c>
      <c r="J34" s="38">
        <v>70.380818582914401</v>
      </c>
      <c r="K34" s="38">
        <v>29.697006453648843</v>
      </c>
      <c r="L34" s="38">
        <v>38.282125731133611</v>
      </c>
      <c r="M34" s="38">
        <v>84.533329485518109</v>
      </c>
      <c r="N34" s="38">
        <v>79.041353061541571</v>
      </c>
      <c r="O34" s="38">
        <v>327.52650786461328</v>
      </c>
      <c r="P34" s="38">
        <v>87.018435052471347</v>
      </c>
      <c r="Q34" s="38">
        <v>57.068593472725851</v>
      </c>
      <c r="R34" s="38">
        <v>109.84987350170343</v>
      </c>
      <c r="S34" s="38">
        <v>72.037635478056856</v>
      </c>
      <c r="T34" s="38">
        <v>76.832177914236937</v>
      </c>
      <c r="U34" s="38">
        <v>30.129426352707128</v>
      </c>
      <c r="V34" s="38">
        <v>91.850149042494721</v>
      </c>
      <c r="W34" s="38">
        <v>0</v>
      </c>
      <c r="X34" s="38">
        <v>65.001497111662871</v>
      </c>
      <c r="Y34" s="38">
        <v>81.148070118205268</v>
      </c>
      <c r="Z34" s="38">
        <v>74.614720528670574</v>
      </c>
      <c r="AA34" s="38">
        <v>90.825687050372267</v>
      </c>
      <c r="AB34" s="38">
        <v>58.176305814539532</v>
      </c>
      <c r="AC34" s="38">
        <v>24.729180827521503</v>
      </c>
      <c r="AD34" s="38">
        <v>0</v>
      </c>
      <c r="AE34" s="38">
        <v>0</v>
      </c>
      <c r="AF34" s="38">
        <v>36.932836430837277</v>
      </c>
      <c r="AG34" s="38">
        <v>147.32032221661723</v>
      </c>
      <c r="AH34" s="38">
        <v>184.35264140401605</v>
      </c>
      <c r="AI34" s="38">
        <v>10.301389306746449</v>
      </c>
      <c r="AJ34" s="43"/>
    </row>
    <row r="35" spans="2:36" x14ac:dyDescent="0.2">
      <c r="B35" s="36">
        <v>37377</v>
      </c>
      <c r="C35" s="29">
        <v>2002</v>
      </c>
      <c r="D35" s="38">
        <v>24.09201100180702</v>
      </c>
      <c r="E35" s="38">
        <v>0</v>
      </c>
      <c r="F35" s="38">
        <v>56.813607473617012</v>
      </c>
      <c r="G35" s="38">
        <v>155.11574365265696</v>
      </c>
      <c r="H35" s="38">
        <v>0</v>
      </c>
      <c r="I35" s="38">
        <v>0</v>
      </c>
      <c r="J35" s="38">
        <v>23.594695277611716</v>
      </c>
      <c r="K35" s="38">
        <v>18.666977524182609</v>
      </c>
      <c r="L35" s="38">
        <v>57.752211359056979</v>
      </c>
      <c r="M35" s="38">
        <v>81.683660672476705</v>
      </c>
      <c r="N35" s="38">
        <v>28.906997581039018</v>
      </c>
      <c r="O35" s="38">
        <v>116.25994083252642</v>
      </c>
      <c r="P35" s="38">
        <v>204.20640878526163</v>
      </c>
      <c r="Q35" s="38">
        <v>315.67571463885758</v>
      </c>
      <c r="R35" s="38">
        <v>55.239645056915123</v>
      </c>
      <c r="S35" s="38">
        <v>0</v>
      </c>
      <c r="T35" s="38">
        <v>51.514940061857807</v>
      </c>
      <c r="U35" s="38">
        <v>0</v>
      </c>
      <c r="V35" s="38">
        <v>0</v>
      </c>
      <c r="W35" s="38">
        <v>0</v>
      </c>
      <c r="X35" s="38">
        <v>34.108143643743475</v>
      </c>
      <c r="Y35" s="38">
        <v>0</v>
      </c>
      <c r="Z35" s="38">
        <v>25.014082381325441</v>
      </c>
      <c r="AA35" s="38">
        <v>45.673049542794516</v>
      </c>
      <c r="AB35" s="38">
        <v>146.27410944937878</v>
      </c>
      <c r="AC35" s="38">
        <v>7.1059639483562869</v>
      </c>
      <c r="AD35" s="38">
        <v>80.425474019609169</v>
      </c>
      <c r="AE35" s="38">
        <v>235.11830609641473</v>
      </c>
      <c r="AF35" s="38">
        <v>9.2861134489741151</v>
      </c>
      <c r="AG35" s="38">
        <v>246.9407276647166</v>
      </c>
      <c r="AH35" s="38">
        <v>34.764176843719902</v>
      </c>
      <c r="AI35" s="38">
        <v>10.360414095314416</v>
      </c>
      <c r="AJ35" s="43"/>
    </row>
    <row r="36" spans="2:36" x14ac:dyDescent="0.2">
      <c r="B36" s="36">
        <v>37408</v>
      </c>
      <c r="C36" s="29">
        <v>2002</v>
      </c>
      <c r="D36" s="38">
        <v>57.96874506794363</v>
      </c>
      <c r="E36" s="38">
        <v>0</v>
      </c>
      <c r="F36" s="38">
        <v>75.945265926564858</v>
      </c>
      <c r="G36" s="38">
        <v>155.51256457225156</v>
      </c>
      <c r="H36" s="38">
        <v>9.8727463787457115</v>
      </c>
      <c r="I36" s="38">
        <v>0</v>
      </c>
      <c r="J36" s="38">
        <v>47.310111617536464</v>
      </c>
      <c r="K36" s="38">
        <v>7.4858927385182659</v>
      </c>
      <c r="L36" s="38">
        <v>115.79990897992707</v>
      </c>
      <c r="M36" s="38">
        <v>38.439395796354539</v>
      </c>
      <c r="N36" s="38">
        <v>72.452370437290597</v>
      </c>
      <c r="O36" s="38">
        <v>116.55735987940628</v>
      </c>
      <c r="P36" s="38">
        <v>87.740920566285709</v>
      </c>
      <c r="Q36" s="38">
        <v>388.41130313341188</v>
      </c>
      <c r="R36" s="38">
        <v>0</v>
      </c>
      <c r="S36" s="38">
        <v>0</v>
      </c>
      <c r="T36" s="38">
        <v>36.152708796091822</v>
      </c>
      <c r="U36" s="38">
        <v>121.51832437467172</v>
      </c>
      <c r="V36" s="38">
        <v>0</v>
      </c>
      <c r="W36" s="38">
        <v>0</v>
      </c>
      <c r="X36" s="38">
        <v>39.894633260657002</v>
      </c>
      <c r="Y36" s="38">
        <v>81.821815918149696</v>
      </c>
      <c r="Z36" s="38">
        <v>50.156148047127779</v>
      </c>
      <c r="AA36" s="38">
        <v>76.3164857735769</v>
      </c>
      <c r="AB36" s="38">
        <v>0</v>
      </c>
      <c r="AC36" s="38">
        <v>10.686213900776288</v>
      </c>
      <c r="AD36" s="38">
        <v>0</v>
      </c>
      <c r="AE36" s="38">
        <v>0</v>
      </c>
      <c r="AF36" s="38">
        <v>18.619738826673373</v>
      </c>
      <c r="AG36" s="38">
        <v>49.514491504447847</v>
      </c>
      <c r="AH36" s="38">
        <v>29.044259514990184</v>
      </c>
      <c r="AI36" s="38">
        <v>20.773836724151842</v>
      </c>
      <c r="AJ36" s="43"/>
    </row>
    <row r="37" spans="2:36" x14ac:dyDescent="0.2">
      <c r="B37" s="36">
        <v>37438</v>
      </c>
      <c r="C37" s="29">
        <v>2002</v>
      </c>
      <c r="D37" s="38">
        <v>58.199475588954726</v>
      </c>
      <c r="E37" s="38">
        <v>0</v>
      </c>
      <c r="F37" s="38">
        <v>0</v>
      </c>
      <c r="G37" s="38">
        <v>156.13154459339009</v>
      </c>
      <c r="H37" s="38">
        <v>0</v>
      </c>
      <c r="I37" s="38">
        <v>0</v>
      </c>
      <c r="J37" s="38">
        <v>94.996836069793204</v>
      </c>
      <c r="K37" s="38">
        <v>16.910299164992072</v>
      </c>
      <c r="L37" s="38">
        <v>48.442009338978359</v>
      </c>
      <c r="M37" s="38">
        <v>65.439277600367447</v>
      </c>
      <c r="N37" s="38">
        <v>90.925936892473956</v>
      </c>
      <c r="O37" s="38">
        <v>78.014192108335394</v>
      </c>
      <c r="P37" s="38">
        <v>88.090152006306084</v>
      </c>
      <c r="Q37" s="38">
        <v>101.10003557111227</v>
      </c>
      <c r="R37" s="38">
        <v>0</v>
      </c>
      <c r="S37" s="38">
        <v>0</v>
      </c>
      <c r="T37" s="38">
        <v>41.481835290706812</v>
      </c>
      <c r="U37" s="38">
        <v>335.5054960755856</v>
      </c>
      <c r="V37" s="38">
        <v>0</v>
      </c>
      <c r="W37" s="38">
        <v>0</v>
      </c>
      <c r="X37" s="38">
        <v>22.887670952067442</v>
      </c>
      <c r="Y37" s="38">
        <v>41.07374389932815</v>
      </c>
      <c r="Z37" s="38">
        <v>75.533673632665071</v>
      </c>
      <c r="AA37" s="38">
        <v>275.83288208481457</v>
      </c>
      <c r="AB37" s="38">
        <v>58.892803798160109</v>
      </c>
      <c r="AC37" s="38">
        <v>0</v>
      </c>
      <c r="AD37" s="38">
        <v>0</v>
      </c>
      <c r="AE37" s="38">
        <v>0</v>
      </c>
      <c r="AF37" s="38">
        <v>9.3469250890765743</v>
      </c>
      <c r="AG37" s="38">
        <v>198.84628768382251</v>
      </c>
      <c r="AH37" s="38">
        <v>58.319726282178877</v>
      </c>
      <c r="AI37" s="38">
        <v>20.85652193952339</v>
      </c>
      <c r="AJ37" s="43"/>
    </row>
    <row r="38" spans="2:36" x14ac:dyDescent="0.2">
      <c r="B38" s="36">
        <v>37469</v>
      </c>
      <c r="C38" s="29">
        <v>2002</v>
      </c>
      <c r="D38" s="38">
        <v>34.021019192007664</v>
      </c>
      <c r="E38" s="38">
        <v>26.514813509322888</v>
      </c>
      <c r="F38" s="38">
        <v>0</v>
      </c>
      <c r="G38" s="38">
        <v>440.93149350490836</v>
      </c>
      <c r="H38" s="38">
        <v>49.664333569820876</v>
      </c>
      <c r="I38" s="38">
        <v>313.63789522790807</v>
      </c>
      <c r="J38" s="38">
        <v>71.397311582635083</v>
      </c>
      <c r="K38" s="38">
        <v>11.297217403479131</v>
      </c>
      <c r="L38" s="38">
        <v>87.378806559568062</v>
      </c>
      <c r="M38" s="38">
        <v>65.576759337449502</v>
      </c>
      <c r="N38" s="38">
        <v>193.16796302660276</v>
      </c>
      <c r="O38" s="38">
        <v>78.17809255224941</v>
      </c>
      <c r="P38" s="38">
        <v>58.85014739307416</v>
      </c>
      <c r="Q38" s="38">
        <v>28.94641062575019</v>
      </c>
      <c r="R38" s="38">
        <v>111.43640843668878</v>
      </c>
      <c r="S38" s="38">
        <v>36.539028740081285</v>
      </c>
      <c r="T38" s="38">
        <v>41.568984705893676</v>
      </c>
      <c r="U38" s="38">
        <v>30.564578310154815</v>
      </c>
      <c r="V38" s="38">
        <v>0</v>
      </c>
      <c r="W38" s="38">
        <v>139.18923346120221</v>
      </c>
      <c r="X38" s="38">
        <v>40.137572624541939</v>
      </c>
      <c r="Y38" s="38">
        <v>123.48010785922081</v>
      </c>
      <c r="Z38" s="38">
        <v>113.53854411257149</v>
      </c>
      <c r="AA38" s="38">
        <v>61.424973533120721</v>
      </c>
      <c r="AB38" s="38">
        <v>59.016532012540083</v>
      </c>
      <c r="AC38" s="38">
        <v>7.1675252445009097</v>
      </c>
      <c r="AD38" s="38">
        <v>0</v>
      </c>
      <c r="AE38" s="38">
        <v>0</v>
      </c>
      <c r="AF38" s="38">
        <v>0</v>
      </c>
      <c r="AG38" s="38">
        <v>149.44803370484522</v>
      </c>
      <c r="AH38" s="38">
        <v>35.065350308918184</v>
      </c>
      <c r="AI38" s="38">
        <v>0</v>
      </c>
      <c r="AJ38" s="43"/>
    </row>
    <row r="39" spans="2:36" x14ac:dyDescent="0.2">
      <c r="B39" s="36">
        <v>37500</v>
      </c>
      <c r="C39" s="29">
        <v>2002</v>
      </c>
      <c r="D39" s="38">
        <v>24.365517846540616</v>
      </c>
      <c r="E39" s="38">
        <v>0</v>
      </c>
      <c r="F39" s="38">
        <v>0</v>
      </c>
      <c r="G39" s="38">
        <v>199.66126711429442</v>
      </c>
      <c r="H39" s="38">
        <v>9.9593494171557424</v>
      </c>
      <c r="I39" s="38">
        <v>314.47410692067808</v>
      </c>
      <c r="J39" s="38">
        <v>71.587668894956508</v>
      </c>
      <c r="K39" s="38">
        <v>11.32733769644212</v>
      </c>
      <c r="L39" s="38">
        <v>29.203924413797328</v>
      </c>
      <c r="M39" s="38">
        <v>30.346891418174625</v>
      </c>
      <c r="N39" s="38">
        <v>175.41100211133536</v>
      </c>
      <c r="O39" s="38">
        <v>58.78989643040223</v>
      </c>
      <c r="P39" s="38">
        <v>0</v>
      </c>
      <c r="Q39" s="38">
        <v>159.62972659641488</v>
      </c>
      <c r="R39" s="38">
        <v>55.866758377699725</v>
      </c>
      <c r="S39" s="38">
        <v>36.636447972705291</v>
      </c>
      <c r="T39" s="38">
        <v>52.099768315169861</v>
      </c>
      <c r="U39" s="38">
        <v>245.16854917696952</v>
      </c>
      <c r="V39" s="38">
        <v>0</v>
      </c>
      <c r="W39" s="38">
        <v>0</v>
      </c>
      <c r="X39" s="38">
        <v>60.366879275994165</v>
      </c>
      <c r="Y39" s="38">
        <v>123.80932671825329</v>
      </c>
      <c r="Z39" s="38">
        <v>37.947085693550633</v>
      </c>
      <c r="AA39" s="38">
        <v>107.78030008373545</v>
      </c>
      <c r="AB39" s="38">
        <v>0</v>
      </c>
      <c r="AC39" s="38">
        <v>0</v>
      </c>
      <c r="AD39" s="38">
        <v>0</v>
      </c>
      <c r="AE39" s="38">
        <v>0</v>
      </c>
      <c r="AF39" s="38">
        <v>28.174604803518942</v>
      </c>
      <c r="AG39" s="38">
        <v>49.948829149223684</v>
      </c>
      <c r="AH39" s="38">
        <v>93.756907908038855</v>
      </c>
      <c r="AI39" s="38">
        <v>20.956063362082979</v>
      </c>
      <c r="AJ39" s="43"/>
    </row>
    <row r="40" spans="2:36" x14ac:dyDescent="0.2">
      <c r="B40" s="36">
        <v>37530</v>
      </c>
      <c r="C40" s="29">
        <v>2002</v>
      </c>
      <c r="D40" s="38">
        <v>53.720433526138279</v>
      </c>
      <c r="E40" s="38">
        <v>0</v>
      </c>
      <c r="F40" s="38">
        <v>0</v>
      </c>
      <c r="G40" s="38">
        <v>214.38689201224079</v>
      </c>
      <c r="H40" s="38">
        <v>89.828606171270323</v>
      </c>
      <c r="I40" s="38">
        <v>0</v>
      </c>
      <c r="J40" s="38">
        <v>215.22893536288902</v>
      </c>
      <c r="K40" s="38">
        <v>15.13588316432598</v>
      </c>
      <c r="L40" s="38">
        <v>117.0691294934778</v>
      </c>
      <c r="M40" s="38">
        <v>50.687881744076059</v>
      </c>
      <c r="N40" s="38">
        <v>175.7915565540462</v>
      </c>
      <c r="O40" s="38">
        <v>19.639147067472216</v>
      </c>
      <c r="P40" s="38">
        <v>0</v>
      </c>
      <c r="Q40" s="38">
        <v>145.43276685207178</v>
      </c>
      <c r="R40" s="38">
        <v>0</v>
      </c>
      <c r="S40" s="38">
        <v>18.357965401866352</v>
      </c>
      <c r="T40" s="38">
        <v>104.42559768760388</v>
      </c>
      <c r="U40" s="38">
        <v>0</v>
      </c>
      <c r="V40" s="38">
        <v>0</v>
      </c>
      <c r="W40" s="38">
        <v>0</v>
      </c>
      <c r="X40" s="38">
        <v>57.616995537859083</v>
      </c>
      <c r="Y40" s="38">
        <v>165.43724166093762</v>
      </c>
      <c r="Z40" s="38">
        <v>38.029411955157819</v>
      </c>
      <c r="AA40" s="38">
        <v>246.88943911519527</v>
      </c>
      <c r="AB40" s="38">
        <v>59.302257896958942</v>
      </c>
      <c r="AC40" s="38">
        <v>14.40445299097011</v>
      </c>
      <c r="AD40" s="38">
        <v>81.514975885848713</v>
      </c>
      <c r="AE40" s="38">
        <v>0</v>
      </c>
      <c r="AF40" s="38">
        <v>0</v>
      </c>
      <c r="AG40" s="38">
        <v>150.17157963593982</v>
      </c>
      <c r="AH40" s="38">
        <v>41.107637228875056</v>
      </c>
      <c r="AI40" s="38">
        <v>31.502291361355784</v>
      </c>
      <c r="AJ40" s="43"/>
    </row>
    <row r="41" spans="2:36" x14ac:dyDescent="0.2">
      <c r="B41" s="36">
        <v>37561</v>
      </c>
      <c r="C41" s="29">
        <v>2002</v>
      </c>
      <c r="D41" s="38">
        <v>102.40562165553459</v>
      </c>
      <c r="E41" s="38">
        <v>0</v>
      </c>
      <c r="F41" s="38">
        <v>0</v>
      </c>
      <c r="G41" s="38">
        <v>142.71336593047565</v>
      </c>
      <c r="H41" s="38">
        <v>19.932410704184672</v>
      </c>
      <c r="I41" s="38">
        <v>0</v>
      </c>
      <c r="J41" s="38">
        <v>47.757966175029189</v>
      </c>
      <c r="K41" s="38">
        <v>5.6675676716782464</v>
      </c>
      <c r="L41" s="38">
        <v>19.482685438169121</v>
      </c>
      <c r="M41" s="38">
        <v>141.71631586372305</v>
      </c>
      <c r="N41" s="38">
        <v>149.93337287947867</v>
      </c>
      <c r="O41" s="38">
        <v>78.440489221026382</v>
      </c>
      <c r="P41" s="38">
        <v>265.71452317292983</v>
      </c>
      <c r="Q41" s="38">
        <v>290.43566254306495</v>
      </c>
      <c r="R41" s="38">
        <v>55.905216598665142</v>
      </c>
      <c r="S41" s="38">
        <v>18.33083410238978</v>
      </c>
      <c r="T41" s="38">
        <v>57.349196707978891</v>
      </c>
      <c r="U41" s="38">
        <v>30.667165150909465</v>
      </c>
      <c r="V41" s="38">
        <v>0</v>
      </c>
      <c r="W41" s="38">
        <v>0</v>
      </c>
      <c r="X41" s="38">
        <v>23.012737273712343</v>
      </c>
      <c r="Y41" s="38">
        <v>123.89455604930394</v>
      </c>
      <c r="Z41" s="38">
        <v>50.630944210594379</v>
      </c>
      <c r="AA41" s="38">
        <v>15.407785023363182</v>
      </c>
      <c r="AB41" s="38">
        <v>148.03653722102749</v>
      </c>
      <c r="AC41" s="38">
        <v>3.5957911502314608</v>
      </c>
      <c r="AD41" s="38">
        <v>0</v>
      </c>
      <c r="AE41" s="38">
        <v>1189.7559999786652</v>
      </c>
      <c r="AF41" s="38">
        <v>28.193999971748017</v>
      </c>
      <c r="AG41" s="38">
        <v>49.983213515959221</v>
      </c>
      <c r="AH41" s="38">
        <v>17.591521762314152</v>
      </c>
      <c r="AI41" s="38">
        <v>10.485244672619579</v>
      </c>
      <c r="AJ41" s="43"/>
    </row>
    <row r="42" spans="2:36" x14ac:dyDescent="0.2">
      <c r="B42" s="36">
        <v>37591</v>
      </c>
      <c r="C42" s="29">
        <v>2002</v>
      </c>
      <c r="D42" s="38">
        <v>34.222520091361027</v>
      </c>
      <c r="E42" s="38">
        <v>26.671856387379044</v>
      </c>
      <c r="F42" s="38">
        <v>19.215071742313349</v>
      </c>
      <c r="G42" s="38">
        <v>42.923521760953435</v>
      </c>
      <c r="H42" s="38">
        <v>9.9916974493023716</v>
      </c>
      <c r="I42" s="38">
        <v>0</v>
      </c>
      <c r="J42" s="38">
        <v>95.760248149959509</v>
      </c>
      <c r="K42" s="38">
        <v>11.364128963481008</v>
      </c>
      <c r="L42" s="38">
        <v>87.896336854789837</v>
      </c>
      <c r="M42" s="38">
        <v>104.86768976989215</v>
      </c>
      <c r="N42" s="38">
        <v>186.97953433244291</v>
      </c>
      <c r="O42" s="38">
        <v>19.660282133039097</v>
      </c>
      <c r="P42" s="38">
        <v>59.198707133740889</v>
      </c>
      <c r="Q42" s="38">
        <v>14.558927726733769</v>
      </c>
      <c r="R42" s="38">
        <v>336.28928384922847</v>
      </c>
      <c r="S42" s="38">
        <v>36.755443395711424</v>
      </c>
      <c r="T42" s="38">
        <v>62.722786444730858</v>
      </c>
      <c r="U42" s="38">
        <v>122.98242911534869</v>
      </c>
      <c r="V42" s="38">
        <v>0</v>
      </c>
      <c r="W42" s="38">
        <v>0</v>
      </c>
      <c r="X42" s="38">
        <v>20.18765043177396</v>
      </c>
      <c r="Y42" s="38">
        <v>41.403820074153231</v>
      </c>
      <c r="Z42" s="38">
        <v>0</v>
      </c>
      <c r="AA42" s="38">
        <v>46.341587659043029</v>
      </c>
      <c r="AB42" s="38">
        <v>29.683038610966683</v>
      </c>
      <c r="AC42" s="38">
        <v>7.2099773172843458</v>
      </c>
      <c r="AD42" s="38">
        <v>0</v>
      </c>
      <c r="AE42" s="38">
        <v>1192.7992220011122</v>
      </c>
      <c r="AF42" s="38">
        <v>0</v>
      </c>
      <c r="AG42" s="38">
        <v>300.66637964097134</v>
      </c>
      <c r="AH42" s="38">
        <v>17.636518304829</v>
      </c>
      <c r="AI42" s="38">
        <v>0</v>
      </c>
      <c r="AJ42" s="43"/>
    </row>
    <row r="43" spans="2:36" x14ac:dyDescent="0.2">
      <c r="B43" s="36">
        <v>37622</v>
      </c>
      <c r="C43" s="29">
        <v>2003</v>
      </c>
      <c r="D43" s="38">
        <v>29.281297560183635</v>
      </c>
      <c r="E43" s="38">
        <v>0</v>
      </c>
      <c r="F43" s="38">
        <v>0</v>
      </c>
      <c r="G43" s="38">
        <v>157.10568418378566</v>
      </c>
      <c r="H43" s="38">
        <v>0</v>
      </c>
      <c r="I43" s="38">
        <v>0</v>
      </c>
      <c r="J43" s="38">
        <v>95.589542554692912</v>
      </c>
      <c r="K43" s="38">
        <v>9.4532257220359384</v>
      </c>
      <c r="L43" s="38">
        <v>77.990799773433821</v>
      </c>
      <c r="M43" s="38">
        <v>64.159168697822793</v>
      </c>
      <c r="N43" s="38">
        <v>212.26432637664931</v>
      </c>
      <c r="O43" s="38">
        <v>39.250470041606825</v>
      </c>
      <c r="P43" s="38">
        <v>59.093177430805511</v>
      </c>
      <c r="Q43" s="38">
        <v>43.598923406274672</v>
      </c>
      <c r="R43" s="38">
        <v>111.89660090428166</v>
      </c>
      <c r="S43" s="38">
        <v>18.344960923080318</v>
      </c>
      <c r="T43" s="38">
        <v>62.610974593741673</v>
      </c>
      <c r="U43" s="38">
        <v>61.381598150161587</v>
      </c>
      <c r="V43" s="38">
        <v>0</v>
      </c>
      <c r="W43" s="38">
        <v>0</v>
      </c>
      <c r="X43" s="38">
        <v>57.57618061203349</v>
      </c>
      <c r="Y43" s="38">
        <v>41.330012164413922</v>
      </c>
      <c r="Z43" s="38">
        <v>63.337454248803361</v>
      </c>
      <c r="AA43" s="38">
        <v>15.41965917022668</v>
      </c>
      <c r="AB43" s="38">
        <v>59.260249159176581</v>
      </c>
      <c r="AC43" s="38">
        <v>10.79568683619604</v>
      </c>
      <c r="AD43" s="38">
        <v>407.28616013180357</v>
      </c>
      <c r="AE43" s="38">
        <v>238.13457920895701</v>
      </c>
      <c r="AF43" s="38">
        <v>0</v>
      </c>
      <c r="AG43" s="38">
        <v>100.0434670499485</v>
      </c>
      <c r="AH43" s="38">
        <v>23.473438433813381</v>
      </c>
      <c r="AI43" s="38">
        <v>0</v>
      </c>
      <c r="AJ43" s="43"/>
    </row>
    <row r="44" spans="2:36" x14ac:dyDescent="0.2">
      <c r="B44" s="36">
        <v>37653</v>
      </c>
      <c r="C44" s="29">
        <v>2003</v>
      </c>
      <c r="D44" s="38">
        <v>14.640192917660913</v>
      </c>
      <c r="E44" s="38">
        <v>0</v>
      </c>
      <c r="F44" s="38">
        <v>191.80221049201492</v>
      </c>
      <c r="G44" s="38">
        <v>71.409451100509031</v>
      </c>
      <c r="H44" s="38">
        <v>0</v>
      </c>
      <c r="I44" s="38">
        <v>314.92330144076288</v>
      </c>
      <c r="J44" s="38">
        <v>119.48320775704029</v>
      </c>
      <c r="K44" s="38">
        <v>5.6717588275045898</v>
      </c>
      <c r="L44" s="38">
        <v>58.491278544210182</v>
      </c>
      <c r="M44" s="38">
        <v>42.208665124280579</v>
      </c>
      <c r="N44" s="38">
        <v>201.27886971342556</v>
      </c>
      <c r="O44" s="38">
        <v>0</v>
      </c>
      <c r="P44" s="38">
        <v>29.545668730232688</v>
      </c>
      <c r="Q44" s="38">
        <v>116.26017567165586</v>
      </c>
      <c r="R44" s="38">
        <v>55.946558403094201</v>
      </c>
      <c r="S44" s="38">
        <v>0</v>
      </c>
      <c r="T44" s="38">
        <v>36.521931302838503</v>
      </c>
      <c r="U44" s="38">
        <v>0</v>
      </c>
      <c r="V44" s="38">
        <v>0</v>
      </c>
      <c r="W44" s="38">
        <v>0</v>
      </c>
      <c r="X44" s="38">
        <v>23.029755150426364</v>
      </c>
      <c r="Y44" s="38">
        <v>0</v>
      </c>
      <c r="Z44" s="38">
        <v>0</v>
      </c>
      <c r="AA44" s="38">
        <v>77.095895259664147</v>
      </c>
      <c r="AB44" s="38">
        <v>29.629201993381727</v>
      </c>
      <c r="AC44" s="38">
        <v>10.795350693439085</v>
      </c>
      <c r="AD44" s="38">
        <v>0</v>
      </c>
      <c r="AE44" s="38">
        <v>238.12716446868171</v>
      </c>
      <c r="AF44" s="38">
        <v>18.809899588438963</v>
      </c>
      <c r="AG44" s="38">
        <v>100.04035202009101</v>
      </c>
      <c r="AH44" s="38">
        <v>11.736353773446213</v>
      </c>
      <c r="AI44" s="38">
        <v>31.47899547507248</v>
      </c>
      <c r="AJ44" s="43"/>
    </row>
    <row r="45" spans="2:36" x14ac:dyDescent="0.2">
      <c r="B45" s="36">
        <v>37681</v>
      </c>
      <c r="C45" s="29">
        <v>2003</v>
      </c>
      <c r="D45" s="38">
        <v>33.940897917696496</v>
      </c>
      <c r="E45" s="38">
        <v>0</v>
      </c>
      <c r="F45" s="38">
        <v>266.79727309514737</v>
      </c>
      <c r="G45" s="38">
        <v>113.52079402430746</v>
      </c>
      <c r="H45" s="38">
        <v>9.9094742948778354</v>
      </c>
      <c r="I45" s="38">
        <v>0</v>
      </c>
      <c r="J45" s="38">
        <v>0</v>
      </c>
      <c r="K45" s="38">
        <v>9.392176556142779</v>
      </c>
      <c r="L45" s="38">
        <v>48.429458285292817</v>
      </c>
      <c r="M45" s="38">
        <v>16.774954525523199</v>
      </c>
      <c r="N45" s="38">
        <v>283.6154208912024</v>
      </c>
      <c r="O45" s="38">
        <v>58.495484300617704</v>
      </c>
      <c r="P45" s="38">
        <v>0</v>
      </c>
      <c r="Q45" s="38">
        <v>28.878240319241211</v>
      </c>
      <c r="R45" s="38">
        <v>222.34793976736239</v>
      </c>
      <c r="S45" s="38">
        <v>18.226488710988185</v>
      </c>
      <c r="T45" s="38">
        <v>25.919429736993244</v>
      </c>
      <c r="U45" s="38">
        <v>0</v>
      </c>
      <c r="V45" s="38">
        <v>0</v>
      </c>
      <c r="W45" s="38">
        <v>0</v>
      </c>
      <c r="X45" s="38">
        <v>11.440870442266821</v>
      </c>
      <c r="Y45" s="38">
        <v>82.12620384401535</v>
      </c>
      <c r="Z45" s="38">
        <v>37.757051640141775</v>
      </c>
      <c r="AA45" s="38">
        <v>30.640157258643185</v>
      </c>
      <c r="AB45" s="38">
        <v>58.877545002081014</v>
      </c>
      <c r="AC45" s="38">
        <v>3.5753226743905029</v>
      </c>
      <c r="AD45" s="38">
        <v>0</v>
      </c>
      <c r="AE45" s="38">
        <v>709.79010059169741</v>
      </c>
      <c r="AF45" s="38">
        <v>0</v>
      </c>
      <c r="AG45" s="38">
        <v>198.79476772282212</v>
      </c>
      <c r="AH45" s="38">
        <v>40.813231177095268</v>
      </c>
      <c r="AI45" s="38">
        <v>0</v>
      </c>
      <c r="AJ45" s="43"/>
    </row>
    <row r="46" spans="2:36" x14ac:dyDescent="0.2">
      <c r="B46" s="36">
        <v>37712</v>
      </c>
      <c r="C46" s="29">
        <v>2003</v>
      </c>
      <c r="D46" s="38">
        <v>72.998389376960375</v>
      </c>
      <c r="E46" s="38">
        <v>53.099607585576734</v>
      </c>
      <c r="F46" s="38">
        <v>38.254284007330902</v>
      </c>
      <c r="G46" s="38">
        <v>99.6965671740342</v>
      </c>
      <c r="H46" s="38">
        <v>0</v>
      </c>
      <c r="I46" s="38">
        <v>0</v>
      </c>
      <c r="J46" s="38">
        <v>95.322041428402599</v>
      </c>
      <c r="K46" s="38">
        <v>5.6560628903043861</v>
      </c>
      <c r="L46" s="38">
        <v>77.772547585776678</v>
      </c>
      <c r="M46" s="38">
        <v>35.35716031733358</v>
      </c>
      <c r="N46" s="38">
        <v>401.44370739734063</v>
      </c>
      <c r="O46" s="38">
        <v>0</v>
      </c>
      <c r="P46" s="38">
        <v>0</v>
      </c>
      <c r="Q46" s="38">
        <v>14.492304883625332</v>
      </c>
      <c r="R46" s="38">
        <v>167.37519830151717</v>
      </c>
      <c r="S46" s="38">
        <v>0</v>
      </c>
      <c r="T46" s="38">
        <v>31.217880923964643</v>
      </c>
      <c r="U46" s="38">
        <v>0</v>
      </c>
      <c r="V46" s="38">
        <v>0</v>
      </c>
      <c r="W46" s="38">
        <v>0</v>
      </c>
      <c r="X46" s="38">
        <v>5.7415057410168595</v>
      </c>
      <c r="Y46" s="38">
        <v>0</v>
      </c>
      <c r="Z46" s="38">
        <v>25.264083398744464</v>
      </c>
      <c r="AA46" s="38">
        <v>15.376508255546991</v>
      </c>
      <c r="AB46" s="38">
        <v>29.547206600431508</v>
      </c>
      <c r="AC46" s="38">
        <v>0</v>
      </c>
      <c r="AD46" s="38">
        <v>0</v>
      </c>
      <c r="AE46" s="38">
        <v>712.40452516770733</v>
      </c>
      <c r="AF46" s="38">
        <v>0</v>
      </c>
      <c r="AG46" s="38">
        <v>49.881750952620479</v>
      </c>
      <c r="AH46" s="38">
        <v>11.703874770479064</v>
      </c>
      <c r="AI46" s="38">
        <v>41.855841323199662</v>
      </c>
      <c r="AJ46" s="43"/>
    </row>
    <row r="47" spans="2:36" x14ac:dyDescent="0.2">
      <c r="B47" s="36">
        <v>37742</v>
      </c>
      <c r="C47" s="29">
        <v>2003</v>
      </c>
      <c r="D47" s="38">
        <v>97.257198431262779</v>
      </c>
      <c r="E47" s="38">
        <v>0</v>
      </c>
      <c r="F47" s="38">
        <v>76.450409159050309</v>
      </c>
      <c r="G47" s="38">
        <v>128.08386218301592</v>
      </c>
      <c r="H47" s="38">
        <v>19.876828159597729</v>
      </c>
      <c r="I47" s="38">
        <v>0</v>
      </c>
      <c r="J47" s="38">
        <v>95.24958129762399</v>
      </c>
      <c r="K47" s="38">
        <v>1.8839211233188349</v>
      </c>
      <c r="L47" s="38">
        <v>67.999249414040492</v>
      </c>
      <c r="M47" s="38">
        <v>60.566199721637446</v>
      </c>
      <c r="N47" s="38">
        <v>320.91083632851519</v>
      </c>
      <c r="O47" s="38">
        <v>39.110876956638826</v>
      </c>
      <c r="P47" s="38">
        <v>29.441507184794563</v>
      </c>
      <c r="Q47" s="38">
        <v>86.887730362320184</v>
      </c>
      <c r="R47" s="38">
        <v>55.749322048810832</v>
      </c>
      <c r="S47" s="38">
        <v>54.83915290770129</v>
      </c>
      <c r="T47" s="38">
        <v>25.99512524813176</v>
      </c>
      <c r="U47" s="38">
        <v>91.744944586956606</v>
      </c>
      <c r="V47" s="38">
        <v>0</v>
      </c>
      <c r="W47" s="38">
        <v>0</v>
      </c>
      <c r="X47" s="38">
        <v>20.079994446109684</v>
      </c>
      <c r="Y47" s="38">
        <v>0</v>
      </c>
      <c r="Z47" s="38">
        <v>100.9795144769795</v>
      </c>
      <c r="AA47" s="38">
        <v>46.094458885263926</v>
      </c>
      <c r="AB47" s="38">
        <v>0</v>
      </c>
      <c r="AC47" s="38">
        <v>14.343056412328032</v>
      </c>
      <c r="AD47" s="38">
        <v>81.167531895395143</v>
      </c>
      <c r="AE47" s="38">
        <v>0</v>
      </c>
      <c r="AF47" s="38">
        <v>9.3717931879405789</v>
      </c>
      <c r="AG47" s="38">
        <v>249.21916386978285</v>
      </c>
      <c r="AH47" s="38">
        <v>11.694977937346101</v>
      </c>
      <c r="AI47" s="38">
        <v>10.456006032689338</v>
      </c>
      <c r="AJ47" s="43"/>
    </row>
    <row r="48" spans="2:36" x14ac:dyDescent="0.2">
      <c r="B48" s="36">
        <v>37773</v>
      </c>
      <c r="C48" s="29">
        <v>2003</v>
      </c>
      <c r="D48" s="38">
        <v>48.684867018810216</v>
      </c>
      <c r="E48" s="38">
        <v>79.680956679561092</v>
      </c>
      <c r="F48" s="38">
        <v>19.13471734471419</v>
      </c>
      <c r="G48" s="38">
        <v>256.4641342015575</v>
      </c>
      <c r="H48" s="38">
        <v>0</v>
      </c>
      <c r="I48" s="38">
        <v>0</v>
      </c>
      <c r="J48" s="38">
        <v>47.679896952301647</v>
      </c>
      <c r="K48" s="38">
        <v>0</v>
      </c>
      <c r="L48" s="38">
        <v>97.254186939363322</v>
      </c>
      <c r="M48" s="38">
        <v>165.06543007766629</v>
      </c>
      <c r="N48" s="38">
        <v>160.64107997713813</v>
      </c>
      <c r="O48" s="38">
        <v>117.46839561508131</v>
      </c>
      <c r="P48" s="38">
        <v>58.951147482953644</v>
      </c>
      <c r="Q48" s="38">
        <v>0</v>
      </c>
      <c r="R48" s="38">
        <v>0</v>
      </c>
      <c r="S48" s="38">
        <v>36.601737931992183</v>
      </c>
      <c r="T48" s="38">
        <v>15.615122412604466</v>
      </c>
      <c r="U48" s="38">
        <v>91.851102003948483</v>
      </c>
      <c r="V48" s="38">
        <v>0</v>
      </c>
      <c r="W48" s="38">
        <v>0</v>
      </c>
      <c r="X48" s="38">
        <v>60.309686590749244</v>
      </c>
      <c r="Y48" s="38">
        <v>0</v>
      </c>
      <c r="Z48" s="38">
        <v>12.637044643565162</v>
      </c>
      <c r="AA48" s="38">
        <v>107.6781870566555</v>
      </c>
      <c r="AB48" s="38">
        <v>59.1178176558508</v>
      </c>
      <c r="AC48" s="38">
        <v>3.5899131649931424</v>
      </c>
      <c r="AD48" s="38">
        <v>81.261450264068344</v>
      </c>
      <c r="AE48" s="38">
        <v>475.12444955854124</v>
      </c>
      <c r="AF48" s="38">
        <v>9.3826372225834955</v>
      </c>
      <c r="AG48" s="38">
        <v>99.803013430329713</v>
      </c>
      <c r="AH48" s="38">
        <v>29.271275280976631</v>
      </c>
      <c r="AI48" s="38">
        <v>10.468104602234254</v>
      </c>
      <c r="AJ48" s="43"/>
    </row>
    <row r="49" spans="2:36" x14ac:dyDescent="0.2">
      <c r="B49" s="36">
        <v>37803</v>
      </c>
      <c r="C49" s="29">
        <v>2003</v>
      </c>
      <c r="D49" s="38">
        <v>107.26205587714097</v>
      </c>
      <c r="E49" s="38">
        <v>53.197684389558333</v>
      </c>
      <c r="F49" s="38">
        <v>0</v>
      </c>
      <c r="G49" s="38">
        <v>128.41805592924769</v>
      </c>
      <c r="H49" s="38">
        <v>0</v>
      </c>
      <c r="I49" s="38">
        <v>0</v>
      </c>
      <c r="J49" s="38">
        <v>71.623578391386687</v>
      </c>
      <c r="K49" s="38">
        <v>7.5553464443463714</v>
      </c>
      <c r="L49" s="38">
        <v>126.61381875948732</v>
      </c>
      <c r="M49" s="38">
        <v>116.38810326193428</v>
      </c>
      <c r="N49" s="38">
        <v>244.96734163002074</v>
      </c>
      <c r="O49" s="38">
        <v>98.03231060605863</v>
      </c>
      <c r="P49" s="38">
        <v>29.518325352306977</v>
      </c>
      <c r="Q49" s="38">
        <v>29.038145339731976</v>
      </c>
      <c r="R49" s="38">
        <v>111.7895640381651</v>
      </c>
      <c r="S49" s="38">
        <v>36.654825389067597</v>
      </c>
      <c r="T49" s="38">
        <v>15.637770712593596</v>
      </c>
      <c r="U49" s="38">
        <v>61.322882390700158</v>
      </c>
      <c r="V49" s="38">
        <v>0</v>
      </c>
      <c r="W49" s="38">
        <v>0</v>
      </c>
      <c r="X49" s="38">
        <v>46.016883998881561</v>
      </c>
      <c r="Y49" s="38">
        <v>0</v>
      </c>
      <c r="Z49" s="38">
        <v>25.310747030886819</v>
      </c>
      <c r="AA49" s="38">
        <v>92.429455175207451</v>
      </c>
      <c r="AB49" s="38">
        <v>88.805343925918891</v>
      </c>
      <c r="AC49" s="38">
        <v>7.1902400082331841</v>
      </c>
      <c r="AD49" s="38">
        <v>0</v>
      </c>
      <c r="AE49" s="38">
        <v>475.81357390745313</v>
      </c>
      <c r="AF49" s="38">
        <v>0</v>
      </c>
      <c r="AG49" s="38">
        <v>299.84330558746063</v>
      </c>
      <c r="AH49" s="38">
        <v>17.588238345399247</v>
      </c>
      <c r="AI49" s="38">
        <v>0</v>
      </c>
      <c r="AJ49" s="43"/>
    </row>
    <row r="50" spans="2:36" x14ac:dyDescent="0.2">
      <c r="B50" s="36">
        <v>37834</v>
      </c>
      <c r="C50" s="29">
        <v>2003</v>
      </c>
      <c r="D50" s="38">
        <v>14.656793198751265</v>
      </c>
      <c r="E50" s="38">
        <v>0</v>
      </c>
      <c r="F50" s="38">
        <v>19.201969195730907</v>
      </c>
      <c r="G50" s="38">
        <v>371.75018991453129</v>
      </c>
      <c r="H50" s="38">
        <v>9.9848842204463217</v>
      </c>
      <c r="I50" s="38">
        <v>0</v>
      </c>
      <c r="J50" s="38">
        <v>23.923737571870458</v>
      </c>
      <c r="K50" s="38">
        <v>0</v>
      </c>
      <c r="L50" s="38">
        <v>39.038400580949855</v>
      </c>
      <c r="M50" s="38">
        <v>65.920178775376343</v>
      </c>
      <c r="N50" s="38">
        <v>91.59413482334665</v>
      </c>
      <c r="O50" s="38">
        <v>0</v>
      </c>
      <c r="P50" s="38">
        <v>0</v>
      </c>
      <c r="Q50" s="38">
        <v>14.549000153665711</v>
      </c>
      <c r="R50" s="38">
        <v>0</v>
      </c>
      <c r="S50" s="38">
        <v>18.365190131080773</v>
      </c>
      <c r="T50" s="38">
        <v>26.11667352703509</v>
      </c>
      <c r="U50" s="38">
        <v>30.724642186592078</v>
      </c>
      <c r="V50" s="38">
        <v>0</v>
      </c>
      <c r="W50" s="38">
        <v>0</v>
      </c>
      <c r="X50" s="38">
        <v>11.527934111117073</v>
      </c>
      <c r="Y50" s="38">
        <v>0</v>
      </c>
      <c r="Z50" s="38">
        <v>12.681459443551542</v>
      </c>
      <c r="AA50" s="38">
        <v>30.873325225936394</v>
      </c>
      <c r="AB50" s="38">
        <v>0</v>
      </c>
      <c r="AC50" s="38">
        <v>3.602530456431821</v>
      </c>
      <c r="AD50" s="38">
        <v>0</v>
      </c>
      <c r="AE50" s="38">
        <v>0</v>
      </c>
      <c r="AF50" s="38">
        <v>0</v>
      </c>
      <c r="AG50" s="38">
        <v>200.30757235718468</v>
      </c>
      <c r="AH50" s="38">
        <v>5.8748307188382833</v>
      </c>
      <c r="AI50" s="38">
        <v>0</v>
      </c>
      <c r="AJ50" s="43"/>
    </row>
    <row r="51" spans="2:36" x14ac:dyDescent="0.2">
      <c r="B51" s="36">
        <v>37865</v>
      </c>
      <c r="C51" s="29">
        <v>2003</v>
      </c>
      <c r="D51" s="38">
        <v>9.7904605163358482</v>
      </c>
      <c r="E51" s="38">
        <v>0</v>
      </c>
      <c r="F51" s="38">
        <v>0</v>
      </c>
      <c r="G51" s="38">
        <v>85.957647400182637</v>
      </c>
      <c r="H51" s="38">
        <v>20.00914116645783</v>
      </c>
      <c r="I51" s="38">
        <v>947.70599991188135</v>
      </c>
      <c r="J51" s="38">
        <v>23.970906008334861</v>
      </c>
      <c r="K51" s="38">
        <v>1.8964617191579713</v>
      </c>
      <c r="L51" s="38">
        <v>68.451896339493658</v>
      </c>
      <c r="M51" s="38">
        <v>32.178277274387931</v>
      </c>
      <c r="N51" s="38">
        <v>77.090767600263618</v>
      </c>
      <c r="O51" s="38">
        <v>19.685612107872373</v>
      </c>
      <c r="P51" s="38">
        <v>0</v>
      </c>
      <c r="Q51" s="38">
        <v>0</v>
      </c>
      <c r="R51" s="38">
        <v>0</v>
      </c>
      <c r="S51" s="38">
        <v>18.401399243526104</v>
      </c>
      <c r="T51" s="38">
        <v>47.102698066101581</v>
      </c>
      <c r="U51" s="38">
        <v>30.785219399016086</v>
      </c>
      <c r="V51" s="38">
        <v>0</v>
      </c>
      <c r="W51" s="38">
        <v>0</v>
      </c>
      <c r="X51" s="38">
        <v>2.8876656941428336</v>
      </c>
      <c r="Y51" s="38">
        <v>0</v>
      </c>
      <c r="Z51" s="38">
        <v>63.532312093096607</v>
      </c>
      <c r="AA51" s="38">
        <v>0</v>
      </c>
      <c r="AB51" s="38">
        <v>29.721281735653321</v>
      </c>
      <c r="AC51" s="38">
        <v>0</v>
      </c>
      <c r="AD51" s="38">
        <v>0</v>
      </c>
      <c r="AE51" s="38">
        <v>0</v>
      </c>
      <c r="AF51" s="38">
        <v>9.4341778967287286</v>
      </c>
      <c r="AG51" s="38">
        <v>50.175625519499356</v>
      </c>
      <c r="AH51" s="38">
        <v>70.636963586358348</v>
      </c>
      <c r="AI51" s="38">
        <v>0</v>
      </c>
      <c r="AJ51" s="43"/>
    </row>
    <row r="52" spans="2:36" x14ac:dyDescent="0.2">
      <c r="B52" s="36">
        <v>37895</v>
      </c>
      <c r="C52" s="29">
        <v>2003</v>
      </c>
      <c r="D52" s="38">
        <v>9.8616502849220442</v>
      </c>
      <c r="E52" s="38">
        <v>0</v>
      </c>
      <c r="F52" s="38">
        <v>0</v>
      </c>
      <c r="G52" s="38">
        <v>360.76114455189969</v>
      </c>
      <c r="H52" s="38">
        <v>0</v>
      </c>
      <c r="I52" s="38">
        <v>0</v>
      </c>
      <c r="J52" s="38">
        <v>72.435619858484287</v>
      </c>
      <c r="K52" s="38">
        <v>0</v>
      </c>
      <c r="L52" s="38">
        <v>9.8499476230455141</v>
      </c>
      <c r="M52" s="38">
        <v>44.353614121927201</v>
      </c>
      <c r="N52" s="38">
        <v>51.767547195660349</v>
      </c>
      <c r="O52" s="38">
        <v>39.657505778925177</v>
      </c>
      <c r="P52" s="38">
        <v>29.852993135789706</v>
      </c>
      <c r="Q52" s="38">
        <v>0</v>
      </c>
      <c r="R52" s="38">
        <v>0</v>
      </c>
      <c r="S52" s="38">
        <v>0</v>
      </c>
      <c r="T52" s="38">
        <v>10.543377290103754</v>
      </c>
      <c r="U52" s="38">
        <v>0</v>
      </c>
      <c r="V52" s="38">
        <v>0</v>
      </c>
      <c r="W52" s="38">
        <v>0</v>
      </c>
      <c r="X52" s="38">
        <v>17.451977361772336</v>
      </c>
      <c r="Y52" s="38">
        <v>0</v>
      </c>
      <c r="Z52" s="38">
        <v>179.18397600458871</v>
      </c>
      <c r="AA52" s="38">
        <v>31.159128642490341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50.540469559617776</v>
      </c>
      <c r="AH52" s="38">
        <v>11.858431495895623</v>
      </c>
      <c r="AI52" s="38">
        <v>0</v>
      </c>
      <c r="AJ52" s="43"/>
    </row>
    <row r="53" spans="2:36" x14ac:dyDescent="0.2">
      <c r="B53" s="36">
        <v>37926</v>
      </c>
      <c r="C53" s="29">
        <v>2003</v>
      </c>
      <c r="D53" s="38">
        <v>14.933597767723617</v>
      </c>
      <c r="E53" s="38">
        <v>0</v>
      </c>
      <c r="F53" s="38">
        <v>0</v>
      </c>
      <c r="G53" s="38">
        <v>43.704342922797224</v>
      </c>
      <c r="H53" s="38">
        <v>0</v>
      </c>
      <c r="I53" s="38">
        <v>0</v>
      </c>
      <c r="J53" s="38">
        <v>0</v>
      </c>
      <c r="K53" s="38">
        <v>1.9284756114407391</v>
      </c>
      <c r="L53" s="38">
        <v>626.4668049064278</v>
      </c>
      <c r="M53" s="38">
        <v>25.832742675876979</v>
      </c>
      <c r="N53" s="38">
        <v>52.261417031699949</v>
      </c>
      <c r="O53" s="38">
        <v>20.017922040192815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0</v>
      </c>
      <c r="W53" s="38">
        <v>0</v>
      </c>
      <c r="X53" s="38">
        <v>5.8728239108576101</v>
      </c>
      <c r="Y53" s="38">
        <v>0</v>
      </c>
      <c r="Z53" s="38">
        <v>64.604791740471995</v>
      </c>
      <c r="AA53" s="38">
        <v>15.728195602689162</v>
      </c>
      <c r="AB53" s="38">
        <v>30.223002335852637</v>
      </c>
      <c r="AC53" s="38">
        <v>3.670566955049221</v>
      </c>
      <c r="AD53" s="38">
        <v>0</v>
      </c>
      <c r="AE53" s="38">
        <v>0</v>
      </c>
      <c r="AF53" s="38">
        <v>0</v>
      </c>
      <c r="AG53" s="38">
        <v>0</v>
      </c>
      <c r="AH53" s="38">
        <v>47.886250542757033</v>
      </c>
      <c r="AI53" s="38">
        <v>10.703289207563117</v>
      </c>
      <c r="AJ53" s="43"/>
    </row>
    <row r="54" spans="2:36" x14ac:dyDescent="0.2">
      <c r="B54" s="36">
        <v>37956</v>
      </c>
      <c r="C54" s="29">
        <v>2003</v>
      </c>
      <c r="D54" s="38">
        <v>10.02494404963414</v>
      </c>
      <c r="E54" s="38">
        <v>0</v>
      </c>
      <c r="F54" s="38">
        <v>19.700625937029837</v>
      </c>
      <c r="G54" s="38">
        <v>14.669391774901531</v>
      </c>
      <c r="H54" s="38">
        <v>20.488364192907561</v>
      </c>
      <c r="I54" s="38">
        <v>0</v>
      </c>
      <c r="J54" s="38">
        <v>49.090028227299818</v>
      </c>
      <c r="K54" s="38">
        <v>7.7675294620143402</v>
      </c>
      <c r="L54" s="38">
        <v>210.27399980310787</v>
      </c>
      <c r="M54" s="38">
        <v>26.012331790600268</v>
      </c>
      <c r="N54" s="38">
        <v>97.731656611816533</v>
      </c>
      <c r="O54" s="38">
        <v>0</v>
      </c>
      <c r="P54" s="38">
        <v>60.694625595876182</v>
      </c>
      <c r="Q54" s="38">
        <v>14.926823747268678</v>
      </c>
      <c r="R54" s="38">
        <v>0</v>
      </c>
      <c r="S54" s="38">
        <v>0</v>
      </c>
      <c r="T54" s="38">
        <v>10.717959405747575</v>
      </c>
      <c r="U54" s="38">
        <v>0</v>
      </c>
      <c r="V54" s="38">
        <v>0</v>
      </c>
      <c r="W54" s="38">
        <v>0</v>
      </c>
      <c r="X54" s="38">
        <v>26.611432907139303</v>
      </c>
      <c r="Y54" s="38">
        <v>0</v>
      </c>
      <c r="Z54" s="38">
        <v>52.043139177322828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>
        <v>0</v>
      </c>
      <c r="AG54" s="38">
        <v>0</v>
      </c>
      <c r="AH54" s="38">
        <v>54.246549991780391</v>
      </c>
      <c r="AI54" s="38">
        <v>0</v>
      </c>
      <c r="AJ54" s="43"/>
    </row>
    <row r="55" spans="2:36" x14ac:dyDescent="0.2">
      <c r="B55" s="36">
        <v>37987</v>
      </c>
      <c r="C55" s="29">
        <v>2004</v>
      </c>
      <c r="D55" s="38">
        <v>5.0619289550902016</v>
      </c>
      <c r="E55" s="38">
        <v>0</v>
      </c>
      <c r="F55" s="38">
        <v>19.895007567187655</v>
      </c>
      <c r="G55" s="38">
        <v>44.442394059034825</v>
      </c>
      <c r="H55" s="38">
        <v>0</v>
      </c>
      <c r="I55" s="38">
        <v>0</v>
      </c>
      <c r="J55" s="38">
        <v>49.574388457366467</v>
      </c>
      <c r="K55" s="38">
        <v>3.9220849611346593</v>
      </c>
      <c r="L55" s="38">
        <v>353.91454317553888</v>
      </c>
      <c r="M55" s="38">
        <v>162.86773550768282</v>
      </c>
      <c r="N55" s="38">
        <v>117.67594373725868</v>
      </c>
      <c r="O55" s="38">
        <v>0</v>
      </c>
      <c r="P55" s="38">
        <v>0</v>
      </c>
      <c r="Q55" s="38">
        <v>0</v>
      </c>
      <c r="R55" s="38">
        <v>0</v>
      </c>
      <c r="S55" s="38">
        <v>19.028027433349116</v>
      </c>
      <c r="T55" s="38">
        <v>21.647422184830955</v>
      </c>
      <c r="U55" s="38">
        <v>31.833557411251483</v>
      </c>
      <c r="V55" s="38">
        <v>0</v>
      </c>
      <c r="W55" s="38">
        <v>0</v>
      </c>
      <c r="X55" s="38">
        <v>8.9580006366888085</v>
      </c>
      <c r="Y55" s="38">
        <v>0</v>
      </c>
      <c r="Z55" s="38">
        <v>13.139159271671657</v>
      </c>
      <c r="AA55" s="38">
        <v>0</v>
      </c>
      <c r="AB55" s="38">
        <v>30.73338916980849</v>
      </c>
      <c r="AC55" s="38">
        <v>11.197659463124719</v>
      </c>
      <c r="AD55" s="38">
        <v>0</v>
      </c>
      <c r="AE55" s="38">
        <v>0</v>
      </c>
      <c r="AF55" s="38">
        <v>0</v>
      </c>
      <c r="AG55" s="38">
        <v>51.884270659818164</v>
      </c>
      <c r="AH55" s="38">
        <v>54.781788458392896</v>
      </c>
      <c r="AI55" s="38">
        <v>0</v>
      </c>
      <c r="AJ55" s="43"/>
    </row>
    <row r="56" spans="2:36" x14ac:dyDescent="0.2">
      <c r="B56" s="36">
        <v>38018</v>
      </c>
      <c r="C56" s="29">
        <v>2004</v>
      </c>
      <c r="D56" s="38">
        <v>5.0844466700560949</v>
      </c>
      <c r="E56" s="38">
        <v>0</v>
      </c>
      <c r="F56" s="38">
        <v>119.90105654170617</v>
      </c>
      <c r="G56" s="38">
        <v>44.640093625880162</v>
      </c>
      <c r="H56" s="38">
        <v>10.391279450514944</v>
      </c>
      <c r="I56" s="38">
        <v>0</v>
      </c>
      <c r="J56" s="38">
        <v>99.589834842963697</v>
      </c>
      <c r="K56" s="38">
        <v>1.9697660711204965</v>
      </c>
      <c r="L56" s="38">
        <v>111.72508685624724</v>
      </c>
      <c r="M56" s="38">
        <v>135.44734159869648</v>
      </c>
      <c r="N56" s="38">
        <v>102.94788085282367</v>
      </c>
      <c r="O56" s="38">
        <v>0</v>
      </c>
      <c r="P56" s="38">
        <v>61.566146498845733</v>
      </c>
      <c r="Q56" s="38">
        <v>0</v>
      </c>
      <c r="R56" s="38">
        <v>0</v>
      </c>
      <c r="S56" s="38">
        <v>0</v>
      </c>
      <c r="T56" s="38">
        <v>10.871859781070464</v>
      </c>
      <c r="U56" s="38">
        <v>31.975167255738938</v>
      </c>
      <c r="V56" s="38">
        <v>0</v>
      </c>
      <c r="W56" s="38">
        <v>0</v>
      </c>
      <c r="X56" s="38">
        <v>5.9985665427368984</v>
      </c>
      <c r="Y56" s="38">
        <v>0</v>
      </c>
      <c r="Z56" s="38">
        <v>26.395216210614329</v>
      </c>
      <c r="AA56" s="38">
        <v>0</v>
      </c>
      <c r="AB56" s="38">
        <v>30.870104975858208</v>
      </c>
      <c r="AC56" s="38">
        <v>11.24747164071804</v>
      </c>
      <c r="AD56" s="38">
        <v>84.866106348700924</v>
      </c>
      <c r="AE56" s="38">
        <v>0</v>
      </c>
      <c r="AF56" s="38">
        <v>0</v>
      </c>
      <c r="AG56" s="38">
        <v>52.115075008969704</v>
      </c>
      <c r="AH56" s="38">
        <v>55.025482257490488</v>
      </c>
      <c r="AI56" s="38">
        <v>0</v>
      </c>
      <c r="AJ56" s="43"/>
    </row>
    <row r="57" spans="2:36" x14ac:dyDescent="0.2">
      <c r="B57" s="36">
        <v>38047</v>
      </c>
      <c r="C57" s="29">
        <v>2004</v>
      </c>
      <c r="D57" s="38">
        <v>25.673026408835618</v>
      </c>
      <c r="E57" s="38">
        <v>0</v>
      </c>
      <c r="F57" s="38">
        <v>60.541946661986614</v>
      </c>
      <c r="G57" s="38">
        <v>30.053648624789943</v>
      </c>
      <c r="H57" s="38">
        <v>20.987581073534429</v>
      </c>
      <c r="I57" s="38">
        <v>331.34949573894772</v>
      </c>
      <c r="J57" s="38">
        <v>100.57229924477815</v>
      </c>
      <c r="K57" s="38">
        <v>1.989198024671069</v>
      </c>
      <c r="L57" s="38">
        <v>174.36941235924539</v>
      </c>
      <c r="M57" s="38">
        <v>56.845109257309986</v>
      </c>
      <c r="N57" s="38">
        <v>84.710977787071243</v>
      </c>
      <c r="O57" s="38">
        <v>82.592926234877126</v>
      </c>
      <c r="P57" s="38">
        <v>0</v>
      </c>
      <c r="Q57" s="38">
        <v>0</v>
      </c>
      <c r="R57" s="38">
        <v>0</v>
      </c>
      <c r="S57" s="38">
        <v>0</v>
      </c>
      <c r="T57" s="38">
        <v>5.4895559219131451</v>
      </c>
      <c r="U57" s="38">
        <v>0</v>
      </c>
      <c r="V57" s="38">
        <v>0</v>
      </c>
      <c r="W57" s="38">
        <v>0</v>
      </c>
      <c r="X57" s="38">
        <v>6.057743045032014</v>
      </c>
      <c r="Y57" s="38">
        <v>0</v>
      </c>
      <c r="Z57" s="38">
        <v>0</v>
      </c>
      <c r="AA57" s="38">
        <v>0</v>
      </c>
      <c r="AB57" s="38">
        <v>0</v>
      </c>
      <c r="AC57" s="38">
        <v>7.5722861031693318</v>
      </c>
      <c r="AD57" s="38">
        <v>85.703319589787924</v>
      </c>
      <c r="AE57" s="38">
        <v>0</v>
      </c>
      <c r="AF57" s="38">
        <v>0</v>
      </c>
      <c r="AG57" s="38">
        <v>52.629195813316286</v>
      </c>
      <c r="AH57" s="38">
        <v>61.742571712763507</v>
      </c>
      <c r="AI57" s="38">
        <v>0</v>
      </c>
      <c r="AJ57" s="43"/>
    </row>
    <row r="58" spans="2:36" x14ac:dyDescent="0.2">
      <c r="B58" s="36">
        <v>38078</v>
      </c>
      <c r="C58" s="29">
        <v>2004</v>
      </c>
      <c r="D58" s="38">
        <v>10.316697265609402</v>
      </c>
      <c r="E58" s="38">
        <v>0</v>
      </c>
      <c r="F58" s="38">
        <v>182.46571098667621</v>
      </c>
      <c r="G58" s="38">
        <v>15.096311087921087</v>
      </c>
      <c r="H58" s="38">
        <v>0</v>
      </c>
      <c r="I58" s="38">
        <v>0</v>
      </c>
      <c r="J58" s="38">
        <v>101.03736389426655</v>
      </c>
      <c r="K58" s="38">
        <v>0</v>
      </c>
      <c r="L58" s="38">
        <v>144.26236449513482</v>
      </c>
      <c r="M58" s="38">
        <v>16.061616958311394</v>
      </c>
      <c r="N58" s="38">
        <v>104.44421879272934</v>
      </c>
      <c r="O58" s="38">
        <v>0</v>
      </c>
      <c r="P58" s="38">
        <v>31.230502375971604</v>
      </c>
      <c r="Q58" s="38">
        <v>15.361235032857895</v>
      </c>
      <c r="R58" s="38">
        <v>0</v>
      </c>
      <c r="S58" s="38">
        <v>19.390473506564224</v>
      </c>
      <c r="T58" s="38">
        <v>22.059762517721754</v>
      </c>
      <c r="U58" s="38">
        <v>0</v>
      </c>
      <c r="V58" s="38">
        <v>0</v>
      </c>
      <c r="W58" s="38">
        <v>0</v>
      </c>
      <c r="X58" s="38">
        <v>12.171510306813264</v>
      </c>
      <c r="Y58" s="38">
        <v>0</v>
      </c>
      <c r="Z58" s="38">
        <v>13.38943412018374</v>
      </c>
      <c r="AA58" s="38">
        <v>65.193814012295221</v>
      </c>
      <c r="AB58" s="38">
        <v>31.318799100512479</v>
      </c>
      <c r="AC58" s="38">
        <v>0</v>
      </c>
      <c r="AD58" s="38">
        <v>0</v>
      </c>
      <c r="AE58" s="38">
        <v>0</v>
      </c>
      <c r="AF58" s="38">
        <v>9.9412644735204054</v>
      </c>
      <c r="AG58" s="38">
        <v>52.872562810865034</v>
      </c>
      <c r="AH58" s="38">
        <v>12.405616124430448</v>
      </c>
      <c r="AI58" s="38">
        <v>11.091358849173529</v>
      </c>
      <c r="AJ58" s="43"/>
    </row>
    <row r="59" spans="2:36" x14ac:dyDescent="0.2">
      <c r="B59" s="36">
        <v>38108</v>
      </c>
      <c r="C59" s="29">
        <v>2004</v>
      </c>
      <c r="D59" s="38">
        <v>20.75824976285292</v>
      </c>
      <c r="E59" s="38">
        <v>0</v>
      </c>
      <c r="F59" s="38">
        <v>20.396648183803478</v>
      </c>
      <c r="G59" s="38">
        <v>0</v>
      </c>
      <c r="H59" s="38">
        <v>31.818325796356124</v>
      </c>
      <c r="I59" s="38">
        <v>0</v>
      </c>
      <c r="J59" s="38">
        <v>0</v>
      </c>
      <c r="K59" s="38">
        <v>0</v>
      </c>
      <c r="L59" s="38">
        <v>196.96935467451843</v>
      </c>
      <c r="M59" s="38">
        <v>34.113038681150293</v>
      </c>
      <c r="N59" s="38">
        <v>120.64307168520499</v>
      </c>
      <c r="O59" s="38">
        <v>20.869235527175782</v>
      </c>
      <c r="P59" s="38">
        <v>0</v>
      </c>
      <c r="Q59" s="38">
        <v>0</v>
      </c>
      <c r="R59" s="38">
        <v>0</v>
      </c>
      <c r="S59" s="38">
        <v>19.507807668788171</v>
      </c>
      <c r="T59" s="38">
        <v>0</v>
      </c>
      <c r="U59" s="38">
        <v>32.636221361738791</v>
      </c>
      <c r="V59" s="38">
        <v>0</v>
      </c>
      <c r="W59" s="38">
        <v>0</v>
      </c>
      <c r="X59" s="38">
        <v>24.490323253179518</v>
      </c>
      <c r="Y59" s="38">
        <v>0</v>
      </c>
      <c r="Z59" s="38">
        <v>0</v>
      </c>
      <c r="AA59" s="38">
        <v>32.794154936857666</v>
      </c>
      <c r="AB59" s="38">
        <v>157.5415652081378</v>
      </c>
      <c r="AC59" s="38">
        <v>3.8266672309636367</v>
      </c>
      <c r="AD59" s="38">
        <v>0</v>
      </c>
      <c r="AE59" s="38">
        <v>0</v>
      </c>
      <c r="AF59" s="38">
        <v>0</v>
      </c>
      <c r="AG59" s="38">
        <v>0</v>
      </c>
      <c r="AH59" s="38">
        <v>12.480684047570092</v>
      </c>
      <c r="AI59" s="38">
        <v>0</v>
      </c>
      <c r="AJ59" s="43"/>
    </row>
    <row r="60" spans="2:36" x14ac:dyDescent="0.2">
      <c r="B60" s="36">
        <v>38139</v>
      </c>
      <c r="C60" s="29">
        <v>2004</v>
      </c>
      <c r="D60" s="38">
        <v>36.491263159948836</v>
      </c>
      <c r="E60" s="38">
        <v>0</v>
      </c>
      <c r="F60" s="38">
        <v>0</v>
      </c>
      <c r="G60" s="38">
        <v>30.512725229843507</v>
      </c>
      <c r="H60" s="38">
        <v>0</v>
      </c>
      <c r="I60" s="38">
        <v>0</v>
      </c>
      <c r="J60" s="38">
        <v>25.527141237505539</v>
      </c>
      <c r="K60" s="38">
        <v>0</v>
      </c>
      <c r="L60" s="38">
        <v>52.068513663598523</v>
      </c>
      <c r="M60" s="38">
        <v>28.856715886370292</v>
      </c>
      <c r="N60" s="38">
        <v>89.914274323044253</v>
      </c>
      <c r="O60" s="38">
        <v>0</v>
      </c>
      <c r="P60" s="38">
        <v>31.561609065888202</v>
      </c>
      <c r="Q60" s="38">
        <v>0</v>
      </c>
      <c r="R60" s="38">
        <v>0</v>
      </c>
      <c r="S60" s="38">
        <v>19.596051867788848</v>
      </c>
      <c r="T60" s="38">
        <v>11.146820379142341</v>
      </c>
      <c r="U60" s="38">
        <v>0</v>
      </c>
      <c r="V60" s="38">
        <v>0</v>
      </c>
      <c r="W60" s="38">
        <v>0</v>
      </c>
      <c r="X60" s="38">
        <v>30.751382528241855</v>
      </c>
      <c r="Y60" s="38">
        <v>0</v>
      </c>
      <c r="Z60" s="38">
        <v>54.125557152720106</v>
      </c>
      <c r="AA60" s="38">
        <v>0</v>
      </c>
      <c r="AB60" s="38">
        <v>63.301683829715337</v>
      </c>
      <c r="AC60" s="38">
        <v>7.6879545679250167</v>
      </c>
      <c r="AD60" s="38">
        <v>0</v>
      </c>
      <c r="AE60" s="38">
        <v>0</v>
      </c>
      <c r="AF60" s="38">
        <v>0</v>
      </c>
      <c r="AG60" s="38">
        <v>53.433119251775175</v>
      </c>
      <c r="AH60" s="38">
        <v>50.148563302267036</v>
      </c>
      <c r="AI60" s="38">
        <v>11.208949756646476</v>
      </c>
      <c r="AJ60" s="43"/>
    </row>
    <row r="61" spans="2:36" x14ac:dyDescent="0.2">
      <c r="B61" s="36">
        <v>38169</v>
      </c>
      <c r="C61" s="29">
        <v>2004</v>
      </c>
      <c r="D61" s="38">
        <v>10.488038864034086</v>
      </c>
      <c r="E61" s="38">
        <v>0</v>
      </c>
      <c r="F61" s="38">
        <v>41.221363321405619</v>
      </c>
      <c r="G61" s="38">
        <v>0</v>
      </c>
      <c r="H61" s="38">
        <v>10.717404448932621</v>
      </c>
      <c r="I61" s="38">
        <v>0</v>
      </c>
      <c r="J61" s="38">
        <v>77.036558209505344</v>
      </c>
      <c r="K61" s="38">
        <v>0</v>
      </c>
      <c r="L61" s="38">
        <v>62.853557261395721</v>
      </c>
      <c r="M61" s="38">
        <v>30.84247900054639</v>
      </c>
      <c r="N61" s="38">
        <v>58.988248619351126</v>
      </c>
      <c r="O61" s="38">
        <v>0</v>
      </c>
      <c r="P61" s="38">
        <v>63.49836856304232</v>
      </c>
      <c r="Q61" s="38">
        <v>15.616357238787144</v>
      </c>
      <c r="R61" s="38">
        <v>0</v>
      </c>
      <c r="S61" s="38">
        <v>0</v>
      </c>
      <c r="T61" s="38">
        <v>5.6065337738579322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99.414847230448188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161.25204006420319</v>
      </c>
      <c r="AH61" s="38">
        <v>138.72815956996254</v>
      </c>
      <c r="AI61" s="38">
        <v>0</v>
      </c>
      <c r="AJ61" s="43"/>
    </row>
    <row r="62" spans="2:36" x14ac:dyDescent="0.2">
      <c r="B62" s="36">
        <v>38200</v>
      </c>
      <c r="C62" s="29">
        <v>2004</v>
      </c>
      <c r="D62" s="38">
        <v>26.263265317500235</v>
      </c>
      <c r="E62" s="38">
        <v>0</v>
      </c>
      <c r="F62" s="38">
        <v>0</v>
      </c>
      <c r="G62" s="38">
        <v>15.372300386839777</v>
      </c>
      <c r="H62" s="38">
        <v>21.470098668113391</v>
      </c>
      <c r="I62" s="38">
        <v>0</v>
      </c>
      <c r="J62" s="38">
        <v>77.163389405103032</v>
      </c>
      <c r="K62" s="38">
        <v>2.034930929413282</v>
      </c>
      <c r="L62" s="38">
        <v>20.98567929816377</v>
      </c>
      <c r="M62" s="38">
        <v>27.258756476284258</v>
      </c>
      <c r="N62" s="38">
        <v>82.719511697626217</v>
      </c>
      <c r="O62" s="38">
        <v>0</v>
      </c>
      <c r="P62" s="38">
        <v>95.404366197675515</v>
      </c>
      <c r="Q62" s="38">
        <v>0</v>
      </c>
      <c r="R62" s="38">
        <v>120.43606107148872</v>
      </c>
      <c r="S62" s="38">
        <v>59.234904802232457</v>
      </c>
      <c r="T62" s="38">
        <v>5.615764240512001</v>
      </c>
      <c r="U62" s="38">
        <v>33.03298689922741</v>
      </c>
      <c r="V62" s="38">
        <v>0</v>
      </c>
      <c r="W62" s="38">
        <v>0</v>
      </c>
      <c r="X62" s="38">
        <v>9.295521510593904</v>
      </c>
      <c r="Y62" s="38">
        <v>0</v>
      </c>
      <c r="Z62" s="38">
        <v>0</v>
      </c>
      <c r="AA62" s="38">
        <v>49.789260759999571</v>
      </c>
      <c r="AB62" s="38">
        <v>31.891366355942314</v>
      </c>
      <c r="AC62" s="38">
        <v>3.8731888445982188</v>
      </c>
      <c r="AD62" s="38">
        <v>0</v>
      </c>
      <c r="AE62" s="38">
        <v>0</v>
      </c>
      <c r="AF62" s="38">
        <v>0</v>
      </c>
      <c r="AG62" s="38">
        <v>0</v>
      </c>
      <c r="AH62" s="38">
        <v>69.478279190758656</v>
      </c>
      <c r="AI62" s="38">
        <v>11.294129998695515</v>
      </c>
      <c r="AJ62" s="43"/>
    </row>
    <row r="63" spans="2:36" x14ac:dyDescent="0.2">
      <c r="B63" s="36">
        <v>38231</v>
      </c>
      <c r="C63" s="29">
        <v>2004</v>
      </c>
      <c r="D63" s="38">
        <v>42.321920667510824</v>
      </c>
      <c r="E63" s="38">
        <v>0</v>
      </c>
      <c r="F63" s="38">
        <v>20.792343674918321</v>
      </c>
      <c r="G63" s="38">
        <v>0</v>
      </c>
      <c r="H63" s="38">
        <v>0</v>
      </c>
      <c r="I63" s="38">
        <v>0</v>
      </c>
      <c r="J63" s="38">
        <v>0</v>
      </c>
      <c r="K63" s="38">
        <v>2.0494925211447965</v>
      </c>
      <c r="L63" s="38">
        <v>21.135848962269481</v>
      </c>
      <c r="M63" s="38">
        <v>25.623560785899528</v>
      </c>
      <c r="N63" s="38">
        <v>23.803267805811124</v>
      </c>
      <c r="O63" s="38">
        <v>21.274099224715759</v>
      </c>
      <c r="P63" s="38">
        <v>256.23216615425224</v>
      </c>
      <c r="Q63" s="38">
        <v>0</v>
      </c>
      <c r="R63" s="38">
        <v>0</v>
      </c>
      <c r="S63" s="38">
        <v>39.772519262820687</v>
      </c>
      <c r="T63" s="38">
        <v>16.967848851892235</v>
      </c>
      <c r="U63" s="38">
        <v>0</v>
      </c>
      <c r="V63" s="38">
        <v>0</v>
      </c>
      <c r="W63" s="38">
        <v>0</v>
      </c>
      <c r="X63" s="38">
        <v>6.2413590360682951</v>
      </c>
      <c r="Y63" s="38">
        <v>0</v>
      </c>
      <c r="Z63" s="38">
        <v>27.46356484193122</v>
      </c>
      <c r="AA63" s="38">
        <v>50.145543559244153</v>
      </c>
      <c r="AB63" s="38">
        <v>32.119575112280344</v>
      </c>
      <c r="AC63" s="38">
        <v>11.702714016353726</v>
      </c>
      <c r="AD63" s="38">
        <v>0</v>
      </c>
      <c r="AE63" s="38">
        <v>0</v>
      </c>
      <c r="AF63" s="38">
        <v>0</v>
      </c>
      <c r="AG63" s="38">
        <v>0</v>
      </c>
      <c r="AH63" s="38">
        <v>25.445619268092635</v>
      </c>
      <c r="AI63" s="38">
        <v>0</v>
      </c>
      <c r="AJ63" s="43"/>
    </row>
    <row r="64" spans="2:36" x14ac:dyDescent="0.2">
      <c r="B64" s="36">
        <v>38261</v>
      </c>
      <c r="C64" s="29">
        <v>2004</v>
      </c>
      <c r="D64" s="38">
        <v>89.991415301885937</v>
      </c>
      <c r="E64" s="38">
        <v>0</v>
      </c>
      <c r="F64" s="38">
        <v>62.416797010783412</v>
      </c>
      <c r="G64" s="38">
        <v>15.492171866557619</v>
      </c>
      <c r="H64" s="38">
        <v>0</v>
      </c>
      <c r="I64" s="38">
        <v>0</v>
      </c>
      <c r="J64" s="38">
        <v>25.921700296146021</v>
      </c>
      <c r="K64" s="38">
        <v>0</v>
      </c>
      <c r="L64" s="38">
        <v>95.171954755629613</v>
      </c>
      <c r="M64" s="38">
        <v>29.302738359065028</v>
      </c>
      <c r="N64" s="38">
        <v>63.515847010587599</v>
      </c>
      <c r="O64" s="38">
        <v>0</v>
      </c>
      <c r="P64" s="38">
        <v>128.19775837147671</v>
      </c>
      <c r="Q64" s="38">
        <v>0</v>
      </c>
      <c r="R64" s="38">
        <v>0</v>
      </c>
      <c r="S64" s="38">
        <v>0</v>
      </c>
      <c r="T64" s="38">
        <v>0</v>
      </c>
      <c r="U64" s="38">
        <v>33.290574437817412</v>
      </c>
      <c r="V64" s="38">
        <v>0</v>
      </c>
      <c r="W64" s="38">
        <v>0</v>
      </c>
      <c r="X64" s="38">
        <v>6.2453379653656711</v>
      </c>
      <c r="Y64" s="38">
        <v>0</v>
      </c>
      <c r="Z64" s="38">
        <v>0</v>
      </c>
      <c r="AA64" s="38">
        <v>33.451674565814727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54.259005747879371</v>
      </c>
      <c r="AH64" s="38">
        <v>63.654602767159275</v>
      </c>
      <c r="AI64" s="38">
        <v>0</v>
      </c>
      <c r="AJ64" s="43"/>
    </row>
    <row r="65" spans="2:36" x14ac:dyDescent="0.2">
      <c r="B65" s="36">
        <v>38292</v>
      </c>
      <c r="C65" s="29">
        <v>2004</v>
      </c>
      <c r="D65" s="38">
        <v>0</v>
      </c>
      <c r="E65" s="38">
        <v>0</v>
      </c>
      <c r="F65" s="38">
        <v>41.532817327774133</v>
      </c>
      <c r="G65" s="38">
        <v>46.388970394439767</v>
      </c>
      <c r="H65" s="38">
        <v>10.798381357131042</v>
      </c>
      <c r="I65" s="38">
        <v>340.96718482666518</v>
      </c>
      <c r="J65" s="38">
        <v>0</v>
      </c>
      <c r="K65" s="38">
        <v>2.0469361180776207</v>
      </c>
      <c r="L65" s="38">
        <v>73.883199198150024</v>
      </c>
      <c r="M65" s="38">
        <v>32.903485238946793</v>
      </c>
      <c r="N65" s="38">
        <v>130.75467440605806</v>
      </c>
      <c r="O65" s="38">
        <v>21.247563303287269</v>
      </c>
      <c r="P65" s="38">
        <v>127.95627944556698</v>
      </c>
      <c r="Q65" s="38">
        <v>31.468697794718771</v>
      </c>
      <c r="R65" s="38">
        <v>60.573290169929919</v>
      </c>
      <c r="S65" s="38">
        <v>19.861454810415911</v>
      </c>
      <c r="T65" s="38">
        <v>5.6488947552765554</v>
      </c>
      <c r="U65" s="38">
        <v>0</v>
      </c>
      <c r="V65" s="38">
        <v>0</v>
      </c>
      <c r="W65" s="38">
        <v>0</v>
      </c>
      <c r="X65" s="38">
        <v>3.116786986293111</v>
      </c>
      <c r="Y65" s="38">
        <v>0</v>
      </c>
      <c r="Z65" s="38">
        <v>54.858617170961729</v>
      </c>
      <c r="AA65" s="38">
        <v>16.694331761489984</v>
      </c>
      <c r="AB65" s="38">
        <v>0</v>
      </c>
      <c r="AC65" s="38">
        <v>7.7920778769914367</v>
      </c>
      <c r="AD65" s="38">
        <v>0</v>
      </c>
      <c r="AE65" s="38">
        <v>0</v>
      </c>
      <c r="AF65" s="38">
        <v>0</v>
      </c>
      <c r="AG65" s="38">
        <v>54.156801102529919</v>
      </c>
      <c r="AH65" s="38">
        <v>57.181230146494087</v>
      </c>
      <c r="AI65" s="38">
        <v>0</v>
      </c>
      <c r="AJ65" s="43"/>
    </row>
    <row r="66" spans="2:36" x14ac:dyDescent="0.2">
      <c r="B66" s="36">
        <v>38322</v>
      </c>
      <c r="C66" s="29">
        <v>2004</v>
      </c>
      <c r="D66" s="38">
        <v>5.2792810257422751</v>
      </c>
      <c r="E66" s="38">
        <v>0</v>
      </c>
      <c r="F66" s="38">
        <v>20.749271056211697</v>
      </c>
      <c r="G66" s="38">
        <v>30.900458405747955</v>
      </c>
      <c r="H66" s="38">
        <v>0</v>
      </c>
      <c r="I66" s="38">
        <v>0</v>
      </c>
      <c r="J66" s="38">
        <v>25.851521294325323</v>
      </c>
      <c r="K66" s="38">
        <v>14.316728099366324</v>
      </c>
      <c r="L66" s="38">
        <v>31.638097126850457</v>
      </c>
      <c r="M66" s="38">
        <v>29.223405718645612</v>
      </c>
      <c r="N66" s="38">
        <v>150.44173319305443</v>
      </c>
      <c r="O66" s="38">
        <v>0</v>
      </c>
      <c r="P66" s="38">
        <v>95.888012048665573</v>
      </c>
      <c r="Q66" s="38">
        <v>31.442728056494445</v>
      </c>
      <c r="R66" s="38">
        <v>0</v>
      </c>
      <c r="S66" s="38">
        <v>0</v>
      </c>
      <c r="T66" s="38">
        <v>11.288465939618668</v>
      </c>
      <c r="U66" s="38">
        <v>33.200445346847559</v>
      </c>
      <c r="V66" s="38">
        <v>0</v>
      </c>
      <c r="W66" s="38">
        <v>0</v>
      </c>
      <c r="X66" s="38">
        <v>9.3426445154475157</v>
      </c>
      <c r="Y66" s="38">
        <v>0</v>
      </c>
      <c r="Z66" s="38">
        <v>54.813344756558891</v>
      </c>
      <c r="AA66" s="38">
        <v>0</v>
      </c>
      <c r="AB66" s="38">
        <v>128.21214974798667</v>
      </c>
      <c r="AC66" s="38">
        <v>7.7856474163473575</v>
      </c>
      <c r="AD66" s="38">
        <v>0</v>
      </c>
      <c r="AE66" s="38">
        <v>0</v>
      </c>
      <c r="AF66" s="38">
        <v>0</v>
      </c>
      <c r="AG66" s="38">
        <v>270.5605393309732</v>
      </c>
      <c r="AH66" s="38">
        <v>95.223401635522265</v>
      </c>
      <c r="AI66" s="38">
        <v>0</v>
      </c>
      <c r="AJ66" s="43"/>
    </row>
    <row r="67" spans="2:36" x14ac:dyDescent="0.2">
      <c r="B67" s="36">
        <v>38353</v>
      </c>
      <c r="C67" s="29">
        <v>2005</v>
      </c>
      <c r="D67" s="38">
        <v>5.2768592454719787</v>
      </c>
      <c r="E67" s="38">
        <v>28.788219604265642</v>
      </c>
      <c r="F67" s="38">
        <v>0</v>
      </c>
      <c r="G67" s="38">
        <v>0</v>
      </c>
      <c r="H67" s="38">
        <v>0</v>
      </c>
      <c r="I67" s="38">
        <v>0</v>
      </c>
      <c r="J67" s="38">
        <v>51.679324698308108</v>
      </c>
      <c r="K67" s="38">
        <v>6.1329259474922528</v>
      </c>
      <c r="L67" s="38">
        <v>21.082389125703308</v>
      </c>
      <c r="M67" s="38">
        <v>47.46624996573555</v>
      </c>
      <c r="N67" s="38">
        <v>158.28707432611279</v>
      </c>
      <c r="O67" s="38">
        <v>0</v>
      </c>
      <c r="P67" s="38">
        <v>63.896016704002953</v>
      </c>
      <c r="Q67" s="38">
        <v>31.428304240433068</v>
      </c>
      <c r="R67" s="38">
        <v>0</v>
      </c>
      <c r="S67" s="38">
        <v>19.835960436345836</v>
      </c>
      <c r="T67" s="38">
        <v>0</v>
      </c>
      <c r="U67" s="38">
        <v>0</v>
      </c>
      <c r="V67" s="38">
        <v>0</v>
      </c>
      <c r="W67" s="38">
        <v>0</v>
      </c>
      <c r="X67" s="38">
        <v>15.563931227284828</v>
      </c>
      <c r="Y67" s="38">
        <v>0</v>
      </c>
      <c r="Z67" s="38">
        <v>13.697050017015499</v>
      </c>
      <c r="AA67" s="38">
        <v>16.672902740159984</v>
      </c>
      <c r="AB67" s="38">
        <v>192.23000191139892</v>
      </c>
      <c r="AC67" s="38">
        <v>7.7820758831759855</v>
      </c>
      <c r="AD67" s="38">
        <v>0</v>
      </c>
      <c r="AE67" s="38">
        <v>0</v>
      </c>
      <c r="AF67" s="38">
        <v>0</v>
      </c>
      <c r="AG67" s="38">
        <v>108.17456971635953</v>
      </c>
      <c r="AH67" s="38">
        <v>63.453146347713627</v>
      </c>
      <c r="AI67" s="38">
        <v>0</v>
      </c>
      <c r="AJ67" s="43"/>
    </row>
    <row r="68" spans="2:36" x14ac:dyDescent="0.2">
      <c r="B68" s="36">
        <v>38384</v>
      </c>
      <c r="C68" s="29">
        <v>2005</v>
      </c>
      <c r="D68" s="38">
        <v>5.3010206071832657</v>
      </c>
      <c r="E68" s="38">
        <v>0</v>
      </c>
      <c r="F68" s="38">
        <v>20.834714597816671</v>
      </c>
      <c r="G68" s="38">
        <v>15.513851789813343</v>
      </c>
      <c r="H68" s="38">
        <v>0</v>
      </c>
      <c r="I68" s="38">
        <v>342.08871153722401</v>
      </c>
      <c r="J68" s="38">
        <v>0</v>
      </c>
      <c r="K68" s="38">
        <v>30.805035076388084</v>
      </c>
      <c r="L68" s="38">
        <v>42.357839769900302</v>
      </c>
      <c r="M68" s="38">
        <v>20.173824651544319</v>
      </c>
      <c r="N68" s="38">
        <v>250.44363152726331</v>
      </c>
      <c r="O68" s="38">
        <v>0</v>
      </c>
      <c r="P68" s="38">
        <v>32.094289946760796</v>
      </c>
      <c r="Q68" s="38">
        <v>205.2193405967918</v>
      </c>
      <c r="R68" s="38">
        <v>0</v>
      </c>
      <c r="S68" s="38">
        <v>179.34105711444391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44.89375767485334</v>
      </c>
      <c r="Z68" s="38">
        <v>82.558591412257016</v>
      </c>
      <c r="AA68" s="38">
        <v>0</v>
      </c>
      <c r="AB68" s="38">
        <v>0</v>
      </c>
      <c r="AC68" s="38">
        <v>31.270831912962965</v>
      </c>
      <c r="AD68" s="38">
        <v>88.48101038316247</v>
      </c>
      <c r="AE68" s="38">
        <v>258.6681090361518</v>
      </c>
      <c r="AF68" s="38">
        <v>0</v>
      </c>
      <c r="AG68" s="38">
        <v>0</v>
      </c>
      <c r="AH68" s="38">
        <v>50.994945399535233</v>
      </c>
      <c r="AI68" s="38">
        <v>0</v>
      </c>
      <c r="AJ68" s="43"/>
    </row>
    <row r="69" spans="2:36" x14ac:dyDescent="0.2">
      <c r="B69" s="36">
        <v>38412</v>
      </c>
      <c r="C69" s="29">
        <v>2005</v>
      </c>
      <c r="D69" s="38">
        <v>10.622835254492113</v>
      </c>
      <c r="E69" s="38">
        <v>0</v>
      </c>
      <c r="F69" s="38">
        <v>0</v>
      </c>
      <c r="G69" s="38">
        <v>46.632838448829474</v>
      </c>
      <c r="H69" s="38">
        <v>0</v>
      </c>
      <c r="I69" s="38">
        <v>0</v>
      </c>
      <c r="J69" s="38">
        <v>0</v>
      </c>
      <c r="K69" s="38">
        <v>37.038544485025298</v>
      </c>
      <c r="L69" s="38">
        <v>42.440917226589995</v>
      </c>
      <c r="M69" s="38">
        <v>14.700648772562181</v>
      </c>
      <c r="N69" s="38">
        <v>83.644944228468916</v>
      </c>
      <c r="O69" s="38">
        <v>21.35926231016828</v>
      </c>
      <c r="P69" s="38">
        <v>289.41513529217349</v>
      </c>
      <c r="Q69" s="38">
        <v>1866.4136451127383</v>
      </c>
      <c r="R69" s="38">
        <v>0</v>
      </c>
      <c r="S69" s="38">
        <v>798.63468031949708</v>
      </c>
      <c r="T69" s="38">
        <v>5.6785911456406417</v>
      </c>
      <c r="U69" s="38">
        <v>0</v>
      </c>
      <c r="V69" s="38">
        <v>0</v>
      </c>
      <c r="W69" s="38">
        <v>0</v>
      </c>
      <c r="X69" s="38">
        <v>9.3995160557805146</v>
      </c>
      <c r="Y69" s="38">
        <v>44.981808888728594</v>
      </c>
      <c r="Z69" s="38">
        <v>96.507268172543363</v>
      </c>
      <c r="AA69" s="38">
        <v>0</v>
      </c>
      <c r="AB69" s="38">
        <v>96.744462296760531</v>
      </c>
      <c r="AC69" s="38">
        <v>148.8277797253686</v>
      </c>
      <c r="AD69" s="38">
        <v>443.27275165544859</v>
      </c>
      <c r="AE69" s="38">
        <v>0</v>
      </c>
      <c r="AF69" s="38">
        <v>0</v>
      </c>
      <c r="AG69" s="38">
        <v>381.09053395064382</v>
      </c>
      <c r="AH69" s="38">
        <v>44.708092643037332</v>
      </c>
      <c r="AI69" s="38">
        <v>0</v>
      </c>
      <c r="AJ69" s="43"/>
    </row>
    <row r="70" spans="2:36" x14ac:dyDescent="0.2">
      <c r="B70" s="36">
        <v>38443</v>
      </c>
      <c r="C70" s="29">
        <v>2005</v>
      </c>
      <c r="D70" s="38">
        <v>15.952295636636155</v>
      </c>
      <c r="E70" s="38">
        <v>0</v>
      </c>
      <c r="F70" s="38">
        <v>0</v>
      </c>
      <c r="G70" s="38">
        <v>46.685641983489774</v>
      </c>
      <c r="H70" s="38">
        <v>0</v>
      </c>
      <c r="I70" s="38">
        <v>686.29554756593802</v>
      </c>
      <c r="J70" s="38">
        <v>0</v>
      </c>
      <c r="K70" s="38">
        <v>6.1800806932611057</v>
      </c>
      <c r="L70" s="38">
        <v>10.62224353588131</v>
      </c>
      <c r="M70" s="38">
        <v>34.953574880513699</v>
      </c>
      <c r="N70" s="38">
        <v>67.789246547991581</v>
      </c>
      <c r="O70" s="38">
        <v>0</v>
      </c>
      <c r="P70" s="38">
        <v>257.54919761923065</v>
      </c>
      <c r="Q70" s="38">
        <v>617.56401910972102</v>
      </c>
      <c r="R70" s="38">
        <v>0</v>
      </c>
      <c r="S70" s="38">
        <v>239.86169833029453</v>
      </c>
      <c r="T70" s="38">
        <v>0</v>
      </c>
      <c r="U70" s="38">
        <v>0</v>
      </c>
      <c r="V70" s="38">
        <v>0</v>
      </c>
      <c r="W70" s="38">
        <v>0</v>
      </c>
      <c r="X70" s="38">
        <v>9.4101593639802559</v>
      </c>
      <c r="Y70" s="38">
        <v>0</v>
      </c>
      <c r="Z70" s="38">
        <v>0</v>
      </c>
      <c r="AA70" s="38">
        <v>16.801097095786069</v>
      </c>
      <c r="AB70" s="38">
        <v>0</v>
      </c>
      <c r="AC70" s="38">
        <v>27.446687055745379</v>
      </c>
      <c r="AD70" s="38">
        <v>177.50987221188163</v>
      </c>
      <c r="AE70" s="38">
        <v>259.46891192504984</v>
      </c>
      <c r="AF70" s="38">
        <v>10.247852634791659</v>
      </c>
      <c r="AG70" s="38">
        <v>54.50315033391702</v>
      </c>
      <c r="AH70" s="38">
        <v>44.758716739661104</v>
      </c>
      <c r="AI70" s="38">
        <v>0</v>
      </c>
      <c r="AJ70" s="43"/>
    </row>
    <row r="71" spans="2:36" x14ac:dyDescent="0.2">
      <c r="B71" s="36">
        <v>38473</v>
      </c>
      <c r="C71" s="29">
        <v>2005</v>
      </c>
      <c r="D71" s="38">
        <v>85.106701714371752</v>
      </c>
      <c r="E71" s="38">
        <v>0</v>
      </c>
      <c r="F71" s="38">
        <v>20.90604305255955</v>
      </c>
      <c r="G71" s="38">
        <v>46.700892192137815</v>
      </c>
      <c r="H71" s="38">
        <v>21.741980445826488</v>
      </c>
      <c r="I71" s="38">
        <v>0</v>
      </c>
      <c r="J71" s="38">
        <v>0</v>
      </c>
      <c r="K71" s="38">
        <v>98.913591393865559</v>
      </c>
      <c r="L71" s="38">
        <v>53.128566849660018</v>
      </c>
      <c r="M71" s="38">
        <v>36.805255497970983</v>
      </c>
      <c r="N71" s="38">
        <v>63.822485086525091</v>
      </c>
      <c r="O71" s="38">
        <v>106.95216500120632</v>
      </c>
      <c r="P71" s="38">
        <v>96.612497985255331</v>
      </c>
      <c r="Q71" s="38">
        <v>190.08176952092185</v>
      </c>
      <c r="R71" s="38">
        <v>243.92235222259208</v>
      </c>
      <c r="S71" s="38">
        <v>159.96003394659166</v>
      </c>
      <c r="T71" s="38">
        <v>0</v>
      </c>
      <c r="U71" s="38">
        <v>33.451292717946167</v>
      </c>
      <c r="V71" s="38">
        <v>0</v>
      </c>
      <c r="W71" s="38">
        <v>0</v>
      </c>
      <c r="X71" s="38">
        <v>12.550977682417317</v>
      </c>
      <c r="Y71" s="38">
        <v>180.18981279254223</v>
      </c>
      <c r="Z71" s="38">
        <v>27.613744652305549</v>
      </c>
      <c r="AA71" s="38">
        <v>33.613170595680067</v>
      </c>
      <c r="AB71" s="38">
        <v>64.590431038062519</v>
      </c>
      <c r="AC71" s="38">
        <v>27.455652718131379</v>
      </c>
      <c r="AD71" s="38">
        <v>0</v>
      </c>
      <c r="AE71" s="38">
        <v>0</v>
      </c>
      <c r="AF71" s="38">
        <v>0</v>
      </c>
      <c r="AG71" s="38">
        <v>2398.9219843256501</v>
      </c>
      <c r="AH71" s="38">
        <v>89.546675007985073</v>
      </c>
      <c r="AI71" s="38">
        <v>0</v>
      </c>
      <c r="AJ71" s="43"/>
    </row>
    <row r="72" spans="2:36" x14ac:dyDescent="0.2">
      <c r="B72" s="36">
        <v>38504</v>
      </c>
      <c r="C72" s="29">
        <v>2005</v>
      </c>
      <c r="D72" s="38">
        <v>10.64710035092231</v>
      </c>
      <c r="E72" s="38">
        <v>0</v>
      </c>
      <c r="F72" s="38">
        <v>20.923263041572195</v>
      </c>
      <c r="G72" s="38">
        <v>46.739359005221992</v>
      </c>
      <c r="H72" s="38">
        <v>21.759888983728708</v>
      </c>
      <c r="I72" s="38">
        <v>0</v>
      </c>
      <c r="J72" s="38">
        <v>26.068297946498003</v>
      </c>
      <c r="K72" s="38">
        <v>39.185546567034883</v>
      </c>
      <c r="L72" s="38">
        <v>10.634465608077845</v>
      </c>
      <c r="M72" s="38">
        <v>68.145807137987831</v>
      </c>
      <c r="N72" s="38">
        <v>35.929718265773957</v>
      </c>
      <c r="O72" s="38">
        <v>0</v>
      </c>
      <c r="P72" s="38">
        <v>64.461384151519098</v>
      </c>
      <c r="Q72" s="38">
        <v>174.38514222914776</v>
      </c>
      <c r="R72" s="38">
        <v>61.030816836563929</v>
      </c>
      <c r="S72" s="38">
        <v>360.20652882399963</v>
      </c>
      <c r="T72" s="38">
        <v>0</v>
      </c>
      <c r="U72" s="38">
        <v>100.43653811368114</v>
      </c>
      <c r="V72" s="38">
        <v>0</v>
      </c>
      <c r="W72" s="38">
        <v>0</v>
      </c>
      <c r="X72" s="38">
        <v>9.4209867985743401</v>
      </c>
      <c r="Y72" s="38">
        <v>0</v>
      </c>
      <c r="Z72" s="38">
        <v>27.636489672887237</v>
      </c>
      <c r="AA72" s="38">
        <v>33.640857251968207</v>
      </c>
      <c r="AB72" s="38">
        <v>0</v>
      </c>
      <c r="AC72" s="38">
        <v>66.732935407648711</v>
      </c>
      <c r="AD72" s="38">
        <v>0</v>
      </c>
      <c r="AE72" s="38">
        <v>0</v>
      </c>
      <c r="AF72" s="38">
        <v>0</v>
      </c>
      <c r="AG72" s="38">
        <v>763.92207175447822</v>
      </c>
      <c r="AH72" s="38">
        <v>32.007297585471264</v>
      </c>
      <c r="AI72" s="38">
        <v>0</v>
      </c>
      <c r="AJ72" s="43"/>
    </row>
    <row r="73" spans="2:36" x14ac:dyDescent="0.2">
      <c r="B73" s="36">
        <v>38534</v>
      </c>
      <c r="C73" s="29">
        <v>2005</v>
      </c>
      <c r="D73" s="38">
        <v>26.566879161952428</v>
      </c>
      <c r="E73" s="38">
        <v>0</v>
      </c>
      <c r="F73" s="38">
        <v>41.766549207064955</v>
      </c>
      <c r="G73" s="38">
        <v>171.05011355952965</v>
      </c>
      <c r="H73" s="38">
        <v>0</v>
      </c>
      <c r="I73" s="38">
        <v>0</v>
      </c>
      <c r="J73" s="38">
        <v>0</v>
      </c>
      <c r="K73" s="38">
        <v>20.584555443156916</v>
      </c>
      <c r="L73" s="38">
        <v>21.228282138790387</v>
      </c>
      <c r="M73" s="38">
        <v>18.382585730952112</v>
      </c>
      <c r="N73" s="38">
        <v>23.907366375913405</v>
      </c>
      <c r="O73" s="38">
        <v>21.367137009593598</v>
      </c>
      <c r="P73" s="38">
        <v>64.33818586925409</v>
      </c>
      <c r="Q73" s="38">
        <v>474.68688599404658</v>
      </c>
      <c r="R73" s="38">
        <v>0</v>
      </c>
      <c r="S73" s="38">
        <v>59.919683977835625</v>
      </c>
      <c r="T73" s="38">
        <v>0</v>
      </c>
      <c r="U73" s="38">
        <v>0</v>
      </c>
      <c r="V73" s="38">
        <v>0</v>
      </c>
      <c r="W73" s="38">
        <v>0</v>
      </c>
      <c r="X73" s="38">
        <v>15.671635757767085</v>
      </c>
      <c r="Y73" s="38">
        <v>0</v>
      </c>
      <c r="Z73" s="38">
        <v>0</v>
      </c>
      <c r="AA73" s="38">
        <v>0</v>
      </c>
      <c r="AB73" s="38">
        <v>161.3002164897062</v>
      </c>
      <c r="AC73" s="38">
        <v>7.8359289114973985</v>
      </c>
      <c r="AD73" s="38">
        <v>0</v>
      </c>
      <c r="AE73" s="38">
        <v>0</v>
      </c>
      <c r="AF73" s="38">
        <v>0</v>
      </c>
      <c r="AG73" s="38">
        <v>544.61576258960406</v>
      </c>
      <c r="AH73" s="38">
        <v>121.39527650022653</v>
      </c>
      <c r="AI73" s="38">
        <v>22.849389311449475</v>
      </c>
      <c r="AJ73" s="43"/>
    </row>
    <row r="74" spans="2:36" x14ac:dyDescent="0.2">
      <c r="B74" s="36">
        <v>38565</v>
      </c>
      <c r="C74" s="29">
        <v>2005</v>
      </c>
      <c r="D74" s="38">
        <v>47.917648141107065</v>
      </c>
      <c r="E74" s="38">
        <v>0</v>
      </c>
      <c r="F74" s="38">
        <v>20.925750743707543</v>
      </c>
      <c r="G74" s="38">
        <v>77.908193583432947</v>
      </c>
      <c r="H74" s="38">
        <v>0</v>
      </c>
      <c r="I74" s="38">
        <v>0</v>
      </c>
      <c r="J74" s="38">
        <v>52.142794750252342</v>
      </c>
      <c r="K74" s="38">
        <v>16.501139195887092</v>
      </c>
      <c r="L74" s="38">
        <v>53.178650042542451</v>
      </c>
      <c r="M74" s="38">
        <v>51.575931463539568</v>
      </c>
      <c r="N74" s="38">
        <v>171.68461976071887</v>
      </c>
      <c r="O74" s="38">
        <v>0</v>
      </c>
      <c r="P74" s="38">
        <v>64.469048382603958</v>
      </c>
      <c r="Q74" s="38">
        <v>126.84063709609856</v>
      </c>
      <c r="R74" s="38">
        <v>0</v>
      </c>
      <c r="S74" s="38">
        <v>40.027706234341295</v>
      </c>
      <c r="T74" s="38">
        <v>34.153434676045109</v>
      </c>
      <c r="U74" s="38">
        <v>33.48282655453734</v>
      </c>
      <c r="V74" s="38">
        <v>0</v>
      </c>
      <c r="W74" s="38">
        <v>0</v>
      </c>
      <c r="X74" s="38">
        <v>43.969832296399694</v>
      </c>
      <c r="Y74" s="38">
        <v>0</v>
      </c>
      <c r="Z74" s="38">
        <v>55.279551107954759</v>
      </c>
      <c r="AA74" s="38">
        <v>84.112142577933497</v>
      </c>
      <c r="AB74" s="38">
        <v>0</v>
      </c>
      <c r="AC74" s="38">
        <v>15.7037340513321</v>
      </c>
      <c r="AD74" s="38">
        <v>88.867623318607443</v>
      </c>
      <c r="AE74" s="38">
        <v>0</v>
      </c>
      <c r="AF74" s="38">
        <v>0</v>
      </c>
      <c r="AG74" s="38">
        <v>436.57879965305841</v>
      </c>
      <c r="AH74" s="38">
        <v>275.29548700569529</v>
      </c>
      <c r="AI74" s="38">
        <v>0</v>
      </c>
      <c r="AJ74" s="43"/>
    </row>
    <row r="75" spans="2:36" x14ac:dyDescent="0.2">
      <c r="B75" s="36">
        <v>38596</v>
      </c>
      <c r="C75" s="29">
        <v>2005</v>
      </c>
      <c r="D75" s="38">
        <v>10.633195260888709</v>
      </c>
      <c r="E75" s="38">
        <v>29.005014728047822</v>
      </c>
      <c r="F75" s="38">
        <v>0</v>
      </c>
      <c r="G75" s="38">
        <v>140.0349525103093</v>
      </c>
      <c r="H75" s="38">
        <v>0</v>
      </c>
      <c r="I75" s="38">
        <v>343.09393755157839</v>
      </c>
      <c r="J75" s="38">
        <v>78.102758417260006</v>
      </c>
      <c r="K75" s="38">
        <v>92.686666566217056</v>
      </c>
      <c r="L75" s="38">
        <v>53.102885094954999</v>
      </c>
      <c r="M75" s="38">
        <v>31.269344611917806</v>
      </c>
      <c r="N75" s="38">
        <v>47.843725508557192</v>
      </c>
      <c r="O75" s="38">
        <v>0</v>
      </c>
      <c r="P75" s="38">
        <v>128.75439544643353</v>
      </c>
      <c r="Q75" s="38">
        <v>158.32490510046324</v>
      </c>
      <c r="R75" s="38">
        <v>0</v>
      </c>
      <c r="S75" s="38">
        <v>0</v>
      </c>
      <c r="T75" s="38">
        <v>22.73651695118463</v>
      </c>
      <c r="U75" s="38">
        <v>66.870245474734347</v>
      </c>
      <c r="V75" s="38">
        <v>0</v>
      </c>
      <c r="W75" s="38">
        <v>0</v>
      </c>
      <c r="X75" s="38">
        <v>53.315870391068529</v>
      </c>
      <c r="Y75" s="38">
        <v>0</v>
      </c>
      <c r="Z75" s="38">
        <v>0</v>
      </c>
      <c r="AA75" s="38">
        <v>50.395383547719582</v>
      </c>
      <c r="AB75" s="38">
        <v>0</v>
      </c>
      <c r="AC75" s="38">
        <v>0</v>
      </c>
      <c r="AD75" s="38">
        <v>177.48202280330503</v>
      </c>
      <c r="AE75" s="38">
        <v>0</v>
      </c>
      <c r="AF75" s="38">
        <v>0</v>
      </c>
      <c r="AG75" s="38">
        <v>272.47299685027542</v>
      </c>
      <c r="AH75" s="38">
        <v>76.71719069769911</v>
      </c>
      <c r="AI75" s="38">
        <v>11.431622089463467</v>
      </c>
      <c r="AJ75" s="43"/>
    </row>
    <row r="76" spans="2:36" x14ac:dyDescent="0.2">
      <c r="B76" s="36">
        <v>38626</v>
      </c>
      <c r="C76" s="29">
        <v>2005</v>
      </c>
      <c r="D76" s="38">
        <v>26.610181120398718</v>
      </c>
      <c r="E76" s="38">
        <v>116.13874119696051</v>
      </c>
      <c r="F76" s="38">
        <v>20.917312726098228</v>
      </c>
      <c r="G76" s="38">
        <v>373.80853530812971</v>
      </c>
      <c r="H76" s="38">
        <v>0</v>
      </c>
      <c r="I76" s="38">
        <v>0</v>
      </c>
      <c r="J76" s="38">
        <v>0</v>
      </c>
      <c r="K76" s="38">
        <v>8.2472426706372399</v>
      </c>
      <c r="L76" s="38">
        <v>53.157206492392497</v>
      </c>
      <c r="M76" s="38">
        <v>46.031369810124758</v>
      </c>
      <c r="N76" s="38">
        <v>175.60644591743511</v>
      </c>
      <c r="O76" s="38">
        <v>0</v>
      </c>
      <c r="P76" s="38">
        <v>96.664578204802567</v>
      </c>
      <c r="Q76" s="38">
        <v>174.33554926612953</v>
      </c>
      <c r="R76" s="38">
        <v>122.02692086441385</v>
      </c>
      <c r="S76" s="38">
        <v>240.06939371497919</v>
      </c>
      <c r="T76" s="38">
        <v>28.449718982564477</v>
      </c>
      <c r="U76" s="38">
        <v>0</v>
      </c>
      <c r="V76" s="38">
        <v>102.03189599867295</v>
      </c>
      <c r="W76" s="38">
        <v>0</v>
      </c>
      <c r="X76" s="38">
        <v>18.836615174476602</v>
      </c>
      <c r="Y76" s="38">
        <v>0</v>
      </c>
      <c r="Z76" s="38">
        <v>13.814315099675945</v>
      </c>
      <c r="AA76" s="38">
        <v>33.631290211059309</v>
      </c>
      <c r="AB76" s="38">
        <v>0</v>
      </c>
      <c r="AC76" s="38">
        <v>47.092205217721862</v>
      </c>
      <c r="AD76" s="38">
        <v>0</v>
      </c>
      <c r="AE76" s="38">
        <v>0</v>
      </c>
      <c r="AF76" s="38">
        <v>0</v>
      </c>
      <c r="AG76" s="38">
        <v>163.65103324919542</v>
      </c>
      <c r="AH76" s="38">
        <v>63.996390217181187</v>
      </c>
      <c r="AI76" s="38">
        <v>22.886632048936846</v>
      </c>
      <c r="AJ76" s="43"/>
    </row>
    <row r="77" spans="2:36" x14ac:dyDescent="0.2">
      <c r="B77" s="36">
        <v>38657</v>
      </c>
      <c r="C77" s="29">
        <v>2005</v>
      </c>
      <c r="D77" s="38">
        <v>21.309310030180889</v>
      </c>
      <c r="E77" s="38">
        <v>232.50841768827897</v>
      </c>
      <c r="F77" s="38">
        <v>20.93810917059988</v>
      </c>
      <c r="G77" s="38">
        <v>951.04130058038641</v>
      </c>
      <c r="H77" s="38">
        <v>32.662993112704015</v>
      </c>
      <c r="I77" s="38">
        <v>0</v>
      </c>
      <c r="J77" s="38">
        <v>26.086794741862811</v>
      </c>
      <c r="K77" s="38">
        <v>20.638605643972088</v>
      </c>
      <c r="L77" s="38">
        <v>63.852067843484321</v>
      </c>
      <c r="M77" s="38">
        <v>51.606391416264962</v>
      </c>
      <c r="N77" s="38">
        <v>171.786014059439</v>
      </c>
      <c r="O77" s="38">
        <v>64.269726256584107</v>
      </c>
      <c r="P77" s="38">
        <v>225.77492984233487</v>
      </c>
      <c r="Q77" s="38">
        <v>47.593330210359909</v>
      </c>
      <c r="R77" s="38">
        <v>0</v>
      </c>
      <c r="S77" s="38">
        <v>100.12836495667405</v>
      </c>
      <c r="T77" s="38">
        <v>28.478004308201431</v>
      </c>
      <c r="U77" s="38">
        <v>33.5026009974804</v>
      </c>
      <c r="V77" s="38">
        <v>0</v>
      </c>
      <c r="W77" s="38">
        <v>0</v>
      </c>
      <c r="X77" s="38">
        <v>18.855342944492058</v>
      </c>
      <c r="Y77" s="38">
        <v>0</v>
      </c>
      <c r="Z77" s="38">
        <v>0</v>
      </c>
      <c r="AA77" s="38">
        <v>33.664727166826594</v>
      </c>
      <c r="AB77" s="38">
        <v>0</v>
      </c>
      <c r="AC77" s="38">
        <v>27.497764761941916</v>
      </c>
      <c r="AD77" s="38">
        <v>0</v>
      </c>
      <c r="AE77" s="38">
        <v>1039.8071124082785</v>
      </c>
      <c r="AF77" s="38">
        <v>61.601542035484478</v>
      </c>
      <c r="AG77" s="38">
        <v>163.81373864425075</v>
      </c>
      <c r="AH77" s="38">
        <v>128.12003362361116</v>
      </c>
      <c r="AI77" s="38">
        <v>11.454693216640987</v>
      </c>
      <c r="AJ77" s="43"/>
    </row>
    <row r="78" spans="2:36" x14ac:dyDescent="0.2">
      <c r="B78" s="36">
        <v>38687</v>
      </c>
      <c r="C78" s="29">
        <v>2005</v>
      </c>
      <c r="D78" s="38">
        <v>0</v>
      </c>
      <c r="E78" s="38">
        <v>145.20362666134201</v>
      </c>
      <c r="F78" s="38">
        <v>41.843328233606186</v>
      </c>
      <c r="G78" s="38">
        <v>109.05017025615874</v>
      </c>
      <c r="H78" s="38">
        <v>10.879113062622157</v>
      </c>
      <c r="I78" s="38">
        <v>0</v>
      </c>
      <c r="J78" s="38">
        <v>0</v>
      </c>
      <c r="K78" s="38">
        <v>18.560156241604588</v>
      </c>
      <c r="L78" s="38">
        <v>53.168264689841472</v>
      </c>
      <c r="M78" s="38">
        <v>44.199307807360263</v>
      </c>
      <c r="N78" s="38">
        <v>371.24538322255665</v>
      </c>
      <c r="O78" s="38">
        <v>0</v>
      </c>
      <c r="P78" s="38">
        <v>773.47749729630539</v>
      </c>
      <c r="Q78" s="38">
        <v>158.5198327044418</v>
      </c>
      <c r="R78" s="38">
        <v>0</v>
      </c>
      <c r="S78" s="38">
        <v>260.12927949278202</v>
      </c>
      <c r="T78" s="38">
        <v>0</v>
      </c>
      <c r="U78" s="38">
        <v>0</v>
      </c>
      <c r="V78" s="38">
        <v>102.05312150931418</v>
      </c>
      <c r="W78" s="38">
        <v>0</v>
      </c>
      <c r="X78" s="38">
        <v>56.521601164308009</v>
      </c>
      <c r="Y78" s="38">
        <v>0</v>
      </c>
      <c r="Z78" s="38">
        <v>13.817188866641441</v>
      </c>
      <c r="AA78" s="38">
        <v>0</v>
      </c>
      <c r="AB78" s="38">
        <v>32.319346610463271</v>
      </c>
      <c r="AC78" s="38">
        <v>47.102001723933675</v>
      </c>
      <c r="AD78" s="38">
        <v>266.55080460942099</v>
      </c>
      <c r="AE78" s="38">
        <v>0</v>
      </c>
      <c r="AF78" s="38">
        <v>0</v>
      </c>
      <c r="AG78" s="38">
        <v>0</v>
      </c>
      <c r="AH78" s="38">
        <v>147.22231752192229</v>
      </c>
      <c r="AI78" s="38">
        <v>0</v>
      </c>
      <c r="AJ78" s="43"/>
    </row>
    <row r="79" spans="2:36" x14ac:dyDescent="0.2">
      <c r="B79" s="36">
        <v>38718</v>
      </c>
      <c r="C79" s="29">
        <v>2006</v>
      </c>
      <c r="D79" s="38">
        <v>58.534696334999538</v>
      </c>
      <c r="E79" s="38">
        <v>261.27778816128352</v>
      </c>
      <c r="F79" s="38">
        <v>0</v>
      </c>
      <c r="G79" s="38">
        <v>31.146612932761581</v>
      </c>
      <c r="H79" s="38">
        <v>0</v>
      </c>
      <c r="I79" s="38">
        <v>0</v>
      </c>
      <c r="J79" s="38">
        <v>0</v>
      </c>
      <c r="K79" s="38">
        <v>6.1846182166984915</v>
      </c>
      <c r="L79" s="38">
        <v>42.520170292180225</v>
      </c>
      <c r="M79" s="38">
        <v>66.276451718735288</v>
      </c>
      <c r="N79" s="38">
        <v>199.52652529284862</v>
      </c>
      <c r="O79" s="38">
        <v>0</v>
      </c>
      <c r="P79" s="38">
        <v>0</v>
      </c>
      <c r="Q79" s="38">
        <v>47.539803494155144</v>
      </c>
      <c r="R79" s="38">
        <v>61.005433197094519</v>
      </c>
      <c r="S79" s="38">
        <v>160.0252059922523</v>
      </c>
      <c r="T79" s="38">
        <v>28.445975995663819</v>
      </c>
      <c r="U79" s="38">
        <v>0</v>
      </c>
      <c r="V79" s="38">
        <v>0</v>
      </c>
      <c r="W79" s="38">
        <v>0</v>
      </c>
      <c r="X79" s="38">
        <v>84.753616209529227</v>
      </c>
      <c r="Y79" s="38">
        <v>45.065806749358963</v>
      </c>
      <c r="Z79" s="38">
        <v>0</v>
      </c>
      <c r="AA79" s="38">
        <v>117.69402928783019</v>
      </c>
      <c r="AB79" s="38">
        <v>0</v>
      </c>
      <c r="AC79" s="38">
        <v>47.086009532366901</v>
      </c>
      <c r="AD79" s="38">
        <v>88.820101533830311</v>
      </c>
      <c r="AE79" s="38">
        <v>259.659418542612</v>
      </c>
      <c r="AF79" s="38">
        <v>10.255376787601502</v>
      </c>
      <c r="AG79" s="38">
        <v>163.62950250317621</v>
      </c>
      <c r="AH79" s="38">
        <v>287.94586739827923</v>
      </c>
      <c r="AI79" s="38">
        <v>0</v>
      </c>
      <c r="AJ79" s="43"/>
    </row>
    <row r="80" spans="2:36" x14ac:dyDescent="0.2">
      <c r="B80" s="36">
        <v>38749</v>
      </c>
      <c r="C80" s="29">
        <v>2006</v>
      </c>
      <c r="D80" s="38">
        <v>100.58755875890262</v>
      </c>
      <c r="E80" s="38">
        <v>202.17525709018074</v>
      </c>
      <c r="F80" s="38">
        <v>20.807443798682616</v>
      </c>
      <c r="G80" s="38">
        <v>30.987091059213274</v>
      </c>
      <c r="H80" s="38">
        <v>0</v>
      </c>
      <c r="I80" s="38">
        <v>0</v>
      </c>
      <c r="J80" s="38">
        <v>0</v>
      </c>
      <c r="K80" s="38">
        <v>12.305885603742475</v>
      </c>
      <c r="L80" s="38">
        <v>42.302397103061878</v>
      </c>
      <c r="M80" s="38">
        <v>82.421259131912123</v>
      </c>
      <c r="N80" s="38">
        <v>202.47471382366862</v>
      </c>
      <c r="O80" s="38">
        <v>63.868647648391011</v>
      </c>
      <c r="P80" s="38">
        <v>64.104562718207589</v>
      </c>
      <c r="Q80" s="38">
        <v>78.827202548509362</v>
      </c>
      <c r="R80" s="38">
        <v>121.38597013203427</v>
      </c>
      <c r="S80" s="38">
        <v>338.31192933182018</v>
      </c>
      <c r="T80" s="38">
        <v>67.920685977536962</v>
      </c>
      <c r="U80" s="38">
        <v>66.587052506497983</v>
      </c>
      <c r="V80" s="38">
        <v>0</v>
      </c>
      <c r="W80" s="38">
        <v>0</v>
      </c>
      <c r="X80" s="38">
        <v>115.54899697288066</v>
      </c>
      <c r="Y80" s="38">
        <v>44.834995715711649</v>
      </c>
      <c r="Z80" s="38">
        <v>123.67579427430344</v>
      </c>
      <c r="AA80" s="38">
        <v>100.36392199711588</v>
      </c>
      <c r="AB80" s="38">
        <v>32.142901465818667</v>
      </c>
      <c r="AC80" s="38">
        <v>101.49717876694271</v>
      </c>
      <c r="AD80" s="38">
        <v>176.73039312870947</v>
      </c>
      <c r="AE80" s="38">
        <v>0</v>
      </c>
      <c r="AF80" s="38">
        <v>0</v>
      </c>
      <c r="AG80" s="38">
        <v>0</v>
      </c>
      <c r="AH80" s="38">
        <v>95.490370359654293</v>
      </c>
      <c r="AI80" s="38">
        <v>0</v>
      </c>
      <c r="AJ80" s="43"/>
    </row>
    <row r="81" spans="2:36" x14ac:dyDescent="0.2">
      <c r="B81" s="36">
        <v>38777</v>
      </c>
      <c r="C81" s="29">
        <v>2006</v>
      </c>
      <c r="D81" s="38">
        <v>52.752163669387762</v>
      </c>
      <c r="E81" s="38">
        <v>201.45479747869715</v>
      </c>
      <c r="F81" s="38">
        <v>0</v>
      </c>
      <c r="G81" s="38">
        <v>0</v>
      </c>
      <c r="H81" s="38">
        <v>0</v>
      </c>
      <c r="I81" s="38">
        <v>0</v>
      </c>
      <c r="J81" s="38">
        <v>25.831617520856735</v>
      </c>
      <c r="K81" s="38">
        <v>2.0436721814019689</v>
      </c>
      <c r="L81" s="38">
        <v>158.06869057410498</v>
      </c>
      <c r="M81" s="38">
        <v>49.276528607906464</v>
      </c>
      <c r="N81" s="38">
        <v>138.45806956892159</v>
      </c>
      <c r="O81" s="38">
        <v>42.427366112711219</v>
      </c>
      <c r="P81" s="38">
        <v>31.938061773050112</v>
      </c>
      <c r="Q81" s="38">
        <v>78.54629866076489</v>
      </c>
      <c r="R81" s="38">
        <v>0</v>
      </c>
      <c r="S81" s="38">
        <v>0</v>
      </c>
      <c r="T81" s="38">
        <v>33.839323948814368</v>
      </c>
      <c r="U81" s="38">
        <v>33.174883441390826</v>
      </c>
      <c r="V81" s="38">
        <v>101.13428489770695</v>
      </c>
      <c r="W81" s="38">
        <v>0</v>
      </c>
      <c r="X81" s="38">
        <v>34.229988338607846</v>
      </c>
      <c r="Y81" s="38">
        <v>44.675224416003175</v>
      </c>
      <c r="Z81" s="38">
        <v>13.692785626325035</v>
      </c>
      <c r="AA81" s="38">
        <v>83.338559290492782</v>
      </c>
      <c r="AB81" s="38">
        <v>0</v>
      </c>
      <c r="AC81" s="38">
        <v>11.66947955914757</v>
      </c>
      <c r="AD81" s="38">
        <v>0</v>
      </c>
      <c r="AE81" s="38">
        <v>0</v>
      </c>
      <c r="AF81" s="38">
        <v>0</v>
      </c>
      <c r="AG81" s="38">
        <v>0</v>
      </c>
      <c r="AH81" s="38">
        <v>202.98685142876121</v>
      </c>
      <c r="AI81" s="38">
        <v>0</v>
      </c>
      <c r="AJ81" s="43"/>
    </row>
    <row r="82" spans="2:36" x14ac:dyDescent="0.2">
      <c r="B82" s="36">
        <v>38808</v>
      </c>
      <c r="C82" s="29">
        <v>2006</v>
      </c>
      <c r="D82" s="38">
        <v>21.07028193380404</v>
      </c>
      <c r="E82" s="38">
        <v>114.95017684139222</v>
      </c>
      <c r="F82" s="38">
        <v>62.109734584620213</v>
      </c>
      <c r="G82" s="38">
        <v>15.415957384115339</v>
      </c>
      <c r="H82" s="38">
        <v>0</v>
      </c>
      <c r="I82" s="38">
        <v>0</v>
      </c>
      <c r="J82" s="38">
        <v>0</v>
      </c>
      <c r="K82" s="38">
        <v>16.325680710381963</v>
      </c>
      <c r="L82" s="38">
        <v>105.22639084458829</v>
      </c>
      <c r="M82" s="38">
        <v>36.448227665576674</v>
      </c>
      <c r="N82" s="38">
        <v>173.80928882692152</v>
      </c>
      <c r="O82" s="38">
        <v>21.182936004914804</v>
      </c>
      <c r="P82" s="38">
        <v>31.89177083782473</v>
      </c>
      <c r="Q82" s="38">
        <v>203.92438008939232</v>
      </c>
      <c r="R82" s="38">
        <v>0</v>
      </c>
      <c r="S82" s="38">
        <v>39.602087091883952</v>
      </c>
      <c r="T82" s="38">
        <v>28.158564441365737</v>
      </c>
      <c r="U82" s="38">
        <v>0</v>
      </c>
      <c r="V82" s="38">
        <v>0</v>
      </c>
      <c r="W82" s="38">
        <v>0</v>
      </c>
      <c r="X82" s="38">
        <v>46.609602943070669</v>
      </c>
      <c r="Y82" s="38">
        <v>0</v>
      </c>
      <c r="Z82" s="38">
        <v>0</v>
      </c>
      <c r="AA82" s="38">
        <v>133.14842979429974</v>
      </c>
      <c r="AB82" s="38">
        <v>31.981937139694892</v>
      </c>
      <c r="AC82" s="38">
        <v>3.8841886163032515</v>
      </c>
      <c r="AD82" s="38">
        <v>0</v>
      </c>
      <c r="AE82" s="38">
        <v>0</v>
      </c>
      <c r="AF82" s="38">
        <v>0</v>
      </c>
      <c r="AG82" s="38">
        <v>0</v>
      </c>
      <c r="AH82" s="38">
        <v>164.68777233016442</v>
      </c>
      <c r="AI82" s="38">
        <v>11.32620508116044</v>
      </c>
      <c r="AJ82" s="43"/>
    </row>
    <row r="83" spans="2:36" x14ac:dyDescent="0.2">
      <c r="B83" s="36">
        <v>38838</v>
      </c>
      <c r="C83" s="29">
        <v>2006</v>
      </c>
      <c r="D83" s="38">
        <v>57.782572620507885</v>
      </c>
      <c r="E83" s="38">
        <v>143.28921053887774</v>
      </c>
      <c r="F83" s="38">
        <v>61.937476426428873</v>
      </c>
      <c r="G83" s="38">
        <v>0</v>
      </c>
      <c r="H83" s="38">
        <v>21.47135795364181</v>
      </c>
      <c r="I83" s="38">
        <v>0</v>
      </c>
      <c r="J83" s="38">
        <v>0</v>
      </c>
      <c r="K83" s="38">
        <v>44.771106252424048</v>
      </c>
      <c r="L83" s="38">
        <v>115.42800594075737</v>
      </c>
      <c r="M83" s="38">
        <v>61.790138643537581</v>
      </c>
      <c r="N83" s="38">
        <v>169.38798229111015</v>
      </c>
      <c r="O83" s="38">
        <v>0</v>
      </c>
      <c r="P83" s="38">
        <v>0</v>
      </c>
      <c r="Q83" s="38">
        <v>109.50089569846267</v>
      </c>
      <c r="R83" s="38">
        <v>60.221562503416095</v>
      </c>
      <c r="S83" s="38">
        <v>78.984505475517423</v>
      </c>
      <c r="T83" s="38">
        <v>89.857497950206124</v>
      </c>
      <c r="U83" s="38">
        <v>66.069848765496886</v>
      </c>
      <c r="V83" s="38">
        <v>0</v>
      </c>
      <c r="W83" s="38">
        <v>0</v>
      </c>
      <c r="X83" s="38">
        <v>49.579022510634552</v>
      </c>
      <c r="Y83" s="38">
        <v>88.973494841198772</v>
      </c>
      <c r="Z83" s="38">
        <v>27.27003629441343</v>
      </c>
      <c r="AA83" s="38">
        <v>132.7791494643192</v>
      </c>
      <c r="AB83" s="38">
        <v>127.57294752000988</v>
      </c>
      <c r="AC83" s="38">
        <v>23.24049611227851</v>
      </c>
      <c r="AD83" s="38">
        <v>87.678834749001837</v>
      </c>
      <c r="AE83" s="38">
        <v>512.64600819552368</v>
      </c>
      <c r="AF83" s="38">
        <v>0</v>
      </c>
      <c r="AG83" s="38">
        <v>215.36932687206888</v>
      </c>
      <c r="AH83" s="38">
        <v>94.748664954166117</v>
      </c>
      <c r="AI83" s="38">
        <v>0</v>
      </c>
      <c r="AJ83" s="43"/>
    </row>
    <row r="84" spans="2:36" x14ac:dyDescent="0.2">
      <c r="B84" s="36">
        <v>38869</v>
      </c>
      <c r="C84" s="29">
        <v>2006</v>
      </c>
      <c r="D84" s="38">
        <v>20.973972427175028</v>
      </c>
      <c r="E84" s="38">
        <v>28.606188649310894</v>
      </c>
      <c r="F84" s="38">
        <v>0</v>
      </c>
      <c r="G84" s="38">
        <v>30.690986112929171</v>
      </c>
      <c r="H84" s="38">
        <v>0</v>
      </c>
      <c r="I84" s="38">
        <v>0</v>
      </c>
      <c r="J84" s="38">
        <v>25.676275433332783</v>
      </c>
      <c r="K84" s="38">
        <v>24.376587234345184</v>
      </c>
      <c r="L84" s="38">
        <v>52.372707378080378</v>
      </c>
      <c r="M84" s="38">
        <v>67.121011018550533</v>
      </c>
      <c r="N84" s="38">
        <v>129.76112195231758</v>
      </c>
      <c r="O84" s="38">
        <v>84.344446284964263</v>
      </c>
      <c r="P84" s="38">
        <v>63.491995437723936</v>
      </c>
      <c r="Q84" s="38">
        <v>31.229579751314322</v>
      </c>
      <c r="R84" s="38">
        <v>120.22603594857341</v>
      </c>
      <c r="S84" s="38">
        <v>0</v>
      </c>
      <c r="T84" s="38">
        <v>16.817913192737503</v>
      </c>
      <c r="U84" s="38">
        <v>65.950763170142451</v>
      </c>
      <c r="V84" s="38">
        <v>0</v>
      </c>
      <c r="W84" s="38">
        <v>0</v>
      </c>
      <c r="X84" s="38">
        <v>6.1862075381228374</v>
      </c>
      <c r="Y84" s="38">
        <v>0</v>
      </c>
      <c r="Z84" s="38">
        <v>13.610442122226049</v>
      </c>
      <c r="AA84" s="38">
        <v>66.269912856432128</v>
      </c>
      <c r="AB84" s="38">
        <v>191.01451129405945</v>
      </c>
      <c r="AC84" s="38">
        <v>3.8664344974706055</v>
      </c>
      <c r="AD84" s="38">
        <v>0</v>
      </c>
      <c r="AE84" s="38">
        <v>255.86100247196154</v>
      </c>
      <c r="AF84" s="38">
        <v>0</v>
      </c>
      <c r="AG84" s="38">
        <v>0</v>
      </c>
      <c r="AH84" s="38">
        <v>182.85058365275191</v>
      </c>
      <c r="AI84" s="38">
        <v>0</v>
      </c>
      <c r="AJ84" s="43"/>
    </row>
    <row r="85" spans="2:36" x14ac:dyDescent="0.2">
      <c r="B85" s="36">
        <v>38899</v>
      </c>
      <c r="C85" s="29">
        <v>2006</v>
      </c>
      <c r="D85" s="38">
        <v>26.184395994065856</v>
      </c>
      <c r="E85" s="38">
        <v>28.570106080773382</v>
      </c>
      <c r="F85" s="38">
        <v>0</v>
      </c>
      <c r="G85" s="38">
        <v>30.652273873997899</v>
      </c>
      <c r="H85" s="38">
        <v>0</v>
      </c>
      <c r="I85" s="38">
        <v>0</v>
      </c>
      <c r="J85" s="38">
        <v>25.643888526448126</v>
      </c>
      <c r="K85" s="38">
        <v>14.201739822724013</v>
      </c>
      <c r="L85" s="38">
        <v>62.767976141348925</v>
      </c>
      <c r="M85" s="38">
        <v>48.918415796889455</v>
      </c>
      <c r="N85" s="38">
        <v>82.4711026805616</v>
      </c>
      <c r="O85" s="38">
        <v>21.059514492011619</v>
      </c>
      <c r="P85" s="38">
        <v>126.82381894167121</v>
      </c>
      <c r="Q85" s="38">
        <v>15.595094077213226</v>
      </c>
      <c r="R85" s="38">
        <v>180.11158229590168</v>
      </c>
      <c r="S85" s="38">
        <v>531.51318647382425</v>
      </c>
      <c r="T85" s="38">
        <v>11.197799885522866</v>
      </c>
      <c r="U85" s="38">
        <v>32.933787911734328</v>
      </c>
      <c r="V85" s="38">
        <v>0</v>
      </c>
      <c r="W85" s="38">
        <v>0</v>
      </c>
      <c r="X85" s="38">
        <v>37.07042719361506</v>
      </c>
      <c r="Y85" s="38">
        <v>88.701102352032464</v>
      </c>
      <c r="Z85" s="38">
        <v>40.779823555515009</v>
      </c>
      <c r="AA85" s="38">
        <v>99.27948442290041</v>
      </c>
      <c r="AB85" s="38">
        <v>190.77357412203963</v>
      </c>
      <c r="AC85" s="38">
        <v>27.030902847950866</v>
      </c>
      <c r="AD85" s="38">
        <v>0</v>
      </c>
      <c r="AE85" s="38">
        <v>0</v>
      </c>
      <c r="AF85" s="38">
        <v>0</v>
      </c>
      <c r="AG85" s="38">
        <v>53.677493337942792</v>
      </c>
      <c r="AH85" s="38">
        <v>107.05307067601606</v>
      </c>
      <c r="AI85" s="38">
        <v>22.520426818156935</v>
      </c>
      <c r="AJ85" s="43"/>
    </row>
    <row r="86" spans="2:36" x14ac:dyDescent="0.2">
      <c r="B86" s="36">
        <v>38930</v>
      </c>
      <c r="C86" s="29">
        <v>2006</v>
      </c>
      <c r="D86" s="38">
        <v>41.818008460585268</v>
      </c>
      <c r="E86" s="38">
        <v>0</v>
      </c>
      <c r="F86" s="38">
        <v>20.544776560214363</v>
      </c>
      <c r="G86" s="38">
        <v>15.297959427934652</v>
      </c>
      <c r="H86" s="38">
        <v>0</v>
      </c>
      <c r="I86" s="38">
        <v>337.32816973842313</v>
      </c>
      <c r="J86" s="38">
        <v>25.596741557556456</v>
      </c>
      <c r="K86" s="38">
        <v>6.0752698060983343</v>
      </c>
      <c r="L86" s="38">
        <v>20.884191851064735</v>
      </c>
      <c r="M86" s="38">
        <v>61.487713027704146</v>
      </c>
      <c r="N86" s="38">
        <v>39.199751129486835</v>
      </c>
      <c r="O86" s="38">
        <v>63.062388048950837</v>
      </c>
      <c r="P86" s="38">
        <v>31.647662497091854</v>
      </c>
      <c r="Q86" s="38">
        <v>77.832110416581799</v>
      </c>
      <c r="R86" s="38">
        <v>0</v>
      </c>
      <c r="S86" s="38">
        <v>353.69065692649292</v>
      </c>
      <c r="T86" s="38">
        <v>5.5886062167862782</v>
      </c>
      <c r="U86" s="38">
        <v>0</v>
      </c>
      <c r="V86" s="38">
        <v>0</v>
      </c>
      <c r="W86" s="38">
        <v>0</v>
      </c>
      <c r="X86" s="38">
        <v>52.419885659816977</v>
      </c>
      <c r="Y86" s="38">
        <v>0</v>
      </c>
      <c r="Z86" s="38">
        <v>54.273131691745611</v>
      </c>
      <c r="AA86" s="38">
        <v>49.548478229413391</v>
      </c>
      <c r="AB86" s="38">
        <v>31.737138641414692</v>
      </c>
      <c r="AC86" s="38">
        <v>15.417831895119177</v>
      </c>
      <c r="AD86" s="38">
        <v>87.249699515182158</v>
      </c>
      <c r="AE86" s="38">
        <v>0</v>
      </c>
      <c r="AF86" s="38">
        <v>0</v>
      </c>
      <c r="AG86" s="38">
        <v>53.578805843416568</v>
      </c>
      <c r="AH86" s="38">
        <v>56.570956288694219</v>
      </c>
      <c r="AI86" s="38">
        <v>11.239511208210494</v>
      </c>
      <c r="AJ86" s="43"/>
    </row>
    <row r="87" spans="2:36" x14ac:dyDescent="0.2">
      <c r="B87" s="36">
        <v>38961</v>
      </c>
      <c r="C87" s="29">
        <v>2006</v>
      </c>
      <c r="D87" s="38">
        <v>36.658613724849431</v>
      </c>
      <c r="E87" s="38">
        <v>0</v>
      </c>
      <c r="F87" s="38">
        <v>0</v>
      </c>
      <c r="G87" s="38">
        <v>15.326328976205073</v>
      </c>
      <c r="H87" s="38">
        <v>0</v>
      </c>
      <c r="I87" s="38">
        <v>0</v>
      </c>
      <c r="J87" s="38">
        <v>0</v>
      </c>
      <c r="K87" s="38">
        <v>0</v>
      </c>
      <c r="L87" s="38">
        <v>156.92190658797472</v>
      </c>
      <c r="M87" s="38">
        <v>79.71989870906522</v>
      </c>
      <c r="N87" s="38">
        <v>125.67182637419111</v>
      </c>
      <c r="O87" s="38">
        <v>0</v>
      </c>
      <c r="P87" s="38">
        <v>63.412704033275332</v>
      </c>
      <c r="Q87" s="38">
        <v>77.976447432499612</v>
      </c>
      <c r="R87" s="38">
        <v>0</v>
      </c>
      <c r="S87" s="38">
        <v>137.80144166652997</v>
      </c>
      <c r="T87" s="38">
        <v>33.59382058780708</v>
      </c>
      <c r="U87" s="38">
        <v>32.93420057792094</v>
      </c>
      <c r="V87" s="38">
        <v>0</v>
      </c>
      <c r="W87" s="38">
        <v>0</v>
      </c>
      <c r="X87" s="38">
        <v>64.874060462090938</v>
      </c>
      <c r="Y87" s="38">
        <v>0</v>
      </c>
      <c r="Z87" s="38">
        <v>13.593444844638622</v>
      </c>
      <c r="AA87" s="38">
        <v>115.82751648112944</v>
      </c>
      <c r="AB87" s="38">
        <v>222.57195864010421</v>
      </c>
      <c r="AC87" s="38">
        <v>0</v>
      </c>
      <c r="AD87" s="38">
        <v>0</v>
      </c>
      <c r="AE87" s="38">
        <v>0</v>
      </c>
      <c r="AF87" s="38">
        <v>0</v>
      </c>
      <c r="AG87" s="38">
        <v>0</v>
      </c>
      <c r="AH87" s="38">
        <v>170.02759564046616</v>
      </c>
      <c r="AI87" s="38">
        <v>56.301772507718894</v>
      </c>
      <c r="AJ87" s="43"/>
    </row>
    <row r="88" spans="2:36" x14ac:dyDescent="0.2">
      <c r="B88" s="36">
        <v>38991</v>
      </c>
      <c r="C88" s="29">
        <v>2006</v>
      </c>
      <c r="D88" s="38">
        <v>20.991968829068441</v>
      </c>
      <c r="E88" s="38">
        <v>85.892201278963711</v>
      </c>
      <c r="F88" s="38">
        <v>41.252591888366595</v>
      </c>
      <c r="G88" s="38">
        <v>61.434640104822172</v>
      </c>
      <c r="H88" s="38">
        <v>10.725523762694042</v>
      </c>
      <c r="I88" s="38">
        <v>0</v>
      </c>
      <c r="J88" s="38">
        <v>0</v>
      </c>
      <c r="K88" s="38">
        <v>2.033125266562283</v>
      </c>
      <c r="L88" s="38">
        <v>167.73646397667764</v>
      </c>
      <c r="M88" s="38">
        <v>68.994241117666832</v>
      </c>
      <c r="N88" s="38">
        <v>39.355291373716042</v>
      </c>
      <c r="O88" s="38">
        <v>0</v>
      </c>
      <c r="P88" s="38">
        <v>31.773236895200156</v>
      </c>
      <c r="Q88" s="38">
        <v>62.512751645949926</v>
      </c>
      <c r="R88" s="38">
        <v>0</v>
      </c>
      <c r="S88" s="38">
        <v>0</v>
      </c>
      <c r="T88" s="38">
        <v>5.6107811834841144</v>
      </c>
      <c r="U88" s="38">
        <v>33.003675615763484</v>
      </c>
      <c r="V88" s="38">
        <v>0</v>
      </c>
      <c r="W88" s="38">
        <v>0</v>
      </c>
      <c r="X88" s="38">
        <v>30.957577602745406</v>
      </c>
      <c r="Y88" s="38">
        <v>44.444666016447954</v>
      </c>
      <c r="Z88" s="38">
        <v>13.622120357583221</v>
      </c>
      <c r="AA88" s="38">
        <v>49.745081069557109</v>
      </c>
      <c r="AB88" s="38">
        <v>127.45227228357092</v>
      </c>
      <c r="AC88" s="38">
        <v>0</v>
      </c>
      <c r="AD88" s="38">
        <v>87.595896600125158</v>
      </c>
      <c r="AE88" s="38">
        <v>0</v>
      </c>
      <c r="AF88" s="38">
        <v>0</v>
      </c>
      <c r="AG88" s="38">
        <v>0</v>
      </c>
      <c r="AH88" s="38">
        <v>119.90144969391348</v>
      </c>
      <c r="AI88" s="38">
        <v>0</v>
      </c>
      <c r="AJ88" s="43"/>
    </row>
    <row r="89" spans="2:36" x14ac:dyDescent="0.2">
      <c r="B89" s="36">
        <v>39022</v>
      </c>
      <c r="C89" s="29">
        <v>2006</v>
      </c>
      <c r="D89" s="38">
        <v>57.719700290996776</v>
      </c>
      <c r="E89" s="38">
        <v>28.626659950070128</v>
      </c>
      <c r="F89" s="38">
        <v>20.623361069973793</v>
      </c>
      <c r="G89" s="38">
        <v>30.712949346655193</v>
      </c>
      <c r="H89" s="38">
        <v>42.895990597866259</v>
      </c>
      <c r="I89" s="38">
        <v>0</v>
      </c>
      <c r="J89" s="38">
        <v>25.694650015253416</v>
      </c>
      <c r="K89" s="38">
        <v>6.0985079317586015</v>
      </c>
      <c r="L89" s="38">
        <v>62.892223909582079</v>
      </c>
      <c r="M89" s="38">
        <v>90.768979033835208</v>
      </c>
      <c r="N89" s="38">
        <v>224.29324205373968</v>
      </c>
      <c r="O89" s="38">
        <v>189.9108118586532</v>
      </c>
      <c r="P89" s="38">
        <v>0</v>
      </c>
      <c r="Q89" s="38">
        <v>453.15296203281969</v>
      </c>
      <c r="R89" s="38">
        <v>0</v>
      </c>
      <c r="S89" s="38">
        <v>473.3913818916501</v>
      </c>
      <c r="T89" s="38">
        <v>33.659897020213052</v>
      </c>
      <c r="U89" s="38">
        <v>32.99897958906805</v>
      </c>
      <c r="V89" s="38">
        <v>0</v>
      </c>
      <c r="W89" s="38">
        <v>0</v>
      </c>
      <c r="X89" s="38">
        <v>43.334441795715563</v>
      </c>
      <c r="Y89" s="38">
        <v>0</v>
      </c>
      <c r="Z89" s="38">
        <v>27.240364186891565</v>
      </c>
      <c r="AA89" s="38">
        <v>132.63467451177274</v>
      </c>
      <c r="AB89" s="38">
        <v>95.575603016859702</v>
      </c>
      <c r="AC89" s="38">
        <v>50.299618385293321</v>
      </c>
      <c r="AD89" s="38">
        <v>87.583432755987687</v>
      </c>
      <c r="AE89" s="38">
        <v>0</v>
      </c>
      <c r="AF89" s="38">
        <v>0</v>
      </c>
      <c r="AG89" s="38">
        <v>107.5674934081904</v>
      </c>
      <c r="AH89" s="38">
        <v>56.787342232514945</v>
      </c>
      <c r="AI89" s="38">
        <v>11.282502743097437</v>
      </c>
      <c r="AJ89" s="43"/>
    </row>
    <row r="90" spans="2:36" x14ac:dyDescent="0.2">
      <c r="B90" s="36">
        <v>39052</v>
      </c>
      <c r="C90" s="29">
        <v>2006</v>
      </c>
      <c r="D90" s="38">
        <v>10.494183539233454</v>
      </c>
      <c r="E90" s="38">
        <v>114.50328547389547</v>
      </c>
      <c r="F90" s="38">
        <v>20.622756934839778</v>
      </c>
      <c r="G90" s="38">
        <v>15.356024824932224</v>
      </c>
      <c r="H90" s="38">
        <v>10.72368350359408</v>
      </c>
      <c r="I90" s="38">
        <v>0</v>
      </c>
      <c r="J90" s="38">
        <v>0</v>
      </c>
      <c r="K90" s="38">
        <v>18.294987851174223</v>
      </c>
      <c r="L90" s="38">
        <v>20.963460520622714</v>
      </c>
      <c r="M90" s="38">
        <v>96.212299276355793</v>
      </c>
      <c r="N90" s="38">
        <v>196.74269444602353</v>
      </c>
      <c r="O90" s="38">
        <v>21.10058318477174</v>
      </c>
      <c r="P90" s="38">
        <v>0</v>
      </c>
      <c r="Q90" s="38">
        <v>31.251012930559334</v>
      </c>
      <c r="R90" s="38">
        <v>60.15427415190635</v>
      </c>
      <c r="S90" s="38">
        <v>335.30907276599612</v>
      </c>
      <c r="T90" s="38">
        <v>28.049092496948408</v>
      </c>
      <c r="U90" s="38">
        <v>0</v>
      </c>
      <c r="V90" s="38">
        <v>0</v>
      </c>
      <c r="W90" s="38">
        <v>0</v>
      </c>
      <c r="X90" s="38">
        <v>18.571359586437982</v>
      </c>
      <c r="Y90" s="38">
        <v>88.874080618998988</v>
      </c>
      <c r="Z90" s="38">
        <v>95.338481752733642</v>
      </c>
      <c r="AA90" s="38">
        <v>49.736545930374938</v>
      </c>
      <c r="AB90" s="38">
        <v>95.572803251121158</v>
      </c>
      <c r="AC90" s="38">
        <v>15.476352283674855</v>
      </c>
      <c r="AD90" s="38">
        <v>0</v>
      </c>
      <c r="AE90" s="38">
        <v>2816.4026273759573</v>
      </c>
      <c r="AF90" s="38">
        <v>0</v>
      </c>
      <c r="AG90" s="38">
        <v>53.782171177636961</v>
      </c>
      <c r="AH90" s="38">
        <v>88.333278008181964</v>
      </c>
      <c r="AI90" s="38">
        <v>0</v>
      </c>
      <c r="AJ90" s="43"/>
    </row>
    <row r="91" spans="2:36" x14ac:dyDescent="0.2">
      <c r="B91" s="36">
        <v>39083</v>
      </c>
      <c r="C91" s="29">
        <v>2007</v>
      </c>
      <c r="D91" s="38">
        <v>36.741174022667494</v>
      </c>
      <c r="E91" s="38">
        <v>57.269617457754926</v>
      </c>
      <c r="F91" s="38">
        <v>0</v>
      </c>
      <c r="G91" s="38">
        <v>46.082538003478419</v>
      </c>
      <c r="H91" s="38">
        <v>0</v>
      </c>
      <c r="I91" s="38">
        <v>0</v>
      </c>
      <c r="J91" s="38">
        <v>25.701964176942997</v>
      </c>
      <c r="K91" s="38">
        <v>4.0668292764398446</v>
      </c>
      <c r="L91" s="38">
        <v>20.970042206876531</v>
      </c>
      <c r="M91" s="38">
        <v>58.108682917146204</v>
      </c>
      <c r="N91" s="38">
        <v>165.31574956291348</v>
      </c>
      <c r="O91" s="38">
        <v>0</v>
      </c>
      <c r="P91" s="38">
        <v>31.777759132162142</v>
      </c>
      <c r="Q91" s="38">
        <v>15.630412247939443</v>
      </c>
      <c r="R91" s="38">
        <v>0</v>
      </c>
      <c r="S91" s="38">
        <v>335.41434637351051</v>
      </c>
      <c r="T91" s="38">
        <v>5.6115797575210467</v>
      </c>
      <c r="U91" s="38">
        <v>0</v>
      </c>
      <c r="V91" s="38">
        <v>0</v>
      </c>
      <c r="W91" s="38">
        <v>0</v>
      </c>
      <c r="X91" s="38">
        <v>37.154380497778369</v>
      </c>
      <c r="Y91" s="38">
        <v>0</v>
      </c>
      <c r="Z91" s="38">
        <v>81.744355040766166</v>
      </c>
      <c r="AA91" s="38">
        <v>66.336214949383887</v>
      </c>
      <c r="AB91" s="38">
        <v>191.20561856034485</v>
      </c>
      <c r="AC91" s="38">
        <v>15.481211237900643</v>
      </c>
      <c r="AD91" s="38">
        <v>87.608363992183399</v>
      </c>
      <c r="AE91" s="38">
        <v>256.11698771831868</v>
      </c>
      <c r="AF91" s="38">
        <v>0</v>
      </c>
      <c r="AG91" s="38">
        <v>0</v>
      </c>
      <c r="AH91" s="38">
        <v>25.246003176146736</v>
      </c>
      <c r="AI91" s="38">
        <v>0</v>
      </c>
      <c r="AJ91" s="43"/>
    </row>
    <row r="92" spans="2:36" x14ac:dyDescent="0.2">
      <c r="B92" s="36">
        <v>39114</v>
      </c>
      <c r="C92" s="29">
        <v>2007</v>
      </c>
      <c r="D92" s="38">
        <v>42.16483216154635</v>
      </c>
      <c r="E92" s="38">
        <v>57.508187701102301</v>
      </c>
      <c r="F92" s="38">
        <v>41.43033527167583</v>
      </c>
      <c r="G92" s="38">
        <v>30.849670533735583</v>
      </c>
      <c r="H92" s="38">
        <v>10.771736395502764</v>
      </c>
      <c r="I92" s="38">
        <v>0</v>
      </c>
      <c r="J92" s="38">
        <v>0</v>
      </c>
      <c r="K92" s="38">
        <v>4.0837706232342024</v>
      </c>
      <c r="L92" s="38">
        <v>52.643494791224256</v>
      </c>
      <c r="M92" s="38">
        <v>40.116139585279733</v>
      </c>
      <c r="N92" s="38">
        <v>106.71712182346151</v>
      </c>
      <c r="O92" s="38">
        <v>42.39027005628482</v>
      </c>
      <c r="P92" s="38">
        <v>0</v>
      </c>
      <c r="Q92" s="38">
        <v>15.69552445610743</v>
      </c>
      <c r="R92" s="38">
        <v>60.423825825330681</v>
      </c>
      <c r="S92" s="38">
        <v>0</v>
      </c>
      <c r="T92" s="38">
        <v>28.174780653395825</v>
      </c>
      <c r="U92" s="38">
        <v>0</v>
      </c>
      <c r="V92" s="38">
        <v>0</v>
      </c>
      <c r="W92" s="38">
        <v>0</v>
      </c>
      <c r="X92" s="38">
        <v>34.200059599324121</v>
      </c>
      <c r="Y92" s="38">
        <v>0</v>
      </c>
      <c r="Z92" s="38">
        <v>54.72325375850594</v>
      </c>
      <c r="AA92" s="38">
        <v>133.22510853172281</v>
      </c>
      <c r="AB92" s="38">
        <v>32.000355190617505</v>
      </c>
      <c r="AC92" s="38">
        <v>7.7728509568475017</v>
      </c>
      <c r="AD92" s="38">
        <v>87.973317516314836</v>
      </c>
      <c r="AE92" s="38">
        <v>0</v>
      </c>
      <c r="AF92" s="38">
        <v>0</v>
      </c>
      <c r="AG92" s="38">
        <v>54.023169418339137</v>
      </c>
      <c r="AH92" s="38">
        <v>63.377928551182968</v>
      </c>
      <c r="AI92" s="38">
        <v>11.332727719893427</v>
      </c>
      <c r="AJ92" s="43"/>
    </row>
    <row r="93" spans="2:36" x14ac:dyDescent="0.2">
      <c r="B93" s="36">
        <v>39142</v>
      </c>
      <c r="C93" s="29">
        <v>2007</v>
      </c>
      <c r="D93" s="38">
        <v>26.372753132445244</v>
      </c>
      <c r="E93" s="38">
        <v>86.32687438810143</v>
      </c>
      <c r="F93" s="38">
        <v>62.192037200753617</v>
      </c>
      <c r="G93" s="38">
        <v>0</v>
      </c>
      <c r="H93" s="38">
        <v>0</v>
      </c>
      <c r="I93" s="38">
        <v>0</v>
      </c>
      <c r="J93" s="38">
        <v>51.656715061690207</v>
      </c>
      <c r="K93" s="38">
        <v>42.911699603167989</v>
      </c>
      <c r="L93" s="38">
        <v>52.682914020439242</v>
      </c>
      <c r="M93" s="38">
        <v>54.744788704355365</v>
      </c>
      <c r="N93" s="38">
        <v>130.52970474982232</v>
      </c>
      <c r="O93" s="38">
        <v>148.47704099762007</v>
      </c>
      <c r="P93" s="38">
        <v>0</v>
      </c>
      <c r="Q93" s="38">
        <v>141.36549479389561</v>
      </c>
      <c r="R93" s="38">
        <v>0</v>
      </c>
      <c r="S93" s="38">
        <v>118.96369337838763</v>
      </c>
      <c r="T93" s="38">
        <v>0</v>
      </c>
      <c r="U93" s="38">
        <v>33.170696719882969</v>
      </c>
      <c r="V93" s="38">
        <v>303.36456478444467</v>
      </c>
      <c r="W93" s="38">
        <v>0</v>
      </c>
      <c r="X93" s="38">
        <v>224.02255720079785</v>
      </c>
      <c r="Y93" s="38">
        <v>44.669586333709347</v>
      </c>
      <c r="Z93" s="38">
        <v>13.691057575639185</v>
      </c>
      <c r="AA93" s="38">
        <v>49.996825101388026</v>
      </c>
      <c r="AB93" s="38">
        <v>0</v>
      </c>
      <c r="AC93" s="38">
        <v>19.446678088018469</v>
      </c>
      <c r="AD93" s="38">
        <v>0</v>
      </c>
      <c r="AE93" s="38">
        <v>0</v>
      </c>
      <c r="AF93" s="38">
        <v>0</v>
      </c>
      <c r="AG93" s="38">
        <v>0</v>
      </c>
      <c r="AH93" s="38">
        <v>31.712692839800958</v>
      </c>
      <c r="AI93" s="38">
        <v>22.682427238235835</v>
      </c>
      <c r="AJ93" s="43"/>
    </row>
    <row r="94" spans="2:36" x14ac:dyDescent="0.2">
      <c r="B94" s="36">
        <v>39173</v>
      </c>
      <c r="C94" s="29">
        <v>2007</v>
      </c>
      <c r="D94" s="38">
        <v>47.455983092571515</v>
      </c>
      <c r="E94" s="38">
        <v>86.299646516537393</v>
      </c>
      <c r="F94" s="38">
        <v>82.896562082381706</v>
      </c>
      <c r="G94" s="38">
        <v>0</v>
      </c>
      <c r="H94" s="38">
        <v>0</v>
      </c>
      <c r="I94" s="38">
        <v>0</v>
      </c>
      <c r="J94" s="38">
        <v>25.820211154568497</v>
      </c>
      <c r="K94" s="38">
        <v>4.0855395301444766</v>
      </c>
      <c r="L94" s="38">
        <v>0</v>
      </c>
      <c r="M94" s="38">
        <v>82.09128293992103</v>
      </c>
      <c r="N94" s="38">
        <v>146.30532724830462</v>
      </c>
      <c r="O94" s="38">
        <v>84.817263253288644</v>
      </c>
      <c r="P94" s="38">
        <v>127.69583603225408</v>
      </c>
      <c r="Q94" s="38">
        <v>785.11615278959766</v>
      </c>
      <c r="R94" s="38">
        <v>0</v>
      </c>
      <c r="S94" s="38">
        <v>99.105143093497404</v>
      </c>
      <c r="T94" s="38">
        <v>11.274793883642387</v>
      </c>
      <c r="U94" s="38">
        <v>0</v>
      </c>
      <c r="V94" s="38">
        <v>0</v>
      </c>
      <c r="W94" s="38">
        <v>0</v>
      </c>
      <c r="X94" s="38">
        <v>127.52816499995909</v>
      </c>
      <c r="Y94" s="38">
        <v>0</v>
      </c>
      <c r="Z94" s="38">
        <v>109.49391485236748</v>
      </c>
      <c r="AA94" s="38">
        <v>83.301759808910276</v>
      </c>
      <c r="AB94" s="38">
        <v>0</v>
      </c>
      <c r="AC94" s="38">
        <v>31.104871233900933</v>
      </c>
      <c r="AD94" s="38">
        <v>0</v>
      </c>
      <c r="AE94" s="38">
        <v>0</v>
      </c>
      <c r="AF94" s="38">
        <v>0</v>
      </c>
      <c r="AG94" s="38">
        <v>0</v>
      </c>
      <c r="AH94" s="38">
        <v>12.681076207432248</v>
      </c>
      <c r="AI94" s="38">
        <v>11.337636551026575</v>
      </c>
      <c r="AJ94" s="43"/>
    </row>
    <row r="95" spans="2:36" x14ac:dyDescent="0.2">
      <c r="B95" s="36">
        <v>39203</v>
      </c>
      <c r="C95" s="29">
        <v>2007</v>
      </c>
      <c r="D95" s="38">
        <v>47.424073206903053</v>
      </c>
      <c r="E95" s="38">
        <v>57.494411837689952</v>
      </c>
      <c r="F95" s="38">
        <v>103.55102698870348</v>
      </c>
      <c r="G95" s="38">
        <v>0</v>
      </c>
      <c r="H95" s="38">
        <v>0</v>
      </c>
      <c r="I95" s="38">
        <v>0</v>
      </c>
      <c r="J95" s="38">
        <v>77.408548145974038</v>
      </c>
      <c r="K95" s="38">
        <v>10.206980929534122</v>
      </c>
      <c r="L95" s="38">
        <v>21.052353698455523</v>
      </c>
      <c r="M95" s="38">
        <v>25.522337221542539</v>
      </c>
      <c r="N95" s="38">
        <v>90.885401387596346</v>
      </c>
      <c r="O95" s="38">
        <v>105.95028907858503</v>
      </c>
      <c r="P95" s="38">
        <v>31.902493013353329</v>
      </c>
      <c r="Q95" s="38">
        <v>31.383529308146805</v>
      </c>
      <c r="R95" s="38">
        <v>0</v>
      </c>
      <c r="S95" s="38">
        <v>178.26930681725179</v>
      </c>
      <c r="T95" s="38">
        <v>0</v>
      </c>
      <c r="U95" s="38">
        <v>0</v>
      </c>
      <c r="V95" s="38">
        <v>0</v>
      </c>
      <c r="W95" s="38">
        <v>0</v>
      </c>
      <c r="X95" s="38">
        <v>152.30922620674227</v>
      </c>
      <c r="Y95" s="38">
        <v>0</v>
      </c>
      <c r="Z95" s="38">
        <v>13.677536253805675</v>
      </c>
      <c r="AA95" s="38">
        <v>33.298298743367511</v>
      </c>
      <c r="AB95" s="38">
        <v>31.992689629592654</v>
      </c>
      <c r="AC95" s="38">
        <v>19.427472501337729</v>
      </c>
      <c r="AD95" s="38">
        <v>87.952243849164716</v>
      </c>
      <c r="AE95" s="38">
        <v>0</v>
      </c>
      <c r="AF95" s="38">
        <v>0</v>
      </c>
      <c r="AG95" s="38">
        <v>0</v>
      </c>
      <c r="AH95" s="38">
        <v>44.353922629874354</v>
      </c>
      <c r="AI95" s="38">
        <v>0</v>
      </c>
      <c r="AJ95" s="43"/>
    </row>
    <row r="96" spans="2:36" x14ac:dyDescent="0.2">
      <c r="B96" s="36">
        <v>39234</v>
      </c>
      <c r="C96" s="29">
        <v>2007</v>
      </c>
      <c r="D96" s="38">
        <v>31.708395592353689</v>
      </c>
      <c r="E96" s="38">
        <v>28.831173151431404</v>
      </c>
      <c r="F96" s="38">
        <v>20.770697490031388</v>
      </c>
      <c r="G96" s="38">
        <v>0</v>
      </c>
      <c r="H96" s="38">
        <v>21.601223031019831</v>
      </c>
      <c r="I96" s="38">
        <v>0</v>
      </c>
      <c r="J96" s="38">
        <v>0</v>
      </c>
      <c r="K96" s="38">
        <v>12.284153195139298</v>
      </c>
      <c r="L96" s="38">
        <v>42.227690331981634</v>
      </c>
      <c r="M96" s="38">
        <v>42.052025339285265</v>
      </c>
      <c r="N96" s="38">
        <v>27.741568228114794</v>
      </c>
      <c r="O96" s="38">
        <v>0</v>
      </c>
      <c r="P96" s="38">
        <v>31.995676471199719</v>
      </c>
      <c r="Q96" s="38">
        <v>0</v>
      </c>
      <c r="R96" s="38">
        <v>60.585800195844101</v>
      </c>
      <c r="S96" s="38">
        <v>59.59667021719779</v>
      </c>
      <c r="T96" s="38">
        <v>28.25030702562325</v>
      </c>
      <c r="U96" s="38">
        <v>0</v>
      </c>
      <c r="V96" s="38">
        <v>0</v>
      </c>
      <c r="W96" s="38">
        <v>0</v>
      </c>
      <c r="X96" s="38">
        <v>158.98896505069609</v>
      </c>
      <c r="Y96" s="38">
        <v>0</v>
      </c>
      <c r="Z96" s="38">
        <v>109.73989392407626</v>
      </c>
      <c r="AA96" s="38">
        <v>50.093338780210708</v>
      </c>
      <c r="AB96" s="38">
        <v>32.086136541225649</v>
      </c>
      <c r="AC96" s="38">
        <v>3.8968435761164608</v>
      </c>
      <c r="AD96" s="38">
        <v>88.209142086044452</v>
      </c>
      <c r="AE96" s="38">
        <v>0</v>
      </c>
      <c r="AF96" s="38">
        <v>0</v>
      </c>
      <c r="AG96" s="38">
        <v>0</v>
      </c>
      <c r="AH96" s="38">
        <v>44.483475260070719</v>
      </c>
      <c r="AI96" s="38">
        <v>0</v>
      </c>
      <c r="AJ96" s="43"/>
    </row>
    <row r="97" spans="2:36" x14ac:dyDescent="0.2">
      <c r="B97" s="36">
        <v>39264</v>
      </c>
      <c r="C97" s="29">
        <v>2007</v>
      </c>
      <c r="D97" s="38">
        <v>90.406310490598145</v>
      </c>
      <c r="E97" s="38">
        <v>0</v>
      </c>
      <c r="F97" s="38">
        <v>0</v>
      </c>
      <c r="G97" s="38">
        <v>15.56359676357231</v>
      </c>
      <c r="H97" s="38">
        <v>10.86863871170174</v>
      </c>
      <c r="I97" s="38">
        <v>0</v>
      </c>
      <c r="J97" s="38">
        <v>0</v>
      </c>
      <c r="K97" s="38">
        <v>6.1807622080212363</v>
      </c>
      <c r="L97" s="38">
        <v>0</v>
      </c>
      <c r="M97" s="38">
        <v>38.637158834802634</v>
      </c>
      <c r="N97" s="38">
        <v>47.856509701366498</v>
      </c>
      <c r="O97" s="38">
        <v>0</v>
      </c>
      <c r="P97" s="38">
        <v>128.78879956105814</v>
      </c>
      <c r="Q97" s="38">
        <v>15.836721067118969</v>
      </c>
      <c r="R97" s="38">
        <v>0</v>
      </c>
      <c r="S97" s="38">
        <v>59.972037331496942</v>
      </c>
      <c r="T97" s="38">
        <v>51.170832707704548</v>
      </c>
      <c r="U97" s="38">
        <v>0</v>
      </c>
      <c r="V97" s="38">
        <v>0</v>
      </c>
      <c r="W97" s="38">
        <v>0</v>
      </c>
      <c r="X97" s="38">
        <v>125.4826277198771</v>
      </c>
      <c r="Y97" s="38">
        <v>45.037708953216288</v>
      </c>
      <c r="Z97" s="38">
        <v>27.607771504615176</v>
      </c>
      <c r="AA97" s="38">
        <v>16.802949854063034</v>
      </c>
      <c r="AB97" s="38">
        <v>32.288229719226941</v>
      </c>
      <c r="AC97" s="38">
        <v>11.764163043177289</v>
      </c>
      <c r="AD97" s="38">
        <v>0</v>
      </c>
      <c r="AE97" s="38">
        <v>0</v>
      </c>
      <c r="AF97" s="38">
        <v>0</v>
      </c>
      <c r="AG97" s="38">
        <v>0</v>
      </c>
      <c r="AH97" s="38">
        <v>25.579230030413392</v>
      </c>
      <c r="AI97" s="38">
        <v>0</v>
      </c>
      <c r="AJ97" s="43"/>
    </row>
    <row r="98" spans="2:36" x14ac:dyDescent="0.2">
      <c r="B98" s="36">
        <v>39295</v>
      </c>
      <c r="C98" s="29">
        <v>2007</v>
      </c>
      <c r="D98" s="38">
        <v>32.004895847659739</v>
      </c>
      <c r="E98" s="38">
        <v>87.302306847078853</v>
      </c>
      <c r="F98" s="38">
        <v>0</v>
      </c>
      <c r="G98" s="38">
        <v>15.610805526021018</v>
      </c>
      <c r="H98" s="38">
        <v>0</v>
      </c>
      <c r="I98" s="38">
        <v>0</v>
      </c>
      <c r="J98" s="38">
        <v>0</v>
      </c>
      <c r="K98" s="38">
        <v>6.1995101966297099</v>
      </c>
      <c r="L98" s="38">
        <v>31.966916152205329</v>
      </c>
      <c r="M98" s="38">
        <v>36.908910661736932</v>
      </c>
      <c r="N98" s="38">
        <v>52.00181127186422</v>
      </c>
      <c r="O98" s="38">
        <v>64.352025541458303</v>
      </c>
      <c r="P98" s="38">
        <v>129.17945218055766</v>
      </c>
      <c r="Q98" s="38">
        <v>0</v>
      </c>
      <c r="R98" s="38">
        <v>0</v>
      </c>
      <c r="S98" s="38">
        <v>100.25658228871386</v>
      </c>
      <c r="T98" s="38">
        <v>5.7028942469578228</v>
      </c>
      <c r="U98" s="38">
        <v>67.091004137403715</v>
      </c>
      <c r="V98" s="38">
        <v>0</v>
      </c>
      <c r="W98" s="38">
        <v>0</v>
      </c>
      <c r="X98" s="38">
        <v>97.544020138124793</v>
      </c>
      <c r="Y98" s="38">
        <v>0</v>
      </c>
      <c r="Z98" s="38">
        <v>0</v>
      </c>
      <c r="AA98" s="38">
        <v>33.707835845401789</v>
      </c>
      <c r="AB98" s="38">
        <v>32.386168993153106</v>
      </c>
      <c r="AC98" s="38">
        <v>0</v>
      </c>
      <c r="AD98" s="38">
        <v>0</v>
      </c>
      <c r="AE98" s="38">
        <v>260.28465404048706</v>
      </c>
      <c r="AF98" s="38">
        <v>10.280070771927907</v>
      </c>
      <c r="AG98" s="38">
        <v>0</v>
      </c>
      <c r="AH98" s="38">
        <v>19.242614267260443</v>
      </c>
      <c r="AI98" s="38">
        <v>0</v>
      </c>
      <c r="AJ98" s="43"/>
    </row>
    <row r="99" spans="2:36" x14ac:dyDescent="0.2">
      <c r="B99" s="36">
        <v>39326</v>
      </c>
      <c r="C99" s="29">
        <v>2007</v>
      </c>
      <c r="D99" s="38">
        <v>21.364045411652778</v>
      </c>
      <c r="E99" s="38">
        <v>174.82923146204351</v>
      </c>
      <c r="F99" s="38">
        <v>0</v>
      </c>
      <c r="G99" s="38">
        <v>15.630887837810917</v>
      </c>
      <c r="H99" s="38">
        <v>0</v>
      </c>
      <c r="I99" s="38">
        <v>0</v>
      </c>
      <c r="J99" s="38">
        <v>0</v>
      </c>
      <c r="K99" s="38">
        <v>0</v>
      </c>
      <c r="L99" s="38">
        <v>96.024118690662135</v>
      </c>
      <c r="M99" s="38">
        <v>57.282407035435376</v>
      </c>
      <c r="N99" s="38">
        <v>56.073993560131065</v>
      </c>
      <c r="O99" s="38">
        <v>64.434810343247023</v>
      </c>
      <c r="P99" s="38">
        <v>32.336408339378274</v>
      </c>
      <c r="Q99" s="38">
        <v>63.620772107954473</v>
      </c>
      <c r="R99" s="38">
        <v>0</v>
      </c>
      <c r="S99" s="38">
        <v>100.38555602688221</v>
      </c>
      <c r="T99" s="38">
        <v>0</v>
      </c>
      <c r="U99" s="38">
        <v>33.588656230770482</v>
      </c>
      <c r="V99" s="38">
        <v>0</v>
      </c>
      <c r="W99" s="38">
        <v>0</v>
      </c>
      <c r="X99" s="38">
        <v>308.76165887189211</v>
      </c>
      <c r="Y99" s="38">
        <v>0</v>
      </c>
      <c r="Z99" s="38">
        <v>13.863568505275946</v>
      </c>
      <c r="AA99" s="38">
        <v>67.502397679168695</v>
      </c>
      <c r="AB99" s="38">
        <v>0</v>
      </c>
      <c r="AC99" s="38">
        <v>23.630053621540512</v>
      </c>
      <c r="AD99" s="38">
        <v>0</v>
      </c>
      <c r="AE99" s="38">
        <v>0</v>
      </c>
      <c r="AF99" s="38">
        <v>10.293295431354963</v>
      </c>
      <c r="AG99" s="38">
        <v>0</v>
      </c>
      <c r="AH99" s="38">
        <v>38.534737341574221</v>
      </c>
      <c r="AI99" s="38">
        <v>0</v>
      </c>
      <c r="AJ99" s="43"/>
    </row>
    <row r="100" spans="2:36" x14ac:dyDescent="0.2">
      <c r="B100" s="36">
        <v>39356</v>
      </c>
      <c r="C100" s="29">
        <v>2007</v>
      </c>
      <c r="D100" s="38">
        <v>16.002992569814747</v>
      </c>
      <c r="E100" s="38">
        <v>58.203518797104991</v>
      </c>
      <c r="F100" s="38">
        <v>41.931269166201233</v>
      </c>
      <c r="G100" s="38">
        <v>78.056684211957801</v>
      </c>
      <c r="H100" s="38">
        <v>10.901977385058302</v>
      </c>
      <c r="I100" s="38">
        <v>0</v>
      </c>
      <c r="J100" s="38">
        <v>26.121088659247775</v>
      </c>
      <c r="K100" s="38">
        <v>10.332868663322586</v>
      </c>
      <c r="L100" s="38">
        <v>255.74403321223812</v>
      </c>
      <c r="M100" s="38">
        <v>38.755675205802504</v>
      </c>
      <c r="N100" s="38">
        <v>60.004132110215359</v>
      </c>
      <c r="O100" s="38">
        <v>64.354215773383828</v>
      </c>
      <c r="P100" s="38">
        <v>129.18384882476445</v>
      </c>
      <c r="Q100" s="38">
        <v>47.655896798185509</v>
      </c>
      <c r="R100" s="38">
        <v>0</v>
      </c>
      <c r="S100" s="38">
        <v>40.103997815287485</v>
      </c>
      <c r="T100" s="38">
        <v>11.406176691829941</v>
      </c>
      <c r="U100" s="38">
        <v>100.63993138638378</v>
      </c>
      <c r="V100" s="38">
        <v>102.2676036515963</v>
      </c>
      <c r="W100" s="38">
        <v>0</v>
      </c>
      <c r="X100" s="38">
        <v>217.12149885463131</v>
      </c>
      <c r="Y100" s="38">
        <v>0</v>
      </c>
      <c r="Z100" s="38">
        <v>138.46228059412874</v>
      </c>
      <c r="AA100" s="38">
        <v>33.708983097218479</v>
      </c>
      <c r="AB100" s="38">
        <v>64.774542523635859</v>
      </c>
      <c r="AC100" s="38">
        <v>3.9334162217504396</v>
      </c>
      <c r="AD100" s="38">
        <v>0</v>
      </c>
      <c r="AE100" s="38">
        <v>260.2935128721125</v>
      </c>
      <c r="AF100" s="38">
        <v>20.56084131170347</v>
      </c>
      <c r="AG100" s="38">
        <v>54.676363182615503</v>
      </c>
      <c r="AH100" s="38">
        <v>6.4144230642824702</v>
      </c>
      <c r="AI100" s="38">
        <v>0</v>
      </c>
      <c r="AJ100" s="43"/>
    </row>
    <row r="101" spans="2:36" x14ac:dyDescent="0.2">
      <c r="B101" s="36">
        <v>39387</v>
      </c>
      <c r="C101" s="29">
        <v>2007</v>
      </c>
      <c r="D101" s="38">
        <v>63.893995906788582</v>
      </c>
      <c r="E101" s="38">
        <v>232.38499771583494</v>
      </c>
      <c r="F101" s="38">
        <v>41.853989633245305</v>
      </c>
      <c r="G101" s="38">
        <v>31.165130145367897</v>
      </c>
      <c r="H101" s="38">
        <v>10.881884987728874</v>
      </c>
      <c r="I101" s="38">
        <v>0</v>
      </c>
      <c r="J101" s="38">
        <v>26.072947365840076</v>
      </c>
      <c r="K101" s="38">
        <v>0</v>
      </c>
      <c r="L101" s="38">
        <v>659.45446393176667</v>
      </c>
      <c r="M101" s="38">
        <v>40.526355370239934</v>
      </c>
      <c r="N101" s="38">
        <v>35.936126521786697</v>
      </c>
      <c r="O101" s="38">
        <v>21.411870213601194</v>
      </c>
      <c r="P101" s="38">
        <v>0</v>
      </c>
      <c r="Q101" s="38">
        <v>110.9921557468941</v>
      </c>
      <c r="R101" s="38">
        <v>61.041702006774898</v>
      </c>
      <c r="S101" s="38">
        <v>140.10530083310638</v>
      </c>
      <c r="T101" s="38">
        <v>17.077732579089851</v>
      </c>
      <c r="U101" s="38">
        <v>0</v>
      </c>
      <c r="V101" s="38">
        <v>102.07912396081046</v>
      </c>
      <c r="W101" s="38">
        <v>152.4878238752145</v>
      </c>
      <c r="X101" s="38">
        <v>728.68625430949544</v>
      </c>
      <c r="Y101" s="38">
        <v>90.185198338048906</v>
      </c>
      <c r="Z101" s="38">
        <v>248.77276908794661</v>
      </c>
      <c r="AA101" s="38">
        <v>117.76400047113481</v>
      </c>
      <c r="AB101" s="38">
        <v>64.655162726811227</v>
      </c>
      <c r="AC101" s="38">
        <v>39.261669165282854</v>
      </c>
      <c r="AD101" s="38">
        <v>0</v>
      </c>
      <c r="AE101" s="38">
        <v>0</v>
      </c>
      <c r="AF101" s="38">
        <v>0</v>
      </c>
      <c r="AG101" s="38">
        <v>0</v>
      </c>
      <c r="AH101" s="38">
        <v>44.818208759702777</v>
      </c>
      <c r="AI101" s="38">
        <v>22.897225687144516</v>
      </c>
      <c r="AJ101" s="43"/>
    </row>
    <row r="102" spans="2:36" x14ac:dyDescent="0.2">
      <c r="B102" s="36">
        <v>39417</v>
      </c>
      <c r="C102" s="29">
        <v>2007</v>
      </c>
      <c r="D102" s="38">
        <v>10.676383378611686</v>
      </c>
      <c r="E102" s="38">
        <v>29.122822401084658</v>
      </c>
      <c r="F102" s="38">
        <v>62.942426689162431</v>
      </c>
      <c r="G102" s="38">
        <v>0</v>
      </c>
      <c r="H102" s="38">
        <v>21.819735835042728</v>
      </c>
      <c r="I102" s="38">
        <v>0</v>
      </c>
      <c r="J102" s="38">
        <v>26.139994339452105</v>
      </c>
      <c r="K102" s="38">
        <v>10.340347291533343</v>
      </c>
      <c r="L102" s="38">
        <v>213.27427772137742</v>
      </c>
      <c r="M102" s="38">
        <v>53.558477975204319</v>
      </c>
      <c r="N102" s="38">
        <v>52.041219833673772</v>
      </c>
      <c r="O102" s="38">
        <v>42.933862315384246</v>
      </c>
      <c r="P102" s="38">
        <v>32.319337079318537</v>
      </c>
      <c r="Q102" s="38">
        <v>158.9679624761805</v>
      </c>
      <c r="R102" s="38">
        <v>0</v>
      </c>
      <c r="S102" s="38">
        <v>40.133023916285801</v>
      </c>
      <c r="T102" s="38">
        <v>34.243296447026175</v>
      </c>
      <c r="U102" s="38">
        <v>0</v>
      </c>
      <c r="V102" s="38">
        <v>0</v>
      </c>
      <c r="W102" s="38">
        <v>0</v>
      </c>
      <c r="X102" s="38">
        <v>248.7683037494418</v>
      </c>
      <c r="Y102" s="38">
        <v>0</v>
      </c>
      <c r="Z102" s="38">
        <v>0</v>
      </c>
      <c r="AA102" s="38">
        <v>118.06683235742783</v>
      </c>
      <c r="AB102" s="38">
        <v>0</v>
      </c>
      <c r="AC102" s="38">
        <v>0</v>
      </c>
      <c r="AD102" s="38">
        <v>0</v>
      </c>
      <c r="AE102" s="38">
        <v>0</v>
      </c>
      <c r="AF102" s="38">
        <v>0</v>
      </c>
      <c r="AG102" s="38">
        <v>164.14780900673463</v>
      </c>
      <c r="AH102" s="38">
        <v>25.67626254456783</v>
      </c>
      <c r="AI102" s="38">
        <v>22.956106245022934</v>
      </c>
      <c r="AJ102" s="43"/>
    </row>
    <row r="103" spans="2:36" x14ac:dyDescent="0.2">
      <c r="B103" s="36">
        <v>39448</v>
      </c>
      <c r="C103" s="29">
        <v>2008</v>
      </c>
      <c r="D103" s="38">
        <v>26.692549446619608</v>
      </c>
      <c r="E103" s="38">
        <v>87.373675080652234</v>
      </c>
      <c r="F103" s="38">
        <v>20.982059524719865</v>
      </c>
      <c r="G103" s="38">
        <v>15.623567108793369</v>
      </c>
      <c r="H103" s="38">
        <v>43.642072940606127</v>
      </c>
      <c r="I103" s="38">
        <v>0</v>
      </c>
      <c r="J103" s="38">
        <v>0</v>
      </c>
      <c r="K103" s="38">
        <v>31.022890983185885</v>
      </c>
      <c r="L103" s="38">
        <v>458.56702982867279</v>
      </c>
      <c r="M103" s="38">
        <v>68.337303741218889</v>
      </c>
      <c r="N103" s="38">
        <v>8.0068187565094284</v>
      </c>
      <c r="O103" s="38">
        <v>42.936421525798693</v>
      </c>
      <c r="P103" s="38">
        <v>32.321263576949626</v>
      </c>
      <c r="Q103" s="38">
        <v>0</v>
      </c>
      <c r="R103" s="38">
        <v>0</v>
      </c>
      <c r="S103" s="38">
        <v>120.40624852126302</v>
      </c>
      <c r="T103" s="38">
        <v>11.415112542806398</v>
      </c>
      <c r="U103" s="38">
        <v>0</v>
      </c>
      <c r="V103" s="38">
        <v>204.69544470624976</v>
      </c>
      <c r="W103" s="38">
        <v>0</v>
      </c>
      <c r="X103" s="38">
        <v>154.30852514782603</v>
      </c>
      <c r="Y103" s="38">
        <v>0</v>
      </c>
      <c r="Z103" s="38">
        <v>13.857075500572941</v>
      </c>
      <c r="AA103" s="38">
        <v>16.867695729890336</v>
      </c>
      <c r="AB103" s="38">
        <v>32.412644166109217</v>
      </c>
      <c r="AC103" s="38">
        <v>19.682488734872567</v>
      </c>
      <c r="AD103" s="38">
        <v>89.106755840151038</v>
      </c>
      <c r="AE103" s="38">
        <v>0</v>
      </c>
      <c r="AF103" s="38">
        <v>0</v>
      </c>
      <c r="AG103" s="38">
        <v>0</v>
      </c>
      <c r="AH103" s="38">
        <v>121.96951703717622</v>
      </c>
      <c r="AI103" s="38">
        <v>0</v>
      </c>
      <c r="AJ103" s="43"/>
    </row>
    <row r="104" spans="2:36" x14ac:dyDescent="0.2">
      <c r="B104" s="36">
        <v>39479</v>
      </c>
      <c r="C104" s="29">
        <v>2008</v>
      </c>
      <c r="D104" s="38">
        <v>42.741381676666251</v>
      </c>
      <c r="E104" s="38">
        <v>116.589075495375</v>
      </c>
      <c r="F104" s="38">
        <v>524.96051865406037</v>
      </c>
      <c r="G104" s="38">
        <v>31.271499856325757</v>
      </c>
      <c r="H104" s="38">
        <v>0</v>
      </c>
      <c r="I104" s="38">
        <v>0</v>
      </c>
      <c r="J104" s="38">
        <v>0</v>
      </c>
      <c r="K104" s="38">
        <v>8.2792218035576042</v>
      </c>
      <c r="L104" s="38">
        <v>213.4533058302861</v>
      </c>
      <c r="M104" s="38">
        <v>94.268112268645822</v>
      </c>
      <c r="N104" s="38">
        <v>16.026124498347521</v>
      </c>
      <c r="O104" s="38">
        <v>64.454853214320707</v>
      </c>
      <c r="P104" s="38">
        <v>0</v>
      </c>
      <c r="Q104" s="38">
        <v>15.910140441771764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217.46103452847154</v>
      </c>
      <c r="Y104" s="38">
        <v>0</v>
      </c>
      <c r="Z104" s="38">
        <v>0</v>
      </c>
      <c r="AA104" s="38">
        <v>168.80848685859124</v>
      </c>
      <c r="AB104" s="38">
        <v>32.437918636811901</v>
      </c>
      <c r="AC104" s="38">
        <v>3.9395673174935824</v>
      </c>
      <c r="AD104" s="38">
        <v>0</v>
      </c>
      <c r="AE104" s="38">
        <v>0</v>
      </c>
      <c r="AF104" s="38">
        <v>0</v>
      </c>
      <c r="AG104" s="38">
        <v>0</v>
      </c>
      <c r="AH104" s="38">
        <v>44.971177795582982</v>
      </c>
      <c r="AI104" s="38">
        <v>0</v>
      </c>
      <c r="AJ104" s="43"/>
    </row>
    <row r="105" spans="2:36" x14ac:dyDescent="0.2">
      <c r="B105" s="36">
        <v>39508</v>
      </c>
      <c r="C105" s="29">
        <v>2008</v>
      </c>
      <c r="D105" s="38">
        <v>64.649801600596831</v>
      </c>
      <c r="E105" s="38">
        <v>205.74215638040388</v>
      </c>
      <c r="F105" s="38">
        <v>698.75986694974745</v>
      </c>
      <c r="G105" s="38">
        <v>47.300676350578939</v>
      </c>
      <c r="H105" s="38">
        <v>22.021214842267796</v>
      </c>
      <c r="I105" s="38">
        <v>0</v>
      </c>
      <c r="J105" s="38">
        <v>26.381365735888661</v>
      </c>
      <c r="K105" s="38">
        <v>8.3486623659235253</v>
      </c>
      <c r="L105" s="38">
        <v>193.71924816066254</v>
      </c>
      <c r="M105" s="38">
        <v>76.419795490247623</v>
      </c>
      <c r="N105" s="38">
        <v>60.602028327166977</v>
      </c>
      <c r="O105" s="38">
        <v>21.665152438211706</v>
      </c>
      <c r="P105" s="38">
        <v>65.235534542112177</v>
      </c>
      <c r="Q105" s="38">
        <v>32.087168068308316</v>
      </c>
      <c r="R105" s="38">
        <v>247.05507101843151</v>
      </c>
      <c r="S105" s="38">
        <v>20.251802052320148</v>
      </c>
      <c r="T105" s="38">
        <v>0</v>
      </c>
      <c r="U105" s="38">
        <v>33.880910965260433</v>
      </c>
      <c r="V105" s="38">
        <v>0</v>
      </c>
      <c r="W105" s="38">
        <v>0</v>
      </c>
      <c r="X105" s="38">
        <v>101.6973690004676</v>
      </c>
      <c r="Y105" s="38">
        <v>45.626002076713633</v>
      </c>
      <c r="Z105" s="38">
        <v>27.968390694816907</v>
      </c>
      <c r="AA105" s="38">
        <v>85.112169641307503</v>
      </c>
      <c r="AB105" s="38">
        <v>0</v>
      </c>
      <c r="AC105" s="38">
        <v>11.917829301582923</v>
      </c>
      <c r="AD105" s="38">
        <v>179.84837859777519</v>
      </c>
      <c r="AE105" s="38">
        <v>0</v>
      </c>
      <c r="AF105" s="38">
        <v>0</v>
      </c>
      <c r="AG105" s="38">
        <v>55.221172174161502</v>
      </c>
      <c r="AH105" s="38">
        <v>136.0450976631312</v>
      </c>
      <c r="AI105" s="38">
        <v>11.584039132859324</v>
      </c>
      <c r="AJ105" s="43"/>
    </row>
    <row r="106" spans="2:36" x14ac:dyDescent="0.2">
      <c r="B106" s="36">
        <v>39539</v>
      </c>
      <c r="C106" s="29">
        <v>2008</v>
      </c>
      <c r="D106" s="38">
        <v>81.315732270765267</v>
      </c>
      <c r="E106" s="38">
        <v>29.574854397227579</v>
      </c>
      <c r="F106" s="38">
        <v>85.225856162019241</v>
      </c>
      <c r="G106" s="38">
        <v>15.865123745156462</v>
      </c>
      <c r="H106" s="38">
        <v>0</v>
      </c>
      <c r="I106" s="38">
        <v>0</v>
      </c>
      <c r="J106" s="38">
        <v>106.18291261561978</v>
      </c>
      <c r="K106" s="38">
        <v>48.303890406631176</v>
      </c>
      <c r="L106" s="38">
        <v>97.463083438022281</v>
      </c>
      <c r="M106" s="38">
        <v>37.510199840189287</v>
      </c>
      <c r="N106" s="38">
        <v>69.110206439175457</v>
      </c>
      <c r="O106" s="38">
        <v>87.200526734717457</v>
      </c>
      <c r="P106" s="38">
        <v>32.820984009440139</v>
      </c>
      <c r="Q106" s="38">
        <v>32.287079042736359</v>
      </c>
      <c r="R106" s="38">
        <v>0</v>
      </c>
      <c r="S106" s="38">
        <v>0</v>
      </c>
      <c r="T106" s="38">
        <v>5.7958010419586534</v>
      </c>
      <c r="U106" s="38">
        <v>68.183994801068678</v>
      </c>
      <c r="V106" s="38">
        <v>0</v>
      </c>
      <c r="W106" s="38">
        <v>155.25288578135269</v>
      </c>
      <c r="X106" s="38">
        <v>57.561169895270112</v>
      </c>
      <c r="Y106" s="38">
        <v>0</v>
      </c>
      <c r="Z106" s="38">
        <v>28.142640669918471</v>
      </c>
      <c r="AA106" s="38">
        <v>102.77092735105518</v>
      </c>
      <c r="AB106" s="38">
        <v>32.913777437779942</v>
      </c>
      <c r="AC106" s="38">
        <v>0</v>
      </c>
      <c r="AD106" s="38">
        <v>90.484439186603481</v>
      </c>
      <c r="AE106" s="38">
        <v>0</v>
      </c>
      <c r="AF106" s="38">
        <v>10.447545108018046</v>
      </c>
      <c r="AG106" s="38">
        <v>55.565213702379047</v>
      </c>
      <c r="AH106" s="38">
        <v>0</v>
      </c>
      <c r="AI106" s="38">
        <v>58.281052774829398</v>
      </c>
      <c r="AJ106" s="43"/>
    </row>
    <row r="107" spans="2:36" x14ac:dyDescent="0.2">
      <c r="B107" s="36">
        <v>39569</v>
      </c>
      <c r="C107" s="29">
        <v>2008</v>
      </c>
      <c r="D107" s="38">
        <v>60.158759438613416</v>
      </c>
      <c r="E107" s="38">
        <v>119.34534245915889</v>
      </c>
      <c r="F107" s="38">
        <v>0</v>
      </c>
      <c r="G107" s="38">
        <v>32.010785261890049</v>
      </c>
      <c r="H107" s="38">
        <v>0</v>
      </c>
      <c r="I107" s="38">
        <v>0</v>
      </c>
      <c r="J107" s="38">
        <v>26.780427849312744</v>
      </c>
      <c r="K107" s="38">
        <v>27.54358683297357</v>
      </c>
      <c r="L107" s="38">
        <v>316.824314575941</v>
      </c>
      <c r="M107" s="38">
        <v>56.762760166689183</v>
      </c>
      <c r="N107" s="38">
        <v>45.113738985920335</v>
      </c>
      <c r="O107" s="38">
        <v>21.992873967347197</v>
      </c>
      <c r="P107" s="38">
        <v>0</v>
      </c>
      <c r="Q107" s="38">
        <v>0</v>
      </c>
      <c r="R107" s="38">
        <v>250.79219061109245</v>
      </c>
      <c r="S107" s="38">
        <v>246.6977316233112</v>
      </c>
      <c r="T107" s="38">
        <v>0</v>
      </c>
      <c r="U107" s="38">
        <v>34.393416196031623</v>
      </c>
      <c r="V107" s="38">
        <v>0</v>
      </c>
      <c r="W107" s="38">
        <v>0</v>
      </c>
      <c r="X107" s="38">
        <v>87.105131286946317</v>
      </c>
      <c r="Y107" s="38">
        <v>92.632342760465718</v>
      </c>
      <c r="Z107" s="38">
        <v>56.782918410095938</v>
      </c>
      <c r="AA107" s="38">
        <v>51.839779812689535</v>
      </c>
      <c r="AB107" s="38">
        <v>199.22867516997621</v>
      </c>
      <c r="AC107" s="38">
        <v>12.098106327273344</v>
      </c>
      <c r="AD107" s="38">
        <v>0</v>
      </c>
      <c r="AE107" s="38">
        <v>0</v>
      </c>
      <c r="AF107" s="38">
        <v>10.539915362109214</v>
      </c>
      <c r="AG107" s="38">
        <v>0</v>
      </c>
      <c r="AH107" s="38">
        <v>0</v>
      </c>
      <c r="AI107" s="38">
        <v>0</v>
      </c>
      <c r="AJ107" s="43"/>
    </row>
    <row r="108" spans="2:36" x14ac:dyDescent="0.2">
      <c r="B108" s="36">
        <v>39600</v>
      </c>
      <c r="C108" s="29">
        <v>2008</v>
      </c>
      <c r="D108" s="38">
        <v>49.523216565945361</v>
      </c>
      <c r="E108" s="38">
        <v>150.09825265046595</v>
      </c>
      <c r="F108" s="38">
        <v>0</v>
      </c>
      <c r="G108" s="38">
        <v>80.518650075066191</v>
      </c>
      <c r="H108" s="38">
        <v>0</v>
      </c>
      <c r="I108" s="38">
        <v>0</v>
      </c>
      <c r="J108" s="38">
        <v>0</v>
      </c>
      <c r="K108" s="38">
        <v>8.5270200195998758</v>
      </c>
      <c r="L108" s="38">
        <v>120.91309550438454</v>
      </c>
      <c r="M108" s="38">
        <v>38.074340971971097</v>
      </c>
      <c r="N108" s="38">
        <v>74.276048467357157</v>
      </c>
      <c r="O108" s="38">
        <v>0</v>
      </c>
      <c r="P108" s="38">
        <v>0</v>
      </c>
      <c r="Q108" s="38">
        <v>0</v>
      </c>
      <c r="R108" s="38">
        <v>189.24979633112835</v>
      </c>
      <c r="S108" s="38">
        <v>0</v>
      </c>
      <c r="T108" s="38">
        <v>0</v>
      </c>
      <c r="U108" s="38">
        <v>34.604729886103044</v>
      </c>
      <c r="V108" s="38">
        <v>0</v>
      </c>
      <c r="W108" s="38">
        <v>0</v>
      </c>
      <c r="X108" s="38">
        <v>136.32936579674529</v>
      </c>
      <c r="Y108" s="38">
        <v>46.600738665685313</v>
      </c>
      <c r="Z108" s="38">
        <v>99.980638719373786</v>
      </c>
      <c r="AA108" s="38">
        <v>17.386094745076726</v>
      </c>
      <c r="AB108" s="38">
        <v>66.817579761274885</v>
      </c>
      <c r="AC108" s="38">
        <v>4.0574790942784418</v>
      </c>
      <c r="AD108" s="38">
        <v>91.845295544310034</v>
      </c>
      <c r="AE108" s="38">
        <v>0</v>
      </c>
      <c r="AF108" s="38">
        <v>10.604672767872977</v>
      </c>
      <c r="AG108" s="38">
        <v>0</v>
      </c>
      <c r="AH108" s="38">
        <v>13.233477475008423</v>
      </c>
      <c r="AI108" s="38">
        <v>11.831516147652199</v>
      </c>
      <c r="AJ108" s="43"/>
    </row>
    <row r="109" spans="2:36" x14ac:dyDescent="0.2">
      <c r="B109" s="36">
        <v>39630</v>
      </c>
      <c r="C109" s="29">
        <v>2008</v>
      </c>
      <c r="D109" s="38">
        <v>11.047290047585584</v>
      </c>
      <c r="E109" s="38">
        <v>0</v>
      </c>
      <c r="F109" s="38">
        <v>65.129100302549219</v>
      </c>
      <c r="G109" s="38">
        <v>16.165379572858338</v>
      </c>
      <c r="H109" s="38">
        <v>0</v>
      </c>
      <c r="I109" s="38">
        <v>0</v>
      </c>
      <c r="J109" s="38">
        <v>0</v>
      </c>
      <c r="K109" s="38">
        <v>0</v>
      </c>
      <c r="L109" s="38">
        <v>22.068360812121359</v>
      </c>
      <c r="M109" s="38">
        <v>28.66507510486095</v>
      </c>
      <c r="N109" s="38">
        <v>86.98713081474699</v>
      </c>
      <c r="O109" s="38">
        <v>22.212710664331269</v>
      </c>
      <c r="P109" s="38">
        <v>0</v>
      </c>
      <c r="Q109" s="38">
        <v>0</v>
      </c>
      <c r="R109" s="38">
        <v>63.324765730810725</v>
      </c>
      <c r="S109" s="38">
        <v>0</v>
      </c>
      <c r="T109" s="38">
        <v>11.810979262060052</v>
      </c>
      <c r="U109" s="38">
        <v>34.737206417617067</v>
      </c>
      <c r="V109" s="38">
        <v>0</v>
      </c>
      <c r="W109" s="38">
        <v>0</v>
      </c>
      <c r="X109" s="38">
        <v>26.06690905330159</v>
      </c>
      <c r="Y109" s="38">
        <v>0</v>
      </c>
      <c r="Z109" s="38">
        <v>14.337627487799562</v>
      </c>
      <c r="AA109" s="38">
        <v>87.263267759028935</v>
      </c>
      <c r="AB109" s="38">
        <v>0</v>
      </c>
      <c r="AC109" s="38">
        <v>8.1460245057262384</v>
      </c>
      <c r="AD109" s="38">
        <v>0</v>
      </c>
      <c r="AE109" s="38">
        <v>0</v>
      </c>
      <c r="AF109" s="38">
        <v>0</v>
      </c>
      <c r="AG109" s="38">
        <v>0</v>
      </c>
      <c r="AH109" s="38">
        <v>6.6420694538763287</v>
      </c>
      <c r="AI109" s="38">
        <v>11.876810482471473</v>
      </c>
      <c r="AJ109" s="43"/>
    </row>
    <row r="110" spans="2:36" x14ac:dyDescent="0.2">
      <c r="B110" s="36">
        <v>39661</v>
      </c>
      <c r="C110" s="29">
        <v>2008</v>
      </c>
      <c r="D110" s="38">
        <v>72.039376252015245</v>
      </c>
      <c r="E110" s="38">
        <v>0</v>
      </c>
      <c r="F110" s="38">
        <v>0</v>
      </c>
      <c r="G110" s="38">
        <v>97.305634200959176</v>
      </c>
      <c r="H110" s="38">
        <v>0</v>
      </c>
      <c r="I110" s="38">
        <v>0</v>
      </c>
      <c r="J110" s="38">
        <v>81.406516420352034</v>
      </c>
      <c r="K110" s="38">
        <v>0</v>
      </c>
      <c r="L110" s="38">
        <v>177.11726346382929</v>
      </c>
      <c r="M110" s="38">
        <v>47.929474149871545</v>
      </c>
      <c r="N110" s="38">
        <v>20.778134180482738</v>
      </c>
      <c r="O110" s="38">
        <v>0</v>
      </c>
      <c r="P110" s="38">
        <v>0</v>
      </c>
      <c r="Q110" s="38">
        <v>16.50220715375297</v>
      </c>
      <c r="R110" s="38">
        <v>0</v>
      </c>
      <c r="S110" s="38">
        <v>83.322886455477871</v>
      </c>
      <c r="T110" s="38">
        <v>0</v>
      </c>
      <c r="U110" s="38">
        <v>0</v>
      </c>
      <c r="V110" s="38">
        <v>956.15264714317232</v>
      </c>
      <c r="W110" s="38">
        <v>0</v>
      </c>
      <c r="X110" s="38">
        <v>117.68005998521099</v>
      </c>
      <c r="Y110" s="38">
        <v>0</v>
      </c>
      <c r="Z110" s="38">
        <v>0</v>
      </c>
      <c r="AA110" s="38">
        <v>87.545192628791028</v>
      </c>
      <c r="AB110" s="38">
        <v>67.290072635165714</v>
      </c>
      <c r="AC110" s="38">
        <v>4.0861710936722746</v>
      </c>
      <c r="AD110" s="38">
        <v>0</v>
      </c>
      <c r="AE110" s="38">
        <v>0</v>
      </c>
      <c r="AF110" s="38">
        <v>0</v>
      </c>
      <c r="AG110" s="38">
        <v>0</v>
      </c>
      <c r="AH110" s="38">
        <v>6.6635282487830905</v>
      </c>
      <c r="AI110" s="38">
        <v>0</v>
      </c>
      <c r="AJ110" s="43"/>
    </row>
    <row r="111" spans="2:36" x14ac:dyDescent="0.2">
      <c r="B111" s="36">
        <v>39692</v>
      </c>
      <c r="C111" s="29">
        <v>2008</v>
      </c>
      <c r="D111" s="38">
        <v>78.112516822687965</v>
      </c>
      <c r="E111" s="38">
        <v>0</v>
      </c>
      <c r="F111" s="38">
        <v>0</v>
      </c>
      <c r="G111" s="38">
        <v>32.657485058480425</v>
      </c>
      <c r="H111" s="38">
        <v>0</v>
      </c>
      <c r="I111" s="38">
        <v>0</v>
      </c>
      <c r="J111" s="38">
        <v>0</v>
      </c>
      <c r="K111" s="38">
        <v>6.4846241047221627</v>
      </c>
      <c r="L111" s="38">
        <v>66.874133103907255</v>
      </c>
      <c r="M111" s="38">
        <v>83.003635602605939</v>
      </c>
      <c r="N111" s="38">
        <v>29.288733081904205</v>
      </c>
      <c r="O111" s="38">
        <v>0</v>
      </c>
      <c r="P111" s="38">
        <v>33.780095639662129</v>
      </c>
      <c r="Q111" s="38">
        <v>0</v>
      </c>
      <c r="R111" s="38">
        <v>0</v>
      </c>
      <c r="S111" s="38">
        <v>0</v>
      </c>
      <c r="T111" s="38">
        <v>5.9651689129583767</v>
      </c>
      <c r="U111" s="38">
        <v>0</v>
      </c>
      <c r="V111" s="38">
        <v>106.96722426581704</v>
      </c>
      <c r="W111" s="38">
        <v>0</v>
      </c>
      <c r="X111" s="38">
        <v>42.786793059043767</v>
      </c>
      <c r="Y111" s="38">
        <v>0</v>
      </c>
      <c r="Z111" s="38">
        <v>0</v>
      </c>
      <c r="AA111" s="38">
        <v>52.8870760531873</v>
      </c>
      <c r="AB111" s="38">
        <v>33.875600725163196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38">
        <v>11.996834318847162</v>
      </c>
      <c r="AJ111" s="43"/>
    </row>
    <row r="112" spans="2:36" x14ac:dyDescent="0.2">
      <c r="B112" s="36">
        <v>39722</v>
      </c>
      <c r="C112" s="29">
        <v>2008</v>
      </c>
      <c r="D112" s="38">
        <v>39.32592811831946</v>
      </c>
      <c r="E112" s="38">
        <v>30.649277267485285</v>
      </c>
      <c r="F112" s="38">
        <v>0</v>
      </c>
      <c r="G112" s="38">
        <v>65.765946978774807</v>
      </c>
      <c r="H112" s="38">
        <v>11.481701950127619</v>
      </c>
      <c r="I112" s="38">
        <v>0</v>
      </c>
      <c r="J112" s="38">
        <v>27.510106103264288</v>
      </c>
      <c r="K112" s="38">
        <v>0</v>
      </c>
      <c r="L112" s="38">
        <v>44.890583624626309</v>
      </c>
      <c r="M112" s="38">
        <v>31.098324267483505</v>
      </c>
      <c r="N112" s="38">
        <v>37.91695045761972</v>
      </c>
      <c r="O112" s="38">
        <v>0</v>
      </c>
      <c r="P112" s="38">
        <v>0</v>
      </c>
      <c r="Q112" s="38">
        <v>50.190051206007169</v>
      </c>
      <c r="R112" s="38">
        <v>128.81272495723587</v>
      </c>
      <c r="S112" s="38">
        <v>42.236571739250465</v>
      </c>
      <c r="T112" s="38">
        <v>0</v>
      </c>
      <c r="U112" s="38">
        <v>0</v>
      </c>
      <c r="V112" s="38">
        <v>215.41159054149662</v>
      </c>
      <c r="W112" s="38">
        <v>0</v>
      </c>
      <c r="X112" s="38">
        <v>46.396237777831772</v>
      </c>
      <c r="Y112" s="38">
        <v>0</v>
      </c>
      <c r="Z112" s="38">
        <v>14.582516372631693</v>
      </c>
      <c r="AA112" s="38">
        <v>17.750747561383054</v>
      </c>
      <c r="AB112" s="38">
        <v>34.109499815674013</v>
      </c>
      <c r="AC112" s="38">
        <v>16.570319716800384</v>
      </c>
      <c r="AD112" s="38">
        <v>93.771642212482959</v>
      </c>
      <c r="AE112" s="38">
        <v>0</v>
      </c>
      <c r="AF112" s="38">
        <v>0</v>
      </c>
      <c r="AG112" s="38">
        <v>0</v>
      </c>
      <c r="AH112" s="38">
        <v>20.266551068172664</v>
      </c>
      <c r="AI112" s="38">
        <v>0</v>
      </c>
      <c r="AJ112" s="43"/>
    </row>
    <row r="113" spans="2:36" x14ac:dyDescent="0.2">
      <c r="B113" s="36">
        <v>39753</v>
      </c>
      <c r="C113" s="29">
        <v>2008</v>
      </c>
      <c r="D113" s="38">
        <v>56.784937033846298</v>
      </c>
      <c r="E113" s="38">
        <v>123.91744115195169</v>
      </c>
      <c r="F113" s="38">
        <v>22.318305176025817</v>
      </c>
      <c r="G113" s="38">
        <v>33.237112711586967</v>
      </c>
      <c r="H113" s="38">
        <v>11.605356247980531</v>
      </c>
      <c r="I113" s="38">
        <v>0</v>
      </c>
      <c r="J113" s="38">
        <v>27.806381243381473</v>
      </c>
      <c r="K113" s="38">
        <v>2.1999059008470283</v>
      </c>
      <c r="L113" s="38">
        <v>45.374041009465188</v>
      </c>
      <c r="M113" s="38">
        <v>45.185287361802516</v>
      </c>
      <c r="N113" s="38">
        <v>102.20081071815048</v>
      </c>
      <c r="O113" s="38">
        <v>0</v>
      </c>
      <c r="P113" s="38">
        <v>0</v>
      </c>
      <c r="Q113" s="38">
        <v>67.640776240334588</v>
      </c>
      <c r="R113" s="38">
        <v>195.29999588413398</v>
      </c>
      <c r="S113" s="38">
        <v>0</v>
      </c>
      <c r="T113" s="38">
        <v>6.0710428604228071</v>
      </c>
      <c r="U113" s="38">
        <v>0</v>
      </c>
      <c r="V113" s="38">
        <v>108.8657526138963</v>
      </c>
      <c r="W113" s="38">
        <v>0</v>
      </c>
      <c r="X113" s="38">
        <v>40.196494784227205</v>
      </c>
      <c r="Y113" s="38">
        <v>96.181071219561886</v>
      </c>
      <c r="Z113" s="38">
        <v>44.218696382686943</v>
      </c>
      <c r="AA113" s="38">
        <v>17.941917497303738</v>
      </c>
      <c r="AB113" s="38">
        <v>68.953696676810495</v>
      </c>
      <c r="AC113" s="38">
        <v>0</v>
      </c>
      <c r="AD113" s="38">
        <v>0</v>
      </c>
      <c r="AE113" s="38">
        <v>0</v>
      </c>
      <c r="AF113" s="38">
        <v>0</v>
      </c>
      <c r="AG113" s="38">
        <v>0</v>
      </c>
      <c r="AH113" s="38">
        <v>6.8282718040019841</v>
      </c>
      <c r="AI113" s="38">
        <v>48.839049758268374</v>
      </c>
      <c r="AJ113" s="43"/>
    </row>
    <row r="114" spans="2:36" x14ac:dyDescent="0.2">
      <c r="B114" s="36">
        <v>39783</v>
      </c>
      <c r="C114" s="29">
        <v>2008</v>
      </c>
      <c r="D114" s="38">
        <v>28.523326649192054</v>
      </c>
      <c r="E114" s="38">
        <v>31.122141153404847</v>
      </c>
      <c r="F114" s="38">
        <v>44.842336157752634</v>
      </c>
      <c r="G114" s="38">
        <v>66.780598677676608</v>
      </c>
      <c r="H114" s="38">
        <v>0</v>
      </c>
      <c r="I114" s="38">
        <v>0</v>
      </c>
      <c r="J114" s="38">
        <v>0</v>
      </c>
      <c r="K114" s="38">
        <v>11.050225268356598</v>
      </c>
      <c r="L114" s="38">
        <v>56.978956951884982</v>
      </c>
      <c r="M114" s="38">
        <v>35.525380669512543</v>
      </c>
      <c r="N114" s="38">
        <v>51.335922168734903</v>
      </c>
      <c r="O114" s="38">
        <v>45.881326501873374</v>
      </c>
      <c r="P114" s="38">
        <v>0</v>
      </c>
      <c r="Q114" s="38">
        <v>84.94065751794362</v>
      </c>
      <c r="R114" s="38">
        <v>0</v>
      </c>
      <c r="S114" s="38">
        <v>21.444103494397268</v>
      </c>
      <c r="T114" s="38">
        <v>0</v>
      </c>
      <c r="U114" s="38">
        <v>0</v>
      </c>
      <c r="V114" s="38">
        <v>109.36750430366575</v>
      </c>
      <c r="W114" s="38">
        <v>0</v>
      </c>
      <c r="X114" s="38">
        <v>30.2863173960993</v>
      </c>
      <c r="Y114" s="38">
        <v>0</v>
      </c>
      <c r="Z114" s="38">
        <v>29.614997375637504</v>
      </c>
      <c r="AA114" s="38">
        <v>18.024610054015444</v>
      </c>
      <c r="AB114" s="38">
        <v>138.54299514744059</v>
      </c>
      <c r="AC114" s="38">
        <v>0</v>
      </c>
      <c r="AD114" s="38">
        <v>0</v>
      </c>
      <c r="AE114" s="38">
        <v>0</v>
      </c>
      <c r="AF114" s="38">
        <v>0</v>
      </c>
      <c r="AG114" s="38">
        <v>0</v>
      </c>
      <c r="AH114" s="38">
        <v>82.316911753803112</v>
      </c>
      <c r="AI114" s="38">
        <v>24.532072099699811</v>
      </c>
      <c r="AJ114" s="43"/>
    </row>
    <row r="115" spans="2:36" x14ac:dyDescent="0.2">
      <c r="B115" s="36">
        <v>39814</v>
      </c>
      <c r="C115" s="29">
        <v>2009</v>
      </c>
      <c r="D115" s="38">
        <v>51.44661706253887</v>
      </c>
      <c r="E115" s="38">
        <v>93.556693542900433</v>
      </c>
      <c r="F115" s="38">
        <v>0</v>
      </c>
      <c r="G115" s="38">
        <v>50.187517419694714</v>
      </c>
      <c r="H115" s="38">
        <v>0</v>
      </c>
      <c r="I115" s="38">
        <v>368.88718120985919</v>
      </c>
      <c r="J115" s="38">
        <v>0</v>
      </c>
      <c r="K115" s="38">
        <v>31.003684214873328</v>
      </c>
      <c r="L115" s="38">
        <v>22.838029417344728</v>
      </c>
      <c r="M115" s="38">
        <v>49.44135740065434</v>
      </c>
      <c r="N115" s="38">
        <v>47.153827326212294</v>
      </c>
      <c r="O115" s="38">
        <v>0</v>
      </c>
      <c r="P115" s="38">
        <v>0</v>
      </c>
      <c r="Q115" s="38">
        <v>17.022751370839384</v>
      </c>
      <c r="R115" s="38">
        <v>0</v>
      </c>
      <c r="S115" s="38">
        <v>128.92682473474883</v>
      </c>
      <c r="T115" s="38">
        <v>0</v>
      </c>
      <c r="U115" s="38">
        <v>0</v>
      </c>
      <c r="V115" s="38">
        <v>0</v>
      </c>
      <c r="W115" s="38">
        <v>0</v>
      </c>
      <c r="X115" s="38">
        <v>50.580062406433314</v>
      </c>
      <c r="Y115" s="38">
        <v>0</v>
      </c>
      <c r="Z115" s="38">
        <v>14.837674675023624</v>
      </c>
      <c r="AA115" s="38">
        <v>0</v>
      </c>
      <c r="AB115" s="38">
        <v>104.11899743365316</v>
      </c>
      <c r="AC115" s="38">
        <v>21.075324633309716</v>
      </c>
      <c r="AD115" s="38">
        <v>0</v>
      </c>
      <c r="AE115" s="38">
        <v>0</v>
      </c>
      <c r="AF115" s="38">
        <v>0</v>
      </c>
      <c r="AG115" s="38">
        <v>0</v>
      </c>
      <c r="AH115" s="38">
        <v>281.8226026715401</v>
      </c>
      <c r="AI115" s="38">
        <v>0</v>
      </c>
      <c r="AJ115" s="43"/>
    </row>
    <row r="116" spans="2:36" x14ac:dyDescent="0.2">
      <c r="B116" s="36">
        <v>39845</v>
      </c>
      <c r="C116" s="29">
        <v>2009</v>
      </c>
      <c r="D116" s="38">
        <v>40.210187219016809</v>
      </c>
      <c r="E116" s="38">
        <v>31.338438430370712</v>
      </c>
      <c r="F116" s="38">
        <v>0</v>
      </c>
      <c r="G116" s="38">
        <v>16.811180099145446</v>
      </c>
      <c r="H116" s="38">
        <v>0</v>
      </c>
      <c r="I116" s="38">
        <v>741.39098625565259</v>
      </c>
      <c r="J116" s="38">
        <v>0</v>
      </c>
      <c r="K116" s="38">
        <v>11.127023764437691</v>
      </c>
      <c r="L116" s="38">
        <v>91.799932425563867</v>
      </c>
      <c r="M116" s="38">
        <v>55.645769253153631</v>
      </c>
      <c r="N116" s="38">
        <v>47.384978833435007</v>
      </c>
      <c r="O116" s="38">
        <v>0</v>
      </c>
      <c r="P116" s="38">
        <v>0</v>
      </c>
      <c r="Q116" s="38">
        <v>17.106198141962022</v>
      </c>
      <c r="R116" s="38">
        <v>65.854565099371854</v>
      </c>
      <c r="S116" s="38">
        <v>0</v>
      </c>
      <c r="T116" s="38">
        <v>12.282823216544825</v>
      </c>
      <c r="U116" s="38">
        <v>0</v>
      </c>
      <c r="V116" s="38">
        <v>110.12760282172221</v>
      </c>
      <c r="W116" s="38">
        <v>0</v>
      </c>
      <c r="X116" s="38">
        <v>81.324815309415129</v>
      </c>
      <c r="Y116" s="38">
        <v>0</v>
      </c>
      <c r="Z116" s="38">
        <v>14.910410040513408</v>
      </c>
      <c r="AA116" s="38">
        <v>18.14988016489362</v>
      </c>
      <c r="AB116" s="38">
        <v>69.752930911570857</v>
      </c>
      <c r="AC116" s="38">
        <v>0</v>
      </c>
      <c r="AD116" s="38">
        <v>0</v>
      </c>
      <c r="AE116" s="38">
        <v>280.29893709358828</v>
      </c>
      <c r="AF116" s="38">
        <v>0</v>
      </c>
      <c r="AG116" s="38">
        <v>58.878634027886633</v>
      </c>
      <c r="AH116" s="38">
        <v>34.537087519932591</v>
      </c>
      <c r="AI116" s="38">
        <v>0</v>
      </c>
      <c r="AJ116" s="43"/>
    </row>
    <row r="117" spans="2:36" x14ac:dyDescent="0.2">
      <c r="B117" s="36">
        <v>39873</v>
      </c>
      <c r="C117" s="29">
        <v>2009</v>
      </c>
      <c r="D117" s="38">
        <v>167.18325224189797</v>
      </c>
      <c r="E117" s="38">
        <v>125.8038869741543</v>
      </c>
      <c r="F117" s="38">
        <v>22.658065851896499</v>
      </c>
      <c r="G117" s="38">
        <v>0</v>
      </c>
      <c r="H117" s="38">
        <v>11.782029326488713</v>
      </c>
      <c r="I117" s="38">
        <v>0</v>
      </c>
      <c r="J117" s="38">
        <v>28.229689142895182</v>
      </c>
      <c r="K117" s="38">
        <v>4.4667919339064746</v>
      </c>
      <c r="L117" s="38">
        <v>161.22675999260815</v>
      </c>
      <c r="M117" s="38">
        <v>51.856617288791384</v>
      </c>
      <c r="N117" s="38">
        <v>56.201521677623923</v>
      </c>
      <c r="O117" s="38">
        <v>23.183049910571665</v>
      </c>
      <c r="P117" s="38">
        <v>34.903023589282604</v>
      </c>
      <c r="Q117" s="38">
        <v>120.17337396000487</v>
      </c>
      <c r="R117" s="38">
        <v>0</v>
      </c>
      <c r="S117" s="38">
        <v>0</v>
      </c>
      <c r="T117" s="38">
        <v>6.1634648256763818</v>
      </c>
      <c r="U117" s="38">
        <v>0</v>
      </c>
      <c r="V117" s="38">
        <v>0</v>
      </c>
      <c r="W117" s="38">
        <v>0</v>
      </c>
      <c r="X117" s="38">
        <v>370.6765038578115</v>
      </c>
      <c r="Y117" s="38">
        <v>97.645274953034843</v>
      </c>
      <c r="Z117" s="38">
        <v>59.855807545827666</v>
      </c>
      <c r="AA117" s="38">
        <v>18.215054635953841</v>
      </c>
      <c r="AB117" s="38">
        <v>70.003406966275577</v>
      </c>
      <c r="AC117" s="38">
        <v>4.2509375722487199</v>
      </c>
      <c r="AD117" s="38">
        <v>0</v>
      </c>
      <c r="AE117" s="38">
        <v>0</v>
      </c>
      <c r="AF117" s="38">
        <v>0</v>
      </c>
      <c r="AG117" s="38">
        <v>0</v>
      </c>
      <c r="AH117" s="38">
        <v>20.796664124288391</v>
      </c>
      <c r="AI117" s="38">
        <v>12.395636640406698</v>
      </c>
      <c r="AJ117" s="43"/>
    </row>
    <row r="118" spans="2:36" x14ac:dyDescent="0.2">
      <c r="B118" s="36">
        <v>39904</v>
      </c>
      <c r="C118" s="29">
        <v>2009</v>
      </c>
      <c r="D118" s="38">
        <v>225.16911845087418</v>
      </c>
      <c r="E118" s="38">
        <v>94.494117232051721</v>
      </c>
      <c r="F118" s="38">
        <v>22.691974335160122</v>
      </c>
      <c r="G118" s="38">
        <v>16.896796210052877</v>
      </c>
      <c r="H118" s="38">
        <v>23.599322981966473</v>
      </c>
      <c r="I118" s="38">
        <v>0</v>
      </c>
      <c r="J118" s="38">
        <v>113.08774291809331</v>
      </c>
      <c r="K118" s="38">
        <v>11.183691559028427</v>
      </c>
      <c r="L118" s="38">
        <v>357.53637590763884</v>
      </c>
      <c r="M118" s="38">
        <v>55.929162466706153</v>
      </c>
      <c r="N118" s="38">
        <v>60.615292726842576</v>
      </c>
      <c r="O118" s="38">
        <v>0</v>
      </c>
      <c r="P118" s="38">
        <v>0</v>
      </c>
      <c r="Q118" s="38">
        <v>0</v>
      </c>
      <c r="R118" s="38">
        <v>0</v>
      </c>
      <c r="S118" s="38">
        <v>151.92176031884804</v>
      </c>
      <c r="T118" s="38">
        <v>0</v>
      </c>
      <c r="U118" s="38">
        <v>0</v>
      </c>
      <c r="V118" s="38">
        <v>221.37692309594303</v>
      </c>
      <c r="W118" s="38">
        <v>0</v>
      </c>
      <c r="X118" s="38">
        <v>119.20268933376579</v>
      </c>
      <c r="Y118" s="38">
        <v>0</v>
      </c>
      <c r="Z118" s="38">
        <v>44.959037683919831</v>
      </c>
      <c r="AA118" s="38">
        <v>72.969256072315204</v>
      </c>
      <c r="AB118" s="38">
        <v>105.16225378430923</v>
      </c>
      <c r="AC118" s="38">
        <v>12.771897688049375</v>
      </c>
      <c r="AD118" s="38">
        <v>0</v>
      </c>
      <c r="AE118" s="38">
        <v>0</v>
      </c>
      <c r="AF118" s="38">
        <v>0</v>
      </c>
      <c r="AG118" s="38">
        <v>0</v>
      </c>
      <c r="AH118" s="38">
        <v>34.712978272282385</v>
      </c>
      <c r="AI118" s="38">
        <v>12.414187086870687</v>
      </c>
      <c r="AJ118" s="43"/>
    </row>
    <row r="119" spans="2:36" x14ac:dyDescent="0.2">
      <c r="B119" s="36">
        <v>39934</v>
      </c>
      <c r="C119" s="29">
        <v>2009</v>
      </c>
      <c r="D119" s="38">
        <v>40.451105497089031</v>
      </c>
      <c r="E119" s="38">
        <v>63.052403718300852</v>
      </c>
      <c r="F119" s="38">
        <v>0</v>
      </c>
      <c r="G119" s="38">
        <v>0</v>
      </c>
      <c r="H119" s="38">
        <v>35.430635137716394</v>
      </c>
      <c r="I119" s="38">
        <v>0</v>
      </c>
      <c r="J119" s="38">
        <v>0</v>
      </c>
      <c r="K119" s="38">
        <v>11.193691034370932</v>
      </c>
      <c r="L119" s="38">
        <v>334.76856622624047</v>
      </c>
      <c r="M119" s="38">
        <v>109.95908277867198</v>
      </c>
      <c r="N119" s="38">
        <v>47.668884686567765</v>
      </c>
      <c r="O119" s="38">
        <v>69.715509951605711</v>
      </c>
      <c r="P119" s="38">
        <v>0</v>
      </c>
      <c r="Q119" s="38">
        <v>17.208689477759066</v>
      </c>
      <c r="R119" s="38">
        <v>198.74739297705352</v>
      </c>
      <c r="S119" s="38">
        <v>108.61256815855647</v>
      </c>
      <c r="T119" s="38">
        <v>0</v>
      </c>
      <c r="U119" s="38">
        <v>109.02415721765652</v>
      </c>
      <c r="V119" s="38">
        <v>221.57485890919611</v>
      </c>
      <c r="W119" s="38">
        <v>0</v>
      </c>
      <c r="X119" s="38">
        <v>40.90603539961414</v>
      </c>
      <c r="Y119" s="38">
        <v>0</v>
      </c>
      <c r="Z119" s="38">
        <v>0</v>
      </c>
      <c r="AA119" s="38">
        <v>36.51724938810608</v>
      </c>
      <c r="AB119" s="38">
        <v>140.3417075213564</v>
      </c>
      <c r="AC119" s="38">
        <v>0</v>
      </c>
      <c r="AD119" s="38">
        <v>0</v>
      </c>
      <c r="AE119" s="38">
        <v>0</v>
      </c>
      <c r="AF119" s="38">
        <v>11.136873628660497</v>
      </c>
      <c r="AG119" s="38">
        <v>0</v>
      </c>
      <c r="AH119" s="38">
        <v>6.9488031141037352</v>
      </c>
      <c r="AI119" s="38">
        <v>24.850573526614745</v>
      </c>
      <c r="AJ119" s="43"/>
    </row>
    <row r="120" spans="2:36" x14ac:dyDescent="0.2">
      <c r="B120" s="36">
        <v>39965</v>
      </c>
      <c r="C120" s="29">
        <v>2009</v>
      </c>
      <c r="D120" s="38">
        <v>52.104861246421919</v>
      </c>
      <c r="E120" s="38">
        <v>63.169149098129608</v>
      </c>
      <c r="F120" s="38">
        <v>22.75431665108637</v>
      </c>
      <c r="G120" s="38">
        <v>67.772869063525178</v>
      </c>
      <c r="H120" s="38">
        <v>47.328316166027982</v>
      </c>
      <c r="I120" s="38">
        <v>0</v>
      </c>
      <c r="J120" s="38">
        <v>0</v>
      </c>
      <c r="K120" s="38">
        <v>15.700183572615794</v>
      </c>
      <c r="L120" s="38">
        <v>23.130235220051727</v>
      </c>
      <c r="M120" s="38">
        <v>1227.8131285261447</v>
      </c>
      <c r="N120" s="38">
        <v>34.732470211292181</v>
      </c>
      <c r="O120" s="38">
        <v>0</v>
      </c>
      <c r="P120" s="38">
        <v>0</v>
      </c>
      <c r="Q120" s="38">
        <v>0</v>
      </c>
      <c r="R120" s="38">
        <v>66.371795308141245</v>
      </c>
      <c r="S120" s="38">
        <v>391.72921548445447</v>
      </c>
      <c r="T120" s="38">
        <v>0</v>
      </c>
      <c r="U120" s="38">
        <v>36.408674036435492</v>
      </c>
      <c r="V120" s="38">
        <v>110.99255915258254</v>
      </c>
      <c r="W120" s="38">
        <v>0</v>
      </c>
      <c r="X120" s="38">
        <v>6.8302959041184375</v>
      </c>
      <c r="Y120" s="38">
        <v>98.060069217151607</v>
      </c>
      <c r="Z120" s="38">
        <v>0</v>
      </c>
      <c r="AA120" s="38">
        <v>73.169726615238233</v>
      </c>
      <c r="AB120" s="38">
        <v>0</v>
      </c>
      <c r="AC120" s="38">
        <v>29.882968012645293</v>
      </c>
      <c r="AD120" s="38">
        <v>0</v>
      </c>
      <c r="AE120" s="38">
        <v>0</v>
      </c>
      <c r="AF120" s="38">
        <v>0</v>
      </c>
      <c r="AG120" s="38">
        <v>59.341074378443203</v>
      </c>
      <c r="AH120" s="38">
        <v>48.731684734910935</v>
      </c>
      <c r="AI120" s="38">
        <v>0</v>
      </c>
      <c r="AJ120" s="43"/>
    </row>
    <row r="121" spans="2:36" x14ac:dyDescent="0.2">
      <c r="B121" s="36">
        <v>39995</v>
      </c>
      <c r="C121" s="29">
        <v>2009</v>
      </c>
      <c r="D121" s="38">
        <v>40.58315623242764</v>
      </c>
      <c r="E121" s="38">
        <v>0</v>
      </c>
      <c r="F121" s="38">
        <v>0</v>
      </c>
      <c r="G121" s="38">
        <v>0</v>
      </c>
      <c r="H121" s="38">
        <v>0</v>
      </c>
      <c r="I121" s="38">
        <v>374.13387384450152</v>
      </c>
      <c r="J121" s="38">
        <v>56.779177879814888</v>
      </c>
      <c r="K121" s="38">
        <v>11.230232313381187</v>
      </c>
      <c r="L121" s="38">
        <v>23.162855344721059</v>
      </c>
      <c r="M121" s="38">
        <v>443.27793870213191</v>
      </c>
      <c r="N121" s="38">
        <v>56.519860709362554</v>
      </c>
      <c r="O121" s="38">
        <v>0</v>
      </c>
      <c r="P121" s="38">
        <v>70.201445537986743</v>
      </c>
      <c r="Q121" s="38">
        <v>310.76759586377079</v>
      </c>
      <c r="R121" s="38">
        <v>0</v>
      </c>
      <c r="S121" s="38">
        <v>0</v>
      </c>
      <c r="T121" s="38">
        <v>0</v>
      </c>
      <c r="U121" s="38">
        <v>0</v>
      </c>
      <c r="V121" s="38">
        <v>111.14908981828837</v>
      </c>
      <c r="W121" s="38">
        <v>0</v>
      </c>
      <c r="X121" s="38">
        <v>23.93974988548943</v>
      </c>
      <c r="Y121" s="38">
        <v>0</v>
      </c>
      <c r="Z121" s="38">
        <v>15.048711334463396</v>
      </c>
      <c r="AA121" s="38">
        <v>128.22760382183787</v>
      </c>
      <c r="AB121" s="38">
        <v>70.399923219338575</v>
      </c>
      <c r="AC121" s="38">
        <v>4.275015912306726</v>
      </c>
      <c r="AD121" s="38">
        <v>96.769469613807843</v>
      </c>
      <c r="AE121" s="38">
        <v>0</v>
      </c>
      <c r="AF121" s="38">
        <v>22.346458859832921</v>
      </c>
      <c r="AG121" s="38">
        <v>59.424761951259612</v>
      </c>
      <c r="AH121" s="38">
        <v>0</v>
      </c>
      <c r="AI121" s="38">
        <v>49.863394115081014</v>
      </c>
      <c r="AJ121" s="43"/>
    </row>
    <row r="122" spans="2:36" x14ac:dyDescent="0.2">
      <c r="B122" s="36">
        <v>40026</v>
      </c>
      <c r="C122" s="29">
        <v>2009</v>
      </c>
      <c r="D122" s="38">
        <v>262.53537955895564</v>
      </c>
      <c r="E122" s="38">
        <v>63.656772662579762</v>
      </c>
      <c r="F122" s="38">
        <v>45.85992950135995</v>
      </c>
      <c r="G122" s="38">
        <v>0</v>
      </c>
      <c r="H122" s="38">
        <v>0</v>
      </c>
      <c r="I122" s="38">
        <v>0</v>
      </c>
      <c r="J122" s="38">
        <v>28.568448039666116</v>
      </c>
      <c r="K122" s="38">
        <v>9.0407877055864567</v>
      </c>
      <c r="L122" s="38">
        <v>11.654392579734942</v>
      </c>
      <c r="M122" s="38">
        <v>337.07602131461647</v>
      </c>
      <c r="N122" s="38">
        <v>61.251017873092493</v>
      </c>
      <c r="O122" s="38">
        <v>46.922497333828531</v>
      </c>
      <c r="P122" s="38">
        <v>0</v>
      </c>
      <c r="Q122" s="38">
        <v>34.747275894532862</v>
      </c>
      <c r="R122" s="38">
        <v>0</v>
      </c>
      <c r="S122" s="38">
        <v>43.8614558801439</v>
      </c>
      <c r="T122" s="38">
        <v>81.086550703038654</v>
      </c>
      <c r="U122" s="38">
        <v>0</v>
      </c>
      <c r="V122" s="38">
        <v>0</v>
      </c>
      <c r="W122" s="38">
        <v>0</v>
      </c>
      <c r="X122" s="38">
        <v>13.766042436670773</v>
      </c>
      <c r="Y122" s="38">
        <v>0</v>
      </c>
      <c r="Z122" s="38">
        <v>45.430562104921421</v>
      </c>
      <c r="AA122" s="38">
        <v>36.86727397335833</v>
      </c>
      <c r="AB122" s="38">
        <v>212.53036309317363</v>
      </c>
      <c r="AC122" s="38">
        <v>4.3019492187081569</v>
      </c>
      <c r="AD122" s="38">
        <v>0</v>
      </c>
      <c r="AE122" s="38">
        <v>284.68115531304409</v>
      </c>
      <c r="AF122" s="38">
        <v>0</v>
      </c>
      <c r="AG122" s="38">
        <v>0</v>
      </c>
      <c r="AH122" s="38">
        <v>21.046226029118394</v>
      </c>
      <c r="AI122" s="38">
        <v>25.088770867260191</v>
      </c>
      <c r="AJ122" s="43"/>
    </row>
    <row r="123" spans="2:36" x14ac:dyDescent="0.2">
      <c r="B123" s="36">
        <v>40057</v>
      </c>
      <c r="C123" s="29">
        <v>2009</v>
      </c>
      <c r="D123" s="38">
        <v>257.63149774556285</v>
      </c>
      <c r="E123" s="38">
        <v>31.943726497224525</v>
      </c>
      <c r="F123" s="38">
        <v>69.039176064038571</v>
      </c>
      <c r="G123" s="38">
        <v>51.407641804729323</v>
      </c>
      <c r="H123" s="38">
        <v>0</v>
      </c>
      <c r="I123" s="38">
        <v>0</v>
      </c>
      <c r="J123" s="38">
        <v>57.343949588303303</v>
      </c>
      <c r="K123" s="38">
        <v>6.8051623819555598</v>
      </c>
      <c r="L123" s="38">
        <v>11.696625935834883</v>
      </c>
      <c r="M123" s="38">
        <v>295.75711527574009</v>
      </c>
      <c r="N123" s="38">
        <v>39.518344411727583</v>
      </c>
      <c r="O123" s="38">
        <v>23.546267878573669</v>
      </c>
      <c r="P123" s="38">
        <v>35.449862997993918</v>
      </c>
      <c r="Q123" s="38">
        <v>34.873193574610603</v>
      </c>
      <c r="R123" s="38">
        <v>67.126516874858822</v>
      </c>
      <c r="S123" s="38">
        <v>132.06120497174001</v>
      </c>
      <c r="T123" s="38">
        <v>175.28084714264332</v>
      </c>
      <c r="U123" s="38">
        <v>0</v>
      </c>
      <c r="V123" s="38">
        <v>0</v>
      </c>
      <c r="W123" s="38">
        <v>0</v>
      </c>
      <c r="X123" s="38">
        <v>27.631856040021614</v>
      </c>
      <c r="Y123" s="38">
        <v>0</v>
      </c>
      <c r="Z123" s="38">
        <v>75.99199005302772</v>
      </c>
      <c r="AA123" s="38">
        <v>185.00437066541582</v>
      </c>
      <c r="AB123" s="38">
        <v>71.100177897174902</v>
      </c>
      <c r="AC123" s="38">
        <v>21.587693421998409</v>
      </c>
      <c r="AD123" s="38">
        <v>293.19605149798059</v>
      </c>
      <c r="AE123" s="38">
        <v>285.71278699397573</v>
      </c>
      <c r="AF123" s="38">
        <v>0</v>
      </c>
      <c r="AG123" s="38">
        <v>60.015848782505529</v>
      </c>
      <c r="AH123" s="38">
        <v>105.61246823437062</v>
      </c>
      <c r="AI123" s="38">
        <v>50.359375834735651</v>
      </c>
      <c r="AJ123" s="43"/>
    </row>
    <row r="124" spans="2:36" x14ac:dyDescent="0.2">
      <c r="B124" s="36">
        <v>40087</v>
      </c>
      <c r="C124" s="29">
        <v>2009</v>
      </c>
      <c r="D124" s="38">
        <v>322.28017291262859</v>
      </c>
      <c r="E124" s="38">
        <v>0</v>
      </c>
      <c r="F124" s="38">
        <v>46.060532803615132</v>
      </c>
      <c r="G124" s="38">
        <v>17.148693732286745</v>
      </c>
      <c r="H124" s="38">
        <v>0</v>
      </c>
      <c r="I124" s="38">
        <v>0</v>
      </c>
      <c r="J124" s="38">
        <v>28.693413888488266</v>
      </c>
      <c r="K124" s="38">
        <v>2.2700836177219639</v>
      </c>
      <c r="L124" s="38">
        <v>23.410743869947474</v>
      </c>
      <c r="M124" s="38">
        <v>192.58859630326751</v>
      </c>
      <c r="N124" s="38">
        <v>65.913156228593593</v>
      </c>
      <c r="O124" s="38">
        <v>0</v>
      </c>
      <c r="P124" s="38">
        <v>0</v>
      </c>
      <c r="Q124" s="38">
        <v>0</v>
      </c>
      <c r="R124" s="38">
        <v>67.176709850337573</v>
      </c>
      <c r="S124" s="38">
        <v>22.026658668563602</v>
      </c>
      <c r="T124" s="38">
        <v>6.2647111108831162</v>
      </c>
      <c r="U124" s="38">
        <v>0</v>
      </c>
      <c r="V124" s="38">
        <v>0</v>
      </c>
      <c r="W124" s="38">
        <v>0</v>
      </c>
      <c r="X124" s="38">
        <v>58.761599473208335</v>
      </c>
      <c r="Y124" s="38">
        <v>0</v>
      </c>
      <c r="Z124" s="38">
        <v>0</v>
      </c>
      <c r="AA124" s="38">
        <v>92.571352632551623</v>
      </c>
      <c r="AB124" s="38">
        <v>35.576671062868606</v>
      </c>
      <c r="AC124" s="38">
        <v>0</v>
      </c>
      <c r="AD124" s="38">
        <v>0</v>
      </c>
      <c r="AE124" s="38">
        <v>0</v>
      </c>
      <c r="AF124" s="38">
        <v>33.878415483462483</v>
      </c>
      <c r="AG124" s="38">
        <v>0</v>
      </c>
      <c r="AH124" s="38">
        <v>77.507054956370439</v>
      </c>
      <c r="AI124" s="38">
        <v>25.198515699845416</v>
      </c>
      <c r="AJ124" s="43"/>
    </row>
    <row r="125" spans="2:36" x14ac:dyDescent="0.2">
      <c r="B125" s="36">
        <v>40118</v>
      </c>
      <c r="C125" s="29">
        <v>2009</v>
      </c>
      <c r="D125" s="38">
        <v>146.67469177719471</v>
      </c>
      <c r="E125" s="38">
        <v>32.007700344807553</v>
      </c>
      <c r="F125" s="38">
        <v>0</v>
      </c>
      <c r="G125" s="38">
        <v>0</v>
      </c>
      <c r="H125" s="38">
        <v>59.952943141329563</v>
      </c>
      <c r="I125" s="38">
        <v>0</v>
      </c>
      <c r="J125" s="38">
        <v>143.64698144795628</v>
      </c>
      <c r="K125" s="38">
        <v>9.0917214824978991</v>
      </c>
      <c r="L125" s="38">
        <v>0</v>
      </c>
      <c r="M125" s="38">
        <v>135.99597102930926</v>
      </c>
      <c r="N125" s="38">
        <v>74.79525507588906</v>
      </c>
      <c r="O125" s="38">
        <v>47.186848194523293</v>
      </c>
      <c r="P125" s="38">
        <v>0</v>
      </c>
      <c r="Q125" s="38">
        <v>0</v>
      </c>
      <c r="R125" s="38">
        <v>0</v>
      </c>
      <c r="S125" s="38">
        <v>22.054280758784376</v>
      </c>
      <c r="T125" s="38">
        <v>18.817701739203784</v>
      </c>
      <c r="U125" s="38">
        <v>36.896426345705109</v>
      </c>
      <c r="V125" s="38">
        <v>0</v>
      </c>
      <c r="W125" s="38">
        <v>0</v>
      </c>
      <c r="X125" s="38">
        <v>34.608993106076611</v>
      </c>
      <c r="Y125" s="38">
        <v>0</v>
      </c>
      <c r="Z125" s="38">
        <v>45.686507736050956</v>
      </c>
      <c r="AA125" s="38">
        <v>92.687439883584759</v>
      </c>
      <c r="AB125" s="38">
        <v>71.242570549588606</v>
      </c>
      <c r="AC125" s="38">
        <v>4.3261854389276291</v>
      </c>
      <c r="AD125" s="38">
        <v>0</v>
      </c>
      <c r="AE125" s="38">
        <v>0</v>
      </c>
      <c r="AF125" s="38">
        <v>11.306966677328735</v>
      </c>
      <c r="AG125" s="38">
        <v>0</v>
      </c>
      <c r="AH125" s="38">
        <v>49.384523444177461</v>
      </c>
      <c r="AI125" s="38">
        <v>37.845173090790055</v>
      </c>
      <c r="AJ125" s="43"/>
    </row>
    <row r="126" spans="2:36" x14ac:dyDescent="0.2">
      <c r="B126" s="36">
        <v>40148</v>
      </c>
      <c r="C126" s="29">
        <v>2009</v>
      </c>
      <c r="D126" s="38">
        <v>134.9824028179664</v>
      </c>
      <c r="E126" s="38">
        <v>192.10552968866577</v>
      </c>
      <c r="F126" s="38">
        <v>0</v>
      </c>
      <c r="G126" s="38">
        <v>0</v>
      </c>
      <c r="H126" s="38">
        <v>59.971464025260069</v>
      </c>
      <c r="I126" s="38">
        <v>0</v>
      </c>
      <c r="J126" s="38">
        <v>0</v>
      </c>
      <c r="K126" s="38">
        <v>4.5472650652861333</v>
      </c>
      <c r="L126" s="38">
        <v>11.723671423500367</v>
      </c>
      <c r="M126" s="38">
        <v>397.96186190233709</v>
      </c>
      <c r="N126" s="38">
        <v>79.219441166261362</v>
      </c>
      <c r="O126" s="38">
        <v>70.802137994100676</v>
      </c>
      <c r="P126" s="38">
        <v>35.531831835649903</v>
      </c>
      <c r="Q126" s="38">
        <v>0</v>
      </c>
      <c r="R126" s="38">
        <v>67.281729958882252</v>
      </c>
      <c r="S126" s="38">
        <v>88.244375393584363</v>
      </c>
      <c r="T126" s="38">
        <v>6.2745049909694055</v>
      </c>
      <c r="U126" s="38">
        <v>0</v>
      </c>
      <c r="V126" s="38">
        <v>0</v>
      </c>
      <c r="W126" s="38">
        <v>168.07599150579176</v>
      </c>
      <c r="X126" s="38">
        <v>58.853463894206079</v>
      </c>
      <c r="Y126" s="38">
        <v>0</v>
      </c>
      <c r="Z126" s="38">
        <v>15.233540460076552</v>
      </c>
      <c r="AA126" s="38">
        <v>593.38286866413455</v>
      </c>
      <c r="AB126" s="38">
        <v>71.264579066784322</v>
      </c>
      <c r="AC126" s="38">
        <v>4.3275219000616101</v>
      </c>
      <c r="AD126" s="38">
        <v>0</v>
      </c>
      <c r="AE126" s="38">
        <v>0</v>
      </c>
      <c r="AF126" s="38">
        <v>0</v>
      </c>
      <c r="AG126" s="38">
        <v>60.154620245907751</v>
      </c>
      <c r="AH126" s="38">
        <v>63.514002205265349</v>
      </c>
      <c r="AI126" s="38">
        <v>25.237909573999971</v>
      </c>
      <c r="AJ126" s="43"/>
    </row>
    <row r="127" spans="2:36" x14ac:dyDescent="0.2">
      <c r="B127" s="36">
        <v>40179</v>
      </c>
      <c r="C127" s="29">
        <v>2010</v>
      </c>
      <c r="D127" s="38">
        <v>147.6662225329105</v>
      </c>
      <c r="E127" s="38">
        <v>0</v>
      </c>
      <c r="F127" s="38">
        <v>23.21502842710612</v>
      </c>
      <c r="G127" s="38">
        <v>34.57254080669486</v>
      </c>
      <c r="H127" s="38">
        <v>0</v>
      </c>
      <c r="I127" s="38">
        <v>0</v>
      </c>
      <c r="J127" s="38">
        <v>57.847217871495985</v>
      </c>
      <c r="K127" s="38">
        <v>18.306364259229571</v>
      </c>
      <c r="L127" s="38">
        <v>11.79927915201786</v>
      </c>
      <c r="M127" s="38">
        <v>173.69853131186866</v>
      </c>
      <c r="N127" s="38">
        <v>70.871412722497055</v>
      </c>
      <c r="O127" s="38">
        <v>0</v>
      </c>
      <c r="P127" s="38">
        <v>71.521963976402631</v>
      </c>
      <c r="Q127" s="38">
        <v>35.179251535140779</v>
      </c>
      <c r="R127" s="38">
        <v>0</v>
      </c>
      <c r="S127" s="38">
        <v>44.406738352339104</v>
      </c>
      <c r="T127" s="38">
        <v>18.944910665298799</v>
      </c>
      <c r="U127" s="38">
        <v>0</v>
      </c>
      <c r="V127" s="38">
        <v>0</v>
      </c>
      <c r="W127" s="38">
        <v>0</v>
      </c>
      <c r="X127" s="38">
        <v>41.811542665356853</v>
      </c>
      <c r="Y127" s="38">
        <v>0</v>
      </c>
      <c r="Z127" s="38">
        <v>30.663567728740524</v>
      </c>
      <c r="AA127" s="38">
        <v>111.97681583388146</v>
      </c>
      <c r="AB127" s="38">
        <v>143.44835021126389</v>
      </c>
      <c r="AC127" s="38">
        <v>4.3554307427060177</v>
      </c>
      <c r="AD127" s="38">
        <v>0</v>
      </c>
      <c r="AE127" s="38">
        <v>576.44058201683561</v>
      </c>
      <c r="AF127" s="38">
        <v>0</v>
      </c>
      <c r="AG127" s="38">
        <v>0</v>
      </c>
      <c r="AH127" s="38">
        <v>71.026237336423321</v>
      </c>
      <c r="AI127" s="38">
        <v>38.101008999631794</v>
      </c>
      <c r="AJ127" s="43"/>
    </row>
    <row r="128" spans="2:36" x14ac:dyDescent="0.2">
      <c r="B128" s="36">
        <v>40210</v>
      </c>
      <c r="C128" s="29">
        <v>2010</v>
      </c>
      <c r="D128" s="38">
        <v>47.407511956928602</v>
      </c>
      <c r="E128" s="38">
        <v>258.63450238492015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2.2957687096747312</v>
      </c>
      <c r="L128" s="38">
        <v>11.837813556129923</v>
      </c>
      <c r="M128" s="38">
        <v>75.856877934583608</v>
      </c>
      <c r="N128" s="38">
        <v>106.65429974063004</v>
      </c>
      <c r="O128" s="38">
        <v>47.660980289244328</v>
      </c>
      <c r="P128" s="38">
        <v>35.87777116774545</v>
      </c>
      <c r="Q128" s="38">
        <v>0</v>
      </c>
      <c r="R128" s="38">
        <v>0</v>
      </c>
      <c r="S128" s="38">
        <v>44.551763076215863</v>
      </c>
      <c r="T128" s="38">
        <v>0</v>
      </c>
      <c r="U128" s="38">
        <v>0</v>
      </c>
      <c r="V128" s="38">
        <v>0</v>
      </c>
      <c r="W128" s="38">
        <v>169.71238606354299</v>
      </c>
      <c r="X128" s="38">
        <v>48.939440584019792</v>
      </c>
      <c r="Y128" s="38">
        <v>200.74448973826534</v>
      </c>
      <c r="Z128" s="38">
        <v>15.381854817652735</v>
      </c>
      <c r="AA128" s="38">
        <v>93.618760616115338</v>
      </c>
      <c r="AB128" s="38">
        <v>35.97920692564017</v>
      </c>
      <c r="AC128" s="38">
        <v>8.7393096518057867</v>
      </c>
      <c r="AD128" s="38">
        <v>197.82344139621173</v>
      </c>
      <c r="AE128" s="38">
        <v>0</v>
      </c>
      <c r="AF128" s="38">
        <v>11.420578753591267</v>
      </c>
      <c r="AG128" s="38">
        <v>0</v>
      </c>
      <c r="AH128" s="38">
        <v>35.629098369039788</v>
      </c>
      <c r="AI128" s="38">
        <v>38.225440302506549</v>
      </c>
      <c r="AJ128" s="43"/>
    </row>
    <row r="129" spans="2:36" x14ac:dyDescent="0.2">
      <c r="B129" s="36">
        <v>40238</v>
      </c>
      <c r="C129" s="29">
        <v>2010</v>
      </c>
      <c r="D129" s="38">
        <v>41.480592727590611</v>
      </c>
      <c r="E129" s="38">
        <v>32.328548836850338</v>
      </c>
      <c r="F129" s="38">
        <v>23.290294316330584</v>
      </c>
      <c r="G129" s="38">
        <v>0</v>
      </c>
      <c r="H129" s="38">
        <v>12.110783526326054</v>
      </c>
      <c r="I129" s="38">
        <v>0</v>
      </c>
      <c r="J129" s="38">
        <v>0</v>
      </c>
      <c r="K129" s="38">
        <v>16.070001214876353</v>
      </c>
      <c r="L129" s="38">
        <v>35.512601464252661</v>
      </c>
      <c r="M129" s="38">
        <v>55.353710960679834</v>
      </c>
      <c r="N129" s="38">
        <v>208.85973472659259</v>
      </c>
      <c r="O129" s="38">
        <v>95.319708062760398</v>
      </c>
      <c r="P129" s="38">
        <v>0</v>
      </c>
      <c r="Q129" s="38">
        <v>0</v>
      </c>
      <c r="R129" s="38">
        <v>0</v>
      </c>
      <c r="S129" s="38">
        <v>22.275355145519971</v>
      </c>
      <c r="T129" s="38">
        <v>12.670888215848187</v>
      </c>
      <c r="U129" s="38">
        <v>74.532559863575898</v>
      </c>
      <c r="V129" s="38">
        <v>0</v>
      </c>
      <c r="W129" s="38">
        <v>0</v>
      </c>
      <c r="X129" s="38">
        <v>48.938284115363857</v>
      </c>
      <c r="Y129" s="38">
        <v>50.18493650606225</v>
      </c>
      <c r="Z129" s="38">
        <v>30.762982670192894</v>
      </c>
      <c r="AA129" s="38">
        <v>318.2962643833194</v>
      </c>
      <c r="AB129" s="38">
        <v>71.956713430328151</v>
      </c>
      <c r="AC129" s="38">
        <v>8.7391031366195282</v>
      </c>
      <c r="AD129" s="38">
        <v>494.54691677084617</v>
      </c>
      <c r="AE129" s="38">
        <v>0</v>
      </c>
      <c r="AF129" s="38">
        <v>0</v>
      </c>
      <c r="AG129" s="38">
        <v>0</v>
      </c>
      <c r="AH129" s="38">
        <v>99.759118009155387</v>
      </c>
      <c r="AI129" s="38">
        <v>50.966049349565012</v>
      </c>
      <c r="AJ129" s="43"/>
    </row>
    <row r="130" spans="2:36" x14ac:dyDescent="0.2">
      <c r="B130" s="36">
        <v>40269</v>
      </c>
      <c r="C130" s="29">
        <v>2010</v>
      </c>
      <c r="D130" s="38">
        <v>88.69959975210736</v>
      </c>
      <c r="E130" s="38">
        <v>96.781188873486954</v>
      </c>
      <c r="F130" s="38">
        <v>23.241195519613917</v>
      </c>
      <c r="G130" s="38">
        <v>0</v>
      </c>
      <c r="H130" s="38">
        <v>0</v>
      </c>
      <c r="I130" s="38">
        <v>0</v>
      </c>
      <c r="J130" s="38">
        <v>0</v>
      </c>
      <c r="K130" s="38">
        <v>20.617873304794649</v>
      </c>
      <c r="L130" s="38">
        <v>0</v>
      </c>
      <c r="M130" s="38">
        <v>75.695173567768265</v>
      </c>
      <c r="N130" s="38">
        <v>17.73782406735705</v>
      </c>
      <c r="O130" s="38">
        <v>47.559381214126581</v>
      </c>
      <c r="P130" s="38">
        <v>35.80129039991801</v>
      </c>
      <c r="Q130" s="38">
        <v>1514.4128824288284</v>
      </c>
      <c r="R130" s="38">
        <v>0</v>
      </c>
      <c r="S130" s="38">
        <v>44.456791930093026</v>
      </c>
      <c r="T130" s="38">
        <v>18.966264644316709</v>
      </c>
      <c r="U130" s="38">
        <v>0</v>
      </c>
      <c r="V130" s="38">
        <v>113.36749013573737</v>
      </c>
      <c r="W130" s="38">
        <v>0</v>
      </c>
      <c r="X130" s="38">
        <v>48.83511621070771</v>
      </c>
      <c r="Y130" s="38">
        <v>100.1582810105571</v>
      </c>
      <c r="Z130" s="38">
        <v>15.349065264991758</v>
      </c>
      <c r="AA130" s="38">
        <v>448.4121272787844</v>
      </c>
      <c r="AB130" s="38">
        <v>35.902509926859771</v>
      </c>
      <c r="AC130" s="38">
        <v>4.3603400177264477</v>
      </c>
      <c r="AD130" s="38">
        <v>0</v>
      </c>
      <c r="AE130" s="38">
        <v>0</v>
      </c>
      <c r="AF130" s="38">
        <v>0</v>
      </c>
      <c r="AG130" s="38">
        <v>0</v>
      </c>
      <c r="AH130" s="38">
        <v>63.995665856166248</v>
      </c>
      <c r="AI130" s="38">
        <v>0</v>
      </c>
      <c r="AJ130" s="43"/>
    </row>
    <row r="131" spans="2:36" x14ac:dyDescent="0.2">
      <c r="B131" s="36">
        <v>40299</v>
      </c>
      <c r="C131" s="29">
        <v>2010</v>
      </c>
      <c r="D131" s="38">
        <v>123.81448423175132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20.557278695435713</v>
      </c>
      <c r="L131" s="38">
        <v>23.555724871145227</v>
      </c>
      <c r="M131" s="38">
        <v>32.636847697236803</v>
      </c>
      <c r="N131" s="38">
        <v>35.371387476560891</v>
      </c>
      <c r="O131" s="38">
        <v>71.129410857368242</v>
      </c>
      <c r="P131" s="38">
        <v>71.392145400000189</v>
      </c>
      <c r="Q131" s="38">
        <v>386.26937952059592</v>
      </c>
      <c r="R131" s="38">
        <v>0</v>
      </c>
      <c r="S131" s="38">
        <v>66.489204398160965</v>
      </c>
      <c r="T131" s="38">
        <v>6.3035080023495453</v>
      </c>
      <c r="U131" s="38">
        <v>0</v>
      </c>
      <c r="V131" s="38">
        <v>0</v>
      </c>
      <c r="W131" s="38">
        <v>0</v>
      </c>
      <c r="X131" s="38">
        <v>69.55941847337786</v>
      </c>
      <c r="Y131" s="38">
        <v>0</v>
      </c>
      <c r="Z131" s="38">
        <v>0</v>
      </c>
      <c r="AA131" s="38">
        <v>74.51571212519687</v>
      </c>
      <c r="AB131" s="38">
        <v>35.796994749233825</v>
      </c>
      <c r="AC131" s="38">
        <v>0</v>
      </c>
      <c r="AD131" s="38">
        <v>0</v>
      </c>
      <c r="AE131" s="38">
        <v>0</v>
      </c>
      <c r="AF131" s="38">
        <v>11.362740666308992</v>
      </c>
      <c r="AG131" s="38">
        <v>60.432676465174609</v>
      </c>
      <c r="AH131" s="38">
        <v>63.807586692234267</v>
      </c>
      <c r="AI131" s="38">
        <v>25.354568239446767</v>
      </c>
      <c r="AJ131" s="43"/>
    </row>
    <row r="132" spans="2:36" x14ac:dyDescent="0.2">
      <c r="B132" s="36">
        <v>40330</v>
      </c>
      <c r="C132" s="29">
        <v>2010</v>
      </c>
      <c r="D132" s="38">
        <v>46.92009382133633</v>
      </c>
      <c r="E132" s="38">
        <v>127.98768187160165</v>
      </c>
      <c r="F132" s="38">
        <v>0</v>
      </c>
      <c r="G132" s="38">
        <v>0</v>
      </c>
      <c r="H132" s="38">
        <v>0</v>
      </c>
      <c r="I132" s="38">
        <v>0</v>
      </c>
      <c r="J132" s="38">
        <v>28.719720513066214</v>
      </c>
      <c r="K132" s="38">
        <v>29.538143312025994</v>
      </c>
      <c r="L132" s="38">
        <v>23.432207250097001</v>
      </c>
      <c r="M132" s="38">
        <v>79.135172960023198</v>
      </c>
      <c r="N132" s="38">
        <v>114.35421671277035</v>
      </c>
      <c r="O132" s="38">
        <v>23.585478065374122</v>
      </c>
      <c r="P132" s="38">
        <v>35.508895527368509</v>
      </c>
      <c r="Q132" s="38">
        <v>227.05322777151591</v>
      </c>
      <c r="R132" s="38">
        <v>67.238298634902677</v>
      </c>
      <c r="S132" s="38">
        <v>22.046853095150514</v>
      </c>
      <c r="T132" s="38">
        <v>12.540909415581799</v>
      </c>
      <c r="U132" s="38">
        <v>0</v>
      </c>
      <c r="V132" s="38">
        <v>112.44159968711944</v>
      </c>
      <c r="W132" s="38">
        <v>0</v>
      </c>
      <c r="X132" s="38">
        <v>13.838934855798124</v>
      </c>
      <c r="Y132" s="38">
        <v>0</v>
      </c>
      <c r="Z132" s="38">
        <v>30.447413981402249</v>
      </c>
      <c r="AA132" s="38">
        <v>18.531244734109588</v>
      </c>
      <c r="AB132" s="38">
        <v>35.609288378222608</v>
      </c>
      <c r="AC132" s="38">
        <v>4.3247284224595184</v>
      </c>
      <c r="AD132" s="38">
        <v>97.894764428924503</v>
      </c>
      <c r="AE132" s="38">
        <v>0</v>
      </c>
      <c r="AF132" s="38">
        <v>0</v>
      </c>
      <c r="AG132" s="38">
        <v>180.34736872113697</v>
      </c>
      <c r="AH132" s="38">
        <v>218.62923256836328</v>
      </c>
      <c r="AI132" s="38">
        <v>0</v>
      </c>
      <c r="AJ132" s="43"/>
    </row>
    <row r="133" spans="2:36" x14ac:dyDescent="0.2">
      <c r="B133" s="36">
        <v>40360</v>
      </c>
      <c r="C133" s="29">
        <v>2010</v>
      </c>
      <c r="D133" s="38">
        <v>35.161780809305966</v>
      </c>
      <c r="E133" s="38">
        <v>63.942395815841344</v>
      </c>
      <c r="F133" s="38">
        <v>0</v>
      </c>
      <c r="G133" s="38">
        <v>51.451852064326275</v>
      </c>
      <c r="H133" s="38">
        <v>0</v>
      </c>
      <c r="I133" s="38">
        <v>0</v>
      </c>
      <c r="J133" s="38">
        <v>0</v>
      </c>
      <c r="K133" s="38">
        <v>18.162706080681541</v>
      </c>
      <c r="L133" s="38">
        <v>81.94679474149352</v>
      </c>
      <c r="M133" s="38">
        <v>46.631943053085031</v>
      </c>
      <c r="N133" s="38">
        <v>43.94703327534058</v>
      </c>
      <c r="O133" s="38">
        <v>47.133035051762064</v>
      </c>
      <c r="P133" s="38">
        <v>0</v>
      </c>
      <c r="Q133" s="38">
        <v>34.903184309193676</v>
      </c>
      <c r="R133" s="38">
        <v>67.184245271507493</v>
      </c>
      <c r="S133" s="38">
        <v>110.14564733800454</v>
      </c>
      <c r="T133" s="38">
        <v>31.327069215387741</v>
      </c>
      <c r="U133" s="38">
        <v>0</v>
      </c>
      <c r="V133" s="38">
        <v>0</v>
      </c>
      <c r="W133" s="38">
        <v>0</v>
      </c>
      <c r="X133" s="38">
        <v>55.311238536647359</v>
      </c>
      <c r="Y133" s="38">
        <v>0</v>
      </c>
      <c r="Z133" s="38">
        <v>15.21146854054853</v>
      </c>
      <c r="AA133" s="38">
        <v>111.09808398005616</v>
      </c>
      <c r="AB133" s="38">
        <v>35.580661809079309</v>
      </c>
      <c r="AC133" s="38">
        <v>17.285006965738845</v>
      </c>
      <c r="AD133" s="38">
        <v>195.63213221386414</v>
      </c>
      <c r="AE133" s="38">
        <v>0</v>
      </c>
      <c r="AF133" s="38">
        <v>11.294071910348446</v>
      </c>
      <c r="AG133" s="38">
        <v>60.067462047799616</v>
      </c>
      <c r="AH133" s="38">
        <v>56.375090301517872</v>
      </c>
      <c r="AI133" s="38">
        <v>25.201342295983881</v>
      </c>
      <c r="AJ133" s="43"/>
    </row>
    <row r="134" spans="2:36" x14ac:dyDescent="0.2">
      <c r="B134" s="36">
        <v>40391</v>
      </c>
      <c r="C134" s="29">
        <v>2010</v>
      </c>
      <c r="D134" s="38">
        <v>93.57144379265344</v>
      </c>
      <c r="E134" s="38">
        <v>63.810572427684761</v>
      </c>
      <c r="F134" s="38">
        <v>0</v>
      </c>
      <c r="G134" s="38">
        <v>17.115259710448267</v>
      </c>
      <c r="H134" s="38">
        <v>59.761113409593769</v>
      </c>
      <c r="I134" s="38">
        <v>0</v>
      </c>
      <c r="J134" s="38">
        <v>0</v>
      </c>
      <c r="K134" s="38">
        <v>4.5313154795685362</v>
      </c>
      <c r="L134" s="38">
        <v>23.365101016093927</v>
      </c>
      <c r="M134" s="38">
        <v>54.628990620998621</v>
      </c>
      <c r="N134" s="38">
        <v>39.470789022154875</v>
      </c>
      <c r="O134" s="38">
        <v>47.035865774706579</v>
      </c>
      <c r="P134" s="38">
        <v>0</v>
      </c>
      <c r="Q134" s="38">
        <v>87.078070109114563</v>
      </c>
      <c r="R134" s="38">
        <v>67.045738499444468</v>
      </c>
      <c r="S134" s="38">
        <v>65.951142906485174</v>
      </c>
      <c r="T134" s="38">
        <v>18.757491272671629</v>
      </c>
      <c r="U134" s="38">
        <v>110.33510969043887</v>
      </c>
      <c r="V134" s="38">
        <v>0</v>
      </c>
      <c r="W134" s="38">
        <v>0</v>
      </c>
      <c r="X134" s="38">
        <v>110.39441821581775</v>
      </c>
      <c r="Y134" s="38">
        <v>0</v>
      </c>
      <c r="Z134" s="38">
        <v>30.360217275363578</v>
      </c>
      <c r="AA134" s="38">
        <v>73.9126964088519</v>
      </c>
      <c r="AB134" s="38">
        <v>142.02923543448046</v>
      </c>
      <c r="AC134" s="38">
        <v>0</v>
      </c>
      <c r="AD134" s="38">
        <v>0</v>
      </c>
      <c r="AE134" s="38">
        <v>0</v>
      </c>
      <c r="AF134" s="38">
        <v>0</v>
      </c>
      <c r="AG134" s="38">
        <v>0</v>
      </c>
      <c r="AH134" s="38">
        <v>49.226509185196662</v>
      </c>
      <c r="AI134" s="38">
        <v>25.149387309231141</v>
      </c>
      <c r="AJ134" s="43"/>
    </row>
    <row r="135" spans="2:36" x14ac:dyDescent="0.2">
      <c r="B135" s="36">
        <v>40422</v>
      </c>
      <c r="C135" s="29">
        <v>2010</v>
      </c>
      <c r="D135" s="38">
        <v>174.98531863899356</v>
      </c>
      <c r="E135" s="38">
        <v>63.642854536049775</v>
      </c>
      <c r="F135" s="38">
        <v>0</v>
      </c>
      <c r="G135" s="38">
        <v>0</v>
      </c>
      <c r="H135" s="38">
        <v>59.604039000738183</v>
      </c>
      <c r="I135" s="38">
        <v>0</v>
      </c>
      <c r="J135" s="38">
        <v>0</v>
      </c>
      <c r="K135" s="38">
        <v>36.155243991888995</v>
      </c>
      <c r="L135" s="38">
        <v>0</v>
      </c>
      <c r="M135" s="38">
        <v>84.755074969521075</v>
      </c>
      <c r="N135" s="38">
        <v>30.618812874358447</v>
      </c>
      <c r="O135" s="38">
        <v>0</v>
      </c>
      <c r="P135" s="38">
        <v>70.628280463778907</v>
      </c>
      <c r="Q135" s="38">
        <v>69.479357271271539</v>
      </c>
      <c r="R135" s="38">
        <v>0</v>
      </c>
      <c r="S135" s="38">
        <v>21.925932933451318</v>
      </c>
      <c r="T135" s="38">
        <v>24.944252822278525</v>
      </c>
      <c r="U135" s="38">
        <v>36.681702676598626</v>
      </c>
      <c r="V135" s="38">
        <v>0</v>
      </c>
      <c r="W135" s="38">
        <v>167.04624633774699</v>
      </c>
      <c r="X135" s="38">
        <v>99.78198623249196</v>
      </c>
      <c r="Y135" s="38">
        <v>0</v>
      </c>
      <c r="Z135" s="38">
        <v>15.140209672374926</v>
      </c>
      <c r="AA135" s="38">
        <v>73.718426382191311</v>
      </c>
      <c r="AB135" s="38">
        <v>35.413982459046565</v>
      </c>
      <c r="AC135" s="38">
        <v>0</v>
      </c>
      <c r="AD135" s="38">
        <v>292.07352588702253</v>
      </c>
      <c r="AE135" s="38">
        <v>0</v>
      </c>
      <c r="AF135" s="38">
        <v>0</v>
      </c>
      <c r="AG135" s="38">
        <v>59.786073084717074</v>
      </c>
      <c r="AH135" s="38">
        <v>98.194247260246954</v>
      </c>
      <c r="AI135" s="38">
        <v>0</v>
      </c>
      <c r="AJ135" s="43"/>
    </row>
    <row r="136" spans="2:36" x14ac:dyDescent="0.2">
      <c r="B136" s="36">
        <v>40452</v>
      </c>
      <c r="C136" s="29">
        <v>2010</v>
      </c>
      <c r="D136" s="38">
        <v>81.569882901230102</v>
      </c>
      <c r="E136" s="38">
        <v>63.57276426367374</v>
      </c>
      <c r="F136" s="38">
        <v>22.89970387591196</v>
      </c>
      <c r="G136" s="38">
        <v>0</v>
      </c>
      <c r="H136" s="38">
        <v>130.98447274238595</v>
      </c>
      <c r="I136" s="38">
        <v>0</v>
      </c>
      <c r="J136" s="38">
        <v>28.530746009251146</v>
      </c>
      <c r="K136" s="38">
        <v>11.286070623853417</v>
      </c>
      <c r="L136" s="38">
        <v>34.917036528149424</v>
      </c>
      <c r="M136" s="38">
        <v>44.346622402338944</v>
      </c>
      <c r="N136" s="38">
        <v>30.585092184897857</v>
      </c>
      <c r="O136" s="38">
        <v>70.290859956364315</v>
      </c>
      <c r="P136" s="38">
        <v>141.10099419657939</v>
      </c>
      <c r="Q136" s="38">
        <v>503.17058435990037</v>
      </c>
      <c r="R136" s="38">
        <v>0</v>
      </c>
      <c r="S136" s="38">
        <v>21.901785766850971</v>
      </c>
      <c r="T136" s="38">
        <v>0</v>
      </c>
      <c r="U136" s="38">
        <v>0</v>
      </c>
      <c r="V136" s="38">
        <v>0</v>
      </c>
      <c r="W136" s="38">
        <v>0</v>
      </c>
      <c r="X136" s="38">
        <v>61.865438716011369</v>
      </c>
      <c r="Y136" s="38">
        <v>0</v>
      </c>
      <c r="Z136" s="38">
        <v>0</v>
      </c>
      <c r="AA136" s="38">
        <v>36.818619909870883</v>
      </c>
      <c r="AB136" s="38">
        <v>35.374980819434917</v>
      </c>
      <c r="AC136" s="38">
        <v>8.5925437974959245</v>
      </c>
      <c r="AD136" s="38">
        <v>486.25310582086104</v>
      </c>
      <c r="AE136" s="38">
        <v>0</v>
      </c>
      <c r="AF136" s="38">
        <v>11.228784313954092</v>
      </c>
      <c r="AG136" s="38">
        <v>59.720230309792122</v>
      </c>
      <c r="AH136" s="38">
        <v>42.036902281590237</v>
      </c>
      <c r="AI136" s="38">
        <v>12.527830498601849</v>
      </c>
      <c r="AJ136" s="43"/>
    </row>
    <row r="137" spans="2:36" x14ac:dyDescent="0.2">
      <c r="B137" s="36">
        <v>40483</v>
      </c>
      <c r="C137" s="29">
        <v>2010</v>
      </c>
      <c r="D137" s="38">
        <v>273.07910427370041</v>
      </c>
      <c r="E137" s="38">
        <v>0</v>
      </c>
      <c r="F137" s="38">
        <v>0</v>
      </c>
      <c r="G137" s="38">
        <v>17.003986729105545</v>
      </c>
      <c r="H137" s="38">
        <v>23.749033237584193</v>
      </c>
      <c r="I137" s="38">
        <v>374.94698221722228</v>
      </c>
      <c r="J137" s="38">
        <v>0</v>
      </c>
      <c r="K137" s="38">
        <v>60.775050999936234</v>
      </c>
      <c r="L137" s="38">
        <v>11.606597688942303</v>
      </c>
      <c r="M137" s="38">
        <v>52.26368452552542</v>
      </c>
      <c r="N137" s="38">
        <v>34.857043575256682</v>
      </c>
      <c r="O137" s="38">
        <v>303.74543718372735</v>
      </c>
      <c r="P137" s="38">
        <v>35.177007472323552</v>
      </c>
      <c r="Q137" s="38">
        <v>103.81432991946498</v>
      </c>
      <c r="R137" s="38">
        <v>0</v>
      </c>
      <c r="S137" s="38">
        <v>87.363158391855023</v>
      </c>
      <c r="T137" s="38">
        <v>0</v>
      </c>
      <c r="U137" s="38">
        <v>73.078518728146321</v>
      </c>
      <c r="V137" s="38">
        <v>0</v>
      </c>
      <c r="W137" s="38">
        <v>0</v>
      </c>
      <c r="X137" s="38">
        <v>75.402731957942592</v>
      </c>
      <c r="Y137" s="38">
        <v>98.411776787003575</v>
      </c>
      <c r="Z137" s="38">
        <v>0</v>
      </c>
      <c r="AA137" s="38">
        <v>18.358040282632743</v>
      </c>
      <c r="AB137" s="38">
        <v>70.552923979254558</v>
      </c>
      <c r="AC137" s="38">
        <v>4.284306841235697</v>
      </c>
      <c r="AD137" s="38">
        <v>96.979779536184594</v>
      </c>
      <c r="AE137" s="38">
        <v>0</v>
      </c>
      <c r="AF137" s="38">
        <v>0</v>
      </c>
      <c r="AG137" s="38">
        <v>59.553910298595738</v>
      </c>
      <c r="AH137" s="38">
        <v>27.946553395415325</v>
      </c>
      <c r="AI137" s="38">
        <v>37.478821994466344</v>
      </c>
      <c r="AJ137" s="43"/>
    </row>
    <row r="138" spans="2:36" x14ac:dyDescent="0.2">
      <c r="B138" s="36">
        <v>40513</v>
      </c>
      <c r="C138" s="29">
        <v>2010</v>
      </c>
      <c r="D138" s="38">
        <v>174.52173943328975</v>
      </c>
      <c r="E138" s="38">
        <v>0</v>
      </c>
      <c r="F138" s="38">
        <v>0</v>
      </c>
      <c r="G138" s="38">
        <v>68.100204351834265</v>
      </c>
      <c r="H138" s="38">
        <v>0</v>
      </c>
      <c r="I138" s="38">
        <v>375.41146257174825</v>
      </c>
      <c r="J138" s="38">
        <v>28.486533433139481</v>
      </c>
      <c r="K138" s="38">
        <v>47.328041047853844</v>
      </c>
      <c r="L138" s="38">
        <v>23.241951638716536</v>
      </c>
      <c r="M138" s="38">
        <v>100.63159274029078</v>
      </c>
      <c r="N138" s="38">
        <v>43.625280140050386</v>
      </c>
      <c r="O138" s="38">
        <v>46.787955971938253</v>
      </c>
      <c r="P138" s="38">
        <v>140.8823375079902</v>
      </c>
      <c r="Q138" s="38">
        <v>121.26675634848183</v>
      </c>
      <c r="R138" s="38">
        <v>0</v>
      </c>
      <c r="S138" s="38">
        <v>65.60353721110782</v>
      </c>
      <c r="T138" s="38">
        <v>18.658627014828237</v>
      </c>
      <c r="U138" s="38">
        <v>0</v>
      </c>
      <c r="V138" s="38">
        <v>0</v>
      </c>
      <c r="W138" s="38">
        <v>0</v>
      </c>
      <c r="X138" s="38">
        <v>92.65435371553481</v>
      </c>
      <c r="Y138" s="38">
        <v>0</v>
      </c>
      <c r="Z138" s="38">
        <v>151.00099528114313</v>
      </c>
      <c r="AA138" s="38">
        <v>110.28469217221027</v>
      </c>
      <c r="AB138" s="38">
        <v>70.640324195010223</v>
      </c>
      <c r="AC138" s="38">
        <v>4.2896141952214446</v>
      </c>
      <c r="AD138" s="38">
        <v>0</v>
      </c>
      <c r="AE138" s="38">
        <v>0</v>
      </c>
      <c r="AF138" s="38">
        <v>168.17075498266661</v>
      </c>
      <c r="AG138" s="38">
        <v>59.62768505257641</v>
      </c>
      <c r="AH138" s="38">
        <v>34.976466612598912</v>
      </c>
      <c r="AI138" s="38">
        <v>62.54208393769435</v>
      </c>
      <c r="AJ138" s="43"/>
    </row>
    <row r="139" spans="2:36" x14ac:dyDescent="0.2">
      <c r="B139" s="36">
        <v>40544</v>
      </c>
      <c r="C139" s="29">
        <v>2011</v>
      </c>
      <c r="D139" s="38">
        <v>232.18718125521991</v>
      </c>
      <c r="E139" s="38">
        <v>221.67442206765622</v>
      </c>
      <c r="F139" s="38">
        <v>22.814256032926941</v>
      </c>
      <c r="G139" s="38">
        <v>0</v>
      </c>
      <c r="H139" s="38">
        <v>0</v>
      </c>
      <c r="I139" s="38">
        <v>0</v>
      </c>
      <c r="J139" s="38">
        <v>1250.6686070210121</v>
      </c>
      <c r="K139" s="38">
        <v>1207.6010714956412</v>
      </c>
      <c r="L139" s="38">
        <v>0</v>
      </c>
      <c r="M139" s="38">
        <v>116.47757103117044</v>
      </c>
      <c r="N139" s="38">
        <v>52.235943637001839</v>
      </c>
      <c r="O139" s="38">
        <v>863.68578282098008</v>
      </c>
      <c r="P139" s="38">
        <v>70.287245318649369</v>
      </c>
      <c r="Q139" s="38">
        <v>17.28596745184959</v>
      </c>
      <c r="R139" s="38">
        <v>399.27979066406976</v>
      </c>
      <c r="S139" s="38">
        <v>938.26264667643875</v>
      </c>
      <c r="T139" s="38">
        <v>55.85356620986056</v>
      </c>
      <c r="U139" s="38">
        <v>328.54123532743608</v>
      </c>
      <c r="V139" s="38">
        <v>445.139742245067</v>
      </c>
      <c r="W139" s="38">
        <v>166.23964818061989</v>
      </c>
      <c r="X139" s="38">
        <v>123.26918864143788</v>
      </c>
      <c r="Y139" s="38">
        <v>147.47756832459015</v>
      </c>
      <c r="Z139" s="38">
        <v>346.54338689678679</v>
      </c>
      <c r="AA139" s="38">
        <v>275.10926318780679</v>
      </c>
      <c r="AB139" s="38">
        <v>0</v>
      </c>
      <c r="AC139" s="38">
        <v>72.764093783742652</v>
      </c>
      <c r="AD139" s="38">
        <v>193.77548134449393</v>
      </c>
      <c r="AE139" s="38">
        <v>0</v>
      </c>
      <c r="AF139" s="38">
        <v>4676.1180483408107</v>
      </c>
      <c r="AG139" s="38">
        <v>0</v>
      </c>
      <c r="AH139" s="38">
        <v>153.56016863044113</v>
      </c>
      <c r="AI139" s="38">
        <v>723.90288436461788</v>
      </c>
      <c r="AJ139" s="43"/>
    </row>
    <row r="140" spans="2:36" x14ac:dyDescent="0.2">
      <c r="B140" s="36">
        <v>40575</v>
      </c>
      <c r="C140" s="29">
        <v>2011</v>
      </c>
      <c r="D140" s="38">
        <v>86.225521763780975</v>
      </c>
      <c r="E140" s="38">
        <v>940.81692937257208</v>
      </c>
      <c r="F140" s="38">
        <v>0</v>
      </c>
      <c r="G140" s="38">
        <v>16.823049298971611</v>
      </c>
      <c r="H140" s="38">
        <v>5028.2130274092051</v>
      </c>
      <c r="I140" s="38">
        <v>3338.614937866088</v>
      </c>
      <c r="J140" s="38">
        <v>1463.7241555977307</v>
      </c>
      <c r="K140" s="38">
        <v>3525.3029378969609</v>
      </c>
      <c r="L140" s="38">
        <v>22.966186486158986</v>
      </c>
      <c r="M140" s="38">
        <v>383.82914181321001</v>
      </c>
      <c r="N140" s="38">
        <v>444.00897343943308</v>
      </c>
      <c r="O140" s="38">
        <v>2658.3870401462336</v>
      </c>
      <c r="P140" s="38">
        <v>174.01346529053674</v>
      </c>
      <c r="Q140" s="38">
        <v>17.118275633418001</v>
      </c>
      <c r="R140" s="38">
        <v>593.10954366424346</v>
      </c>
      <c r="S140" s="38">
        <v>280.90899609907979</v>
      </c>
      <c r="T140" s="38">
        <v>3066.7280673526798</v>
      </c>
      <c r="U140" s="38">
        <v>1301.416177936153</v>
      </c>
      <c r="V140" s="38">
        <v>0</v>
      </c>
      <c r="W140" s="38">
        <v>3786.4198757609784</v>
      </c>
      <c r="X140" s="38">
        <v>247.5376256186108</v>
      </c>
      <c r="Y140" s="38">
        <v>535.50523731550356</v>
      </c>
      <c r="Z140" s="38">
        <v>1074.3074812361058</v>
      </c>
      <c r="AA140" s="38">
        <v>363.25389054627084</v>
      </c>
      <c r="AB140" s="38">
        <v>209.40653574928342</v>
      </c>
      <c r="AC140" s="38">
        <v>165.31000333396514</v>
      </c>
      <c r="AD140" s="38">
        <v>0</v>
      </c>
      <c r="AE140" s="38">
        <v>0</v>
      </c>
      <c r="AF140" s="38">
        <v>2481.5528392479737</v>
      </c>
      <c r="AG140" s="38">
        <v>0</v>
      </c>
      <c r="AH140" s="38">
        <v>387.08848354000236</v>
      </c>
      <c r="AI140" s="38">
        <v>3300.1212675080333</v>
      </c>
      <c r="AJ140" s="43"/>
    </row>
    <row r="141" spans="2:36" x14ac:dyDescent="0.2">
      <c r="B141" s="36">
        <v>40603</v>
      </c>
      <c r="C141" s="29">
        <v>2011</v>
      </c>
      <c r="D141" s="38">
        <v>171.39495621295092</v>
      </c>
      <c r="E141" s="38">
        <v>1028.5609204057221</v>
      </c>
      <c r="F141" s="38">
        <v>22.454575328149758</v>
      </c>
      <c r="G141" s="38">
        <v>133.76020180497014</v>
      </c>
      <c r="H141" s="38">
        <v>2802.29177645857</v>
      </c>
      <c r="I141" s="38">
        <v>1106.0564385547991</v>
      </c>
      <c r="J141" s="38">
        <v>167.85696153222202</v>
      </c>
      <c r="K141" s="38">
        <v>509.06773818331521</v>
      </c>
      <c r="L141" s="38">
        <v>34.238312914684485</v>
      </c>
      <c r="M141" s="38">
        <v>158.12583566832447</v>
      </c>
      <c r="N141" s="38">
        <v>171.374706753705</v>
      </c>
      <c r="O141" s="38">
        <v>964.94347073335462</v>
      </c>
      <c r="P141" s="38">
        <v>103.76868583866371</v>
      </c>
      <c r="Q141" s="38">
        <v>34.026887197838072</v>
      </c>
      <c r="R141" s="38">
        <v>916.96476777124371</v>
      </c>
      <c r="S141" s="38">
        <v>450.99715353269073</v>
      </c>
      <c r="T141" s="38">
        <v>1520.9196823189102</v>
      </c>
      <c r="U141" s="38">
        <v>467.07784029330821</v>
      </c>
      <c r="V141" s="38">
        <v>109.5304604648186</v>
      </c>
      <c r="W141" s="38">
        <v>6544.7511366741464</v>
      </c>
      <c r="X141" s="38">
        <v>117.95561406112391</v>
      </c>
      <c r="Y141" s="38">
        <v>483.84164742978186</v>
      </c>
      <c r="Z141" s="38">
        <v>1334.6605501714384</v>
      </c>
      <c r="AA141" s="38">
        <v>108.30879893355585</v>
      </c>
      <c r="AB141" s="38">
        <v>0</v>
      </c>
      <c r="AC141" s="38">
        <v>669.82887110859326</v>
      </c>
      <c r="AD141" s="38">
        <v>190.72049232368448</v>
      </c>
      <c r="AE141" s="38">
        <v>0</v>
      </c>
      <c r="AF141" s="38">
        <v>550.52585960827582</v>
      </c>
      <c r="AG141" s="38">
        <v>117.11875554131139</v>
      </c>
      <c r="AH141" s="38">
        <v>171.74908934028835</v>
      </c>
      <c r="AI141" s="38">
        <v>2051.4801514740766</v>
      </c>
      <c r="AJ141" s="43"/>
    </row>
    <row r="142" spans="2:36" x14ac:dyDescent="0.2">
      <c r="B142" s="36">
        <v>40634</v>
      </c>
      <c r="C142" s="29">
        <v>2011</v>
      </c>
      <c r="D142" s="38">
        <v>476.05130754002749</v>
      </c>
      <c r="E142" s="38">
        <v>587.44521980181958</v>
      </c>
      <c r="F142" s="38">
        <v>0</v>
      </c>
      <c r="G142" s="38">
        <v>66.342924691351172</v>
      </c>
      <c r="H142" s="38">
        <v>776.02302449113267</v>
      </c>
      <c r="I142" s="38">
        <v>0</v>
      </c>
      <c r="J142" s="38">
        <v>138.75728863517892</v>
      </c>
      <c r="K142" s="38">
        <v>267.85839550020529</v>
      </c>
      <c r="L142" s="38">
        <v>11.321104407272291</v>
      </c>
      <c r="M142" s="38">
        <v>96.074165377871822</v>
      </c>
      <c r="N142" s="38">
        <v>84.99911865220389</v>
      </c>
      <c r="O142" s="38">
        <v>501.38686894666222</v>
      </c>
      <c r="P142" s="38">
        <v>205.87044627676755</v>
      </c>
      <c r="Q142" s="38">
        <v>50.630378491924276</v>
      </c>
      <c r="R142" s="38">
        <v>389.82847371833708</v>
      </c>
      <c r="S142" s="38">
        <v>340.85697256329735</v>
      </c>
      <c r="T142" s="38">
        <v>472.60599825558114</v>
      </c>
      <c r="U142" s="38">
        <v>249.48339463288579</v>
      </c>
      <c r="V142" s="38">
        <v>217.3014392015204</v>
      </c>
      <c r="W142" s="38">
        <v>1298.4368322562586</v>
      </c>
      <c r="X142" s="38">
        <v>130.38056901583667</v>
      </c>
      <c r="Y142" s="38">
        <v>287.9732794492287</v>
      </c>
      <c r="Z142" s="38">
        <v>279.49858200643683</v>
      </c>
      <c r="AA142" s="38">
        <v>17.906478394663523</v>
      </c>
      <c r="AB142" s="38">
        <v>34.408749230984895</v>
      </c>
      <c r="AC142" s="38">
        <v>1362.329095408664</v>
      </c>
      <c r="AD142" s="38">
        <v>0</v>
      </c>
      <c r="AE142" s="38">
        <v>0</v>
      </c>
      <c r="AF142" s="38">
        <v>141.98705952089517</v>
      </c>
      <c r="AG142" s="38">
        <v>0</v>
      </c>
      <c r="AH142" s="38">
        <v>136.2956903013588</v>
      </c>
      <c r="AI142" s="38">
        <v>1559.7626319594929</v>
      </c>
      <c r="AJ142" s="43"/>
    </row>
    <row r="143" spans="2:36" x14ac:dyDescent="0.2">
      <c r="B143" s="36">
        <v>40664</v>
      </c>
      <c r="C143" s="29">
        <v>2011</v>
      </c>
      <c r="D143" s="38">
        <v>246.50234932659436</v>
      </c>
      <c r="E143" s="38">
        <v>244.51058808309537</v>
      </c>
      <c r="F143" s="38">
        <v>44.037884198370804</v>
      </c>
      <c r="G143" s="38">
        <v>65.582583853784314</v>
      </c>
      <c r="H143" s="38">
        <v>492.33665395818502</v>
      </c>
      <c r="I143" s="38">
        <v>0</v>
      </c>
      <c r="J143" s="38">
        <v>54.866809442464671</v>
      </c>
      <c r="K143" s="38">
        <v>234.40296337087315</v>
      </c>
      <c r="L143" s="38">
        <v>167.87033792109324</v>
      </c>
      <c r="M143" s="38">
        <v>87.220177073477515</v>
      </c>
      <c r="N143" s="38">
        <v>105.03120439067501</v>
      </c>
      <c r="O143" s="38">
        <v>90.116471017436666</v>
      </c>
      <c r="P143" s="38">
        <v>169.59251079116018</v>
      </c>
      <c r="Q143" s="38">
        <v>16.683371831250923</v>
      </c>
      <c r="R143" s="38">
        <v>513.81432026935329</v>
      </c>
      <c r="S143" s="38">
        <v>315.89108441026667</v>
      </c>
      <c r="T143" s="38">
        <v>347.39737313912553</v>
      </c>
      <c r="U143" s="38">
        <v>317.08815871220719</v>
      </c>
      <c r="V143" s="38">
        <v>107.40549896076239</v>
      </c>
      <c r="W143" s="38">
        <v>160.44446869514707</v>
      </c>
      <c r="X143" s="38">
        <v>105.75286779330746</v>
      </c>
      <c r="Y143" s="38">
        <v>1328.4734616383555</v>
      </c>
      <c r="Z143" s="38">
        <v>203.58602064413947</v>
      </c>
      <c r="AA143" s="38">
        <v>53.103769225164797</v>
      </c>
      <c r="AB143" s="38">
        <v>34.014398554833278</v>
      </c>
      <c r="AC143" s="38">
        <v>908.82658538162991</v>
      </c>
      <c r="AD143" s="38">
        <v>93.510195945205851</v>
      </c>
      <c r="AE143" s="38">
        <v>0</v>
      </c>
      <c r="AF143" s="38">
        <v>291.51646374162749</v>
      </c>
      <c r="AG143" s="38">
        <v>0</v>
      </c>
      <c r="AH143" s="38">
        <v>309.88736528081017</v>
      </c>
      <c r="AI143" s="38">
        <v>746.85130008915519</v>
      </c>
      <c r="AJ143" s="43"/>
    </row>
    <row r="144" spans="2:36" x14ac:dyDescent="0.2">
      <c r="B144" s="36">
        <v>40695</v>
      </c>
      <c r="C144" s="29">
        <v>2011</v>
      </c>
      <c r="D144" s="38">
        <v>470.67929384645498</v>
      </c>
      <c r="E144" s="38">
        <v>241.67707242874542</v>
      </c>
      <c r="F144" s="38">
        <v>0</v>
      </c>
      <c r="G144" s="38">
        <v>16.205644704748835</v>
      </c>
      <c r="H144" s="38">
        <v>611.11825263372975</v>
      </c>
      <c r="I144" s="38">
        <v>0</v>
      </c>
      <c r="J144" s="38">
        <v>0</v>
      </c>
      <c r="K144" s="38">
        <v>154.45772007998016</v>
      </c>
      <c r="L144" s="38">
        <v>33.184993856058689</v>
      </c>
      <c r="M144" s="38">
        <v>95.78824930373105</v>
      </c>
      <c r="N144" s="38">
        <v>103.81404825780808</v>
      </c>
      <c r="O144" s="38">
        <v>178.14430911844676</v>
      </c>
      <c r="P144" s="38">
        <v>0</v>
      </c>
      <c r="Q144" s="38">
        <v>148.41032630218854</v>
      </c>
      <c r="R144" s="38">
        <v>63.482496641649746</v>
      </c>
      <c r="S144" s="38">
        <v>541.19931580152365</v>
      </c>
      <c r="T144" s="38">
        <v>219.04736937715853</v>
      </c>
      <c r="U144" s="38">
        <v>417.88476864565308</v>
      </c>
      <c r="V144" s="38">
        <v>106.16082826958926</v>
      </c>
      <c r="W144" s="38">
        <v>475.75546464823486</v>
      </c>
      <c r="X144" s="38">
        <v>137.19214510340657</v>
      </c>
      <c r="Y144" s="38">
        <v>140.68697371805592</v>
      </c>
      <c r="Z144" s="38">
        <v>416.82686026294436</v>
      </c>
      <c r="AA144" s="38">
        <v>34.99225011586006</v>
      </c>
      <c r="AB144" s="38">
        <v>100.86066612824534</v>
      </c>
      <c r="AC144" s="38">
        <v>1037.1219830766156</v>
      </c>
      <c r="AD144" s="38">
        <v>92.426551240372305</v>
      </c>
      <c r="AE144" s="38">
        <v>0</v>
      </c>
      <c r="AF144" s="38">
        <v>160.07678866267884</v>
      </c>
      <c r="AG144" s="38">
        <v>113.51567446539488</v>
      </c>
      <c r="AH144" s="38">
        <v>86.561977926496297</v>
      </c>
      <c r="AI144" s="38">
        <v>464.34934802776951</v>
      </c>
      <c r="AJ144" s="43"/>
    </row>
    <row r="145" spans="2:36" x14ac:dyDescent="0.2">
      <c r="B145" s="36">
        <v>40725</v>
      </c>
      <c r="C145" s="29">
        <v>2011</v>
      </c>
      <c r="D145" s="38">
        <v>241.59821018496638</v>
      </c>
      <c r="E145" s="38">
        <v>239.64607482861084</v>
      </c>
      <c r="F145" s="38">
        <v>0</v>
      </c>
      <c r="G145" s="38">
        <v>64.277825025460459</v>
      </c>
      <c r="H145" s="38">
        <v>168.32848826376187</v>
      </c>
      <c r="I145" s="38">
        <v>708.68017308935021</v>
      </c>
      <c r="J145" s="38">
        <v>0</v>
      </c>
      <c r="K145" s="38">
        <v>236.12119417759811</v>
      </c>
      <c r="L145" s="38">
        <v>32.906114928054414</v>
      </c>
      <c r="M145" s="38">
        <v>36.093641557588647</v>
      </c>
      <c r="N145" s="38">
        <v>78.235630647726509</v>
      </c>
      <c r="O145" s="38">
        <v>397.45625850885853</v>
      </c>
      <c r="P145" s="38">
        <v>33.24369701128721</v>
      </c>
      <c r="Q145" s="38">
        <v>49.054373541976368</v>
      </c>
      <c r="R145" s="38">
        <v>125.89800917070615</v>
      </c>
      <c r="S145" s="38">
        <v>206.40430896608558</v>
      </c>
      <c r="T145" s="38">
        <v>170.24296888580702</v>
      </c>
      <c r="U145" s="38">
        <v>345.31080231079392</v>
      </c>
      <c r="V145" s="38">
        <v>0</v>
      </c>
      <c r="W145" s="38">
        <v>786.26221163246566</v>
      </c>
      <c r="X145" s="38">
        <v>90.692809599035428</v>
      </c>
      <c r="Y145" s="38">
        <v>139.50467329079558</v>
      </c>
      <c r="Z145" s="38">
        <v>228.04079713373784</v>
      </c>
      <c r="AA145" s="38">
        <v>69.396366857756178</v>
      </c>
      <c r="AB145" s="38">
        <v>100.01305667652589</v>
      </c>
      <c r="AC145" s="38">
        <v>757.13373704983701</v>
      </c>
      <c r="AD145" s="38">
        <v>0</v>
      </c>
      <c r="AE145" s="38">
        <v>0</v>
      </c>
      <c r="AF145" s="38">
        <v>211.6420543532827</v>
      </c>
      <c r="AG145" s="38">
        <v>112.56171528300361</v>
      </c>
      <c r="AH145" s="38">
        <v>158.46375010459283</v>
      </c>
      <c r="AI145" s="38">
        <v>236.12669984397758</v>
      </c>
      <c r="AJ145" s="43"/>
    </row>
    <row r="146" spans="2:36" x14ac:dyDescent="0.2">
      <c r="B146" s="36">
        <v>40756</v>
      </c>
      <c r="C146" s="29">
        <v>2011</v>
      </c>
      <c r="D146" s="38">
        <v>574.29907722687233</v>
      </c>
      <c r="E146" s="38">
        <v>497.78586359463606</v>
      </c>
      <c r="F146" s="38">
        <v>42.190279223249071</v>
      </c>
      <c r="G146" s="38">
        <v>267.03206103556624</v>
      </c>
      <c r="H146" s="38">
        <v>427.80344323429887</v>
      </c>
      <c r="I146" s="38">
        <v>0</v>
      </c>
      <c r="J146" s="38">
        <v>236.54195102052788</v>
      </c>
      <c r="K146" s="38">
        <v>237.04464469437715</v>
      </c>
      <c r="L146" s="38">
        <v>42.887294635008075</v>
      </c>
      <c r="M146" s="38">
        <v>204.25988823929288</v>
      </c>
      <c r="N146" s="38">
        <v>148.92445364188873</v>
      </c>
      <c r="O146" s="38">
        <v>323.75866348219307</v>
      </c>
      <c r="P146" s="38">
        <v>64.990909665143505</v>
      </c>
      <c r="Q146" s="38">
        <v>111.88395858043145</v>
      </c>
      <c r="R146" s="38">
        <v>984.51458491595577</v>
      </c>
      <c r="S146" s="38">
        <v>363.16548711658083</v>
      </c>
      <c r="T146" s="38">
        <v>717.2895506551879</v>
      </c>
      <c r="U146" s="38">
        <v>33.753861900136059</v>
      </c>
      <c r="V146" s="38">
        <v>308.69793636234311</v>
      </c>
      <c r="W146" s="38">
        <v>461.13911174173967</v>
      </c>
      <c r="X146" s="38">
        <v>167.80465303487708</v>
      </c>
      <c r="Y146" s="38">
        <v>272.72946256937405</v>
      </c>
      <c r="Z146" s="38">
        <v>236.83985898206444</v>
      </c>
      <c r="AA146" s="38">
        <v>33.917203974111771</v>
      </c>
      <c r="AB146" s="38">
        <v>162.93663952778942</v>
      </c>
      <c r="AC146" s="38">
        <v>949.85111777541465</v>
      </c>
      <c r="AD146" s="38">
        <v>447.93492568552222</v>
      </c>
      <c r="AE146" s="38">
        <v>0</v>
      </c>
      <c r="AF146" s="38">
        <v>279.28592000540391</v>
      </c>
      <c r="AG146" s="38">
        <v>55.014099870025703</v>
      </c>
      <c r="AH146" s="38">
        <v>283.97798213261962</v>
      </c>
      <c r="AI146" s="38">
        <v>103.86540426362771</v>
      </c>
      <c r="AJ146" s="43"/>
    </row>
    <row r="147" spans="2:36" x14ac:dyDescent="0.2">
      <c r="B147" s="36">
        <v>40787</v>
      </c>
      <c r="C147" s="29">
        <v>2011</v>
      </c>
      <c r="D147" s="38">
        <v>327.49139744148295</v>
      </c>
      <c r="E147" s="38">
        <v>453.75207760362298</v>
      </c>
      <c r="F147" s="38">
        <v>20.430895861131038</v>
      </c>
      <c r="G147" s="38">
        <v>121.70529673813249</v>
      </c>
      <c r="H147" s="38">
        <v>382.46101710207648</v>
      </c>
      <c r="I147" s="38">
        <v>0</v>
      </c>
      <c r="J147" s="38">
        <v>280.00343326945887</v>
      </c>
      <c r="K147" s="38">
        <v>213.46966488091721</v>
      </c>
      <c r="L147" s="38">
        <v>51.921074391150647</v>
      </c>
      <c r="M147" s="38">
        <v>192.43283967081334</v>
      </c>
      <c r="N147" s="38">
        <v>148.13336698472571</v>
      </c>
      <c r="O147" s="38">
        <v>376.276980926845</v>
      </c>
      <c r="P147" s="38">
        <v>157.36118979713004</v>
      </c>
      <c r="Q147" s="38">
        <v>278.64245962886775</v>
      </c>
      <c r="R147" s="38">
        <v>357.56782122275553</v>
      </c>
      <c r="S147" s="38">
        <v>156.32450326871762</v>
      </c>
      <c r="T147" s="38">
        <v>505.74417528142186</v>
      </c>
      <c r="U147" s="38">
        <v>98.073060916742122</v>
      </c>
      <c r="V147" s="38">
        <v>597.95531164814838</v>
      </c>
      <c r="W147" s="38">
        <v>446.61876351357347</v>
      </c>
      <c r="X147" s="38">
        <v>122.65722276576565</v>
      </c>
      <c r="Y147" s="38">
        <v>264.14175732435467</v>
      </c>
      <c r="Z147" s="38">
        <v>337.3268317136459</v>
      </c>
      <c r="AA147" s="38">
        <v>49.2738285965617</v>
      </c>
      <c r="AB147" s="38">
        <v>0</v>
      </c>
      <c r="AC147" s="38">
        <v>398.64162261340448</v>
      </c>
      <c r="AD147" s="38">
        <v>520.59642103726742</v>
      </c>
      <c r="AE147" s="38">
        <v>253.65460004271466</v>
      </c>
      <c r="AF147" s="38">
        <v>170.3096298339419</v>
      </c>
      <c r="AG147" s="38">
        <v>213.12726363166234</v>
      </c>
      <c r="AH147" s="38">
        <v>337.54428430352681</v>
      </c>
      <c r="AI147" s="38">
        <v>458.26561201234296</v>
      </c>
      <c r="AJ147" s="43"/>
    </row>
    <row r="148" spans="2:36" x14ac:dyDescent="0.2">
      <c r="B148" s="36">
        <v>40817</v>
      </c>
      <c r="C148" s="29">
        <v>2011</v>
      </c>
      <c r="D148" s="38">
        <v>356.55402404920358</v>
      </c>
      <c r="E148" s="38">
        <v>438.3553114017289</v>
      </c>
      <c r="F148" s="38">
        <v>98.688162098575646</v>
      </c>
      <c r="G148" s="38">
        <v>279.24200014690558</v>
      </c>
      <c r="H148" s="38">
        <v>431.06385832015263</v>
      </c>
      <c r="I148" s="38">
        <v>0</v>
      </c>
      <c r="J148" s="38">
        <v>73.773361495281947</v>
      </c>
      <c r="K148" s="38">
        <v>295.72057198498908</v>
      </c>
      <c r="L148" s="38">
        <v>140.44599154033236</v>
      </c>
      <c r="M148" s="38">
        <v>198.06507779334032</v>
      </c>
      <c r="N148" s="38">
        <v>128.04300596794502</v>
      </c>
      <c r="O148" s="38">
        <v>161.55960371682843</v>
      </c>
      <c r="P148" s="38">
        <v>121.6172738564524</v>
      </c>
      <c r="Q148" s="38">
        <v>329.00698422993446</v>
      </c>
      <c r="R148" s="38">
        <v>172.71739497825621</v>
      </c>
      <c r="S148" s="38">
        <v>226.53012413291992</v>
      </c>
      <c r="T148" s="38">
        <v>853.67835141087198</v>
      </c>
      <c r="U148" s="38">
        <v>252.6539596120393</v>
      </c>
      <c r="V148" s="38">
        <v>192.55514173154228</v>
      </c>
      <c r="W148" s="38">
        <v>1150.570788593322</v>
      </c>
      <c r="X148" s="38">
        <v>225.14088793537516</v>
      </c>
      <c r="Y148" s="38">
        <v>127.58943484911678</v>
      </c>
      <c r="Z148" s="38">
        <v>417.12719355553423</v>
      </c>
      <c r="AA148" s="38">
        <v>142.8055906155177</v>
      </c>
      <c r="AB148" s="38">
        <v>121.96111741041862</v>
      </c>
      <c r="AC148" s="38">
        <v>551.75111258420282</v>
      </c>
      <c r="AD148" s="38">
        <v>335.28765673629658</v>
      </c>
      <c r="AE148" s="38">
        <v>245.04756380936411</v>
      </c>
      <c r="AF148" s="38">
        <v>1296.888766786956</v>
      </c>
      <c r="AG148" s="38">
        <v>411.79081101229878</v>
      </c>
      <c r="AH148" s="38">
        <v>138.89048074777676</v>
      </c>
      <c r="AI148" s="38">
        <v>399.52391722174303</v>
      </c>
      <c r="AJ148" s="43"/>
    </row>
    <row r="149" spans="2:36" x14ac:dyDescent="0.2">
      <c r="B149" s="36">
        <v>40848</v>
      </c>
      <c r="C149" s="29">
        <v>2011</v>
      </c>
      <c r="D149" s="38">
        <v>289.96765572426557</v>
      </c>
      <c r="E149" s="38">
        <v>402.18706775571286</v>
      </c>
      <c r="F149" s="38">
        <v>38.632748309755286</v>
      </c>
      <c r="G149" s="38">
        <v>143.83271935328369</v>
      </c>
      <c r="H149" s="38">
        <v>1074.748014416276</v>
      </c>
      <c r="I149" s="38">
        <v>0</v>
      </c>
      <c r="J149" s="38">
        <v>192.53019788161939</v>
      </c>
      <c r="K149" s="38">
        <v>997.69957885207316</v>
      </c>
      <c r="L149" s="38">
        <v>147.26621479737452</v>
      </c>
      <c r="M149" s="38">
        <v>316.26166576711461</v>
      </c>
      <c r="N149" s="38">
        <v>95.825444933780844</v>
      </c>
      <c r="O149" s="38">
        <v>355.75077073729148</v>
      </c>
      <c r="P149" s="38">
        <v>357.06482655350061</v>
      </c>
      <c r="Q149" s="38">
        <v>380.52775315677297</v>
      </c>
      <c r="R149" s="38">
        <v>1239.5614390696098</v>
      </c>
      <c r="S149" s="38">
        <v>369.49219153657668</v>
      </c>
      <c r="T149" s="38">
        <v>1040.3821359420656</v>
      </c>
      <c r="U149" s="38">
        <v>1081.7694652588775</v>
      </c>
      <c r="V149" s="38">
        <v>282.66818562924982</v>
      </c>
      <c r="W149" s="38">
        <v>0</v>
      </c>
      <c r="X149" s="38">
        <v>156.55433379876456</v>
      </c>
      <c r="Y149" s="38">
        <v>541.08732870464974</v>
      </c>
      <c r="Z149" s="38">
        <v>114.8131379912883</v>
      </c>
      <c r="AA149" s="38">
        <v>62.114535794797007</v>
      </c>
      <c r="AB149" s="38">
        <v>119.35811378741899</v>
      </c>
      <c r="AC149" s="38">
        <v>869.75862308434785</v>
      </c>
      <c r="AD149" s="38">
        <v>1558.6253216300736</v>
      </c>
      <c r="AE149" s="38">
        <v>239.81753878215321</v>
      </c>
      <c r="AF149" s="38">
        <v>312.56649472441984</v>
      </c>
      <c r="AG149" s="38">
        <v>151.12575073420678</v>
      </c>
      <c r="AH149" s="38">
        <v>177.29498538130991</v>
      </c>
      <c r="AI149" s="38">
        <v>1246.9631477943569</v>
      </c>
      <c r="AJ149" s="43"/>
    </row>
    <row r="150" spans="2:36" x14ac:dyDescent="0.2">
      <c r="B150" s="36">
        <v>40878</v>
      </c>
      <c r="C150" s="29">
        <v>2011</v>
      </c>
      <c r="D150" s="38">
        <v>230.40937231319512</v>
      </c>
      <c r="E150" s="38">
        <v>261.87750849479573</v>
      </c>
      <c r="F150" s="38">
        <v>188.66310017351725</v>
      </c>
      <c r="G150" s="38">
        <v>196.67406072591626</v>
      </c>
      <c r="H150" s="38">
        <v>519.94822621139178</v>
      </c>
      <c r="I150" s="38">
        <v>0</v>
      </c>
      <c r="J150" s="38">
        <v>211.54985756071261</v>
      </c>
      <c r="K150" s="38">
        <v>332.87631147882666</v>
      </c>
      <c r="L150" s="38">
        <v>191.77995767890027</v>
      </c>
      <c r="M150" s="38">
        <v>225.85716672822645</v>
      </c>
      <c r="N150" s="38">
        <v>190.78521846150173</v>
      </c>
      <c r="O150" s="38">
        <v>250.9447154515918</v>
      </c>
      <c r="P150" s="38">
        <v>668.42859232992703</v>
      </c>
      <c r="Q150" s="38">
        <v>214.42015494112536</v>
      </c>
      <c r="R150" s="38">
        <v>110.06183010394402</v>
      </c>
      <c r="S150" s="38">
        <v>108.26494939413094</v>
      </c>
      <c r="T150" s="38">
        <v>200.14910887587044</v>
      </c>
      <c r="U150" s="38">
        <v>211.31293000684869</v>
      </c>
      <c r="V150" s="38">
        <v>368.10949987230646</v>
      </c>
      <c r="W150" s="38">
        <v>0</v>
      </c>
      <c r="X150" s="38">
        <v>133.08544164665383</v>
      </c>
      <c r="Y150" s="38">
        <v>284.56626190525458</v>
      </c>
      <c r="Z150" s="38">
        <v>174.43694448941784</v>
      </c>
      <c r="AA150" s="38">
        <v>91.000936264683489</v>
      </c>
      <c r="AB150" s="38">
        <v>291.44278834948511</v>
      </c>
      <c r="AC150" s="38">
        <v>470.7610252943735</v>
      </c>
      <c r="AD150" s="38">
        <v>640.97260932470726</v>
      </c>
      <c r="AE150" s="38">
        <v>0</v>
      </c>
      <c r="AF150" s="38">
        <v>231.27561728851961</v>
      </c>
      <c r="AG150" s="38">
        <v>147.60457848330736</v>
      </c>
      <c r="AH150" s="38">
        <v>138.53126396937168</v>
      </c>
      <c r="AI150" s="38">
        <v>288.99544678575978</v>
      </c>
      <c r="AJ150" s="43"/>
    </row>
    <row r="151" spans="2:36" x14ac:dyDescent="0.2">
      <c r="B151" s="36">
        <v>40909</v>
      </c>
      <c r="C151" s="29">
        <v>2012</v>
      </c>
      <c r="D151" s="38">
        <v>140.61071448967058</v>
      </c>
      <c r="E151" s="38">
        <v>153.42202394027612</v>
      </c>
      <c r="F151" s="38">
        <v>110.52905932180619</v>
      </c>
      <c r="G151" s="38">
        <v>150.88636327038597</v>
      </c>
      <c r="H151" s="38">
        <v>249.05532757181425</v>
      </c>
      <c r="I151" s="38">
        <v>0</v>
      </c>
      <c r="J151" s="38">
        <v>206.56226835332734</v>
      </c>
      <c r="K151" s="38">
        <v>147.07983543737555</v>
      </c>
      <c r="L151" s="38">
        <v>93.629236009978584</v>
      </c>
      <c r="M151" s="38">
        <v>189.722608033022</v>
      </c>
      <c r="N151" s="38">
        <v>70.297051017524296</v>
      </c>
      <c r="O151" s="38">
        <v>226.18000279238203</v>
      </c>
      <c r="P151" s="38">
        <v>1135.0772803605728</v>
      </c>
      <c r="Q151" s="38">
        <v>167.49191550781151</v>
      </c>
      <c r="R151" s="38">
        <v>107.46696569561394</v>
      </c>
      <c r="S151" s="38">
        <v>193.80615651443577</v>
      </c>
      <c r="T151" s="38">
        <v>180.39720789884507</v>
      </c>
      <c r="U151" s="38">
        <v>58.951693344001889</v>
      </c>
      <c r="V151" s="38">
        <v>269.57309557940789</v>
      </c>
      <c r="W151" s="38">
        <v>536.92486279552497</v>
      </c>
      <c r="X151" s="38">
        <v>199.06891323033932</v>
      </c>
      <c r="Y151" s="38">
        <v>357.24498038547432</v>
      </c>
      <c r="Z151" s="38">
        <v>85.162172534237641</v>
      </c>
      <c r="AA151" s="38">
        <v>59.236973051659568</v>
      </c>
      <c r="AB151" s="38">
        <v>313.02877045592976</v>
      </c>
      <c r="AC151" s="38">
        <v>338.69843634211804</v>
      </c>
      <c r="AD151" s="38">
        <v>469.3955753307394</v>
      </c>
      <c r="AE151" s="38">
        <v>0</v>
      </c>
      <c r="AF151" s="38">
        <v>162.59253494377802</v>
      </c>
      <c r="AG151" s="38">
        <v>144.1245903089229</v>
      </c>
      <c r="AH151" s="38">
        <v>33.816298026996613</v>
      </c>
      <c r="AI151" s="38">
        <v>141.09098375241803</v>
      </c>
      <c r="AJ151" s="43"/>
    </row>
    <row r="152" spans="2:36" x14ac:dyDescent="0.2">
      <c r="B152" s="36">
        <v>40940</v>
      </c>
      <c r="C152" s="29">
        <v>2012</v>
      </c>
      <c r="D152" s="38">
        <v>594.21967485849461</v>
      </c>
      <c r="E152" s="38">
        <v>222.71913853476431</v>
      </c>
      <c r="F152" s="38">
        <v>17.828048008423419</v>
      </c>
      <c r="G152" s="38">
        <v>252.22578264323823</v>
      </c>
      <c r="H152" s="38">
        <v>231.76138007793793</v>
      </c>
      <c r="I152" s="38">
        <v>0</v>
      </c>
      <c r="J152" s="38">
        <v>244.33165754362312</v>
      </c>
      <c r="K152" s="38">
        <v>323.34377981289606</v>
      </c>
      <c r="L152" s="38">
        <v>99.674194857104609</v>
      </c>
      <c r="M152" s="38">
        <v>177.33327683613359</v>
      </c>
      <c r="N152" s="38">
        <v>64.630763041511116</v>
      </c>
      <c r="O152" s="38">
        <v>164.17009136615209</v>
      </c>
      <c r="P152" s="38">
        <v>768.95697802157611</v>
      </c>
      <c r="Q152" s="38">
        <v>310.68408782006099</v>
      </c>
      <c r="R152" s="38">
        <v>624.02905152625601</v>
      </c>
      <c r="S152" s="38">
        <v>153.46027233090879</v>
      </c>
      <c r="T152" s="38">
        <v>126.08958927670079</v>
      </c>
      <c r="U152" s="38">
        <v>142.63130785200261</v>
      </c>
      <c r="V152" s="38">
        <v>434.81434830422393</v>
      </c>
      <c r="W152" s="38">
        <v>0</v>
      </c>
      <c r="X152" s="38">
        <v>203.35886662686499</v>
      </c>
      <c r="Y152" s="38">
        <v>192.07560135949402</v>
      </c>
      <c r="Z152" s="38">
        <v>70.644525716698482</v>
      </c>
      <c r="AA152" s="38">
        <v>57.328612362323049</v>
      </c>
      <c r="AB152" s="38">
        <v>55.08078704976932</v>
      </c>
      <c r="AC152" s="38">
        <v>568.61015121147204</v>
      </c>
      <c r="AD152" s="38">
        <v>75.712277868694116</v>
      </c>
      <c r="AE152" s="38">
        <v>0</v>
      </c>
      <c r="AF152" s="38">
        <v>166.09641903202223</v>
      </c>
      <c r="AG152" s="38">
        <v>232.46919235427782</v>
      </c>
      <c r="AH152" s="38">
        <v>92.726166337232669</v>
      </c>
      <c r="AI152" s="38">
        <v>360.87061635761296</v>
      </c>
      <c r="AJ152" s="43"/>
    </row>
    <row r="153" spans="2:36" x14ac:dyDescent="0.2">
      <c r="B153" s="36">
        <v>40969</v>
      </c>
      <c r="C153" s="29">
        <v>2012</v>
      </c>
      <c r="D153" s="38">
        <v>293.44543870064354</v>
      </c>
      <c r="E153" s="38">
        <v>334.51830933267331</v>
      </c>
      <c r="F153" s="38">
        <v>86.06976715708042</v>
      </c>
      <c r="G153" s="38">
        <v>358.89775153590455</v>
      </c>
      <c r="H153" s="38">
        <v>250.63165379713311</v>
      </c>
      <c r="I153" s="38">
        <v>0</v>
      </c>
      <c r="J153" s="38">
        <v>214.46868301359325</v>
      </c>
      <c r="K153" s="38">
        <v>103.50309861578441</v>
      </c>
      <c r="L153" s="38">
        <v>104.99004598760267</v>
      </c>
      <c r="M153" s="38">
        <v>198.49972992990698</v>
      </c>
      <c r="N153" s="38">
        <v>91.964569571611293</v>
      </c>
      <c r="O153" s="38">
        <v>176.12798204722938</v>
      </c>
      <c r="P153" s="38">
        <v>185.61748325127536</v>
      </c>
      <c r="Q153" s="38">
        <v>117.38443474698057</v>
      </c>
      <c r="R153" s="38">
        <v>100.42235160151726</v>
      </c>
      <c r="S153" s="38">
        <v>395.13138401969303</v>
      </c>
      <c r="T153" s="38">
        <v>238.81020807875748</v>
      </c>
      <c r="U153" s="38">
        <v>275.43662548656999</v>
      </c>
      <c r="V153" s="38">
        <v>671.73917768083334</v>
      </c>
      <c r="W153" s="38">
        <v>125.43216654122335</v>
      </c>
      <c r="X153" s="38">
        <v>147.26556400032311</v>
      </c>
      <c r="Y153" s="38">
        <v>445.10274446890088</v>
      </c>
      <c r="Z153" s="38">
        <v>113.68524242410598</v>
      </c>
      <c r="AA153" s="38">
        <v>179.90018900756999</v>
      </c>
      <c r="AB153" s="38">
        <v>132.95876570341454</v>
      </c>
      <c r="AC153" s="38">
        <v>565.17190523673082</v>
      </c>
      <c r="AD153" s="38">
        <v>511.7303573344908</v>
      </c>
      <c r="AE153" s="38">
        <v>213.71546810664776</v>
      </c>
      <c r="AF153" s="38">
        <v>177.25675396082386</v>
      </c>
      <c r="AG153" s="38">
        <v>89.784677482015709</v>
      </c>
      <c r="AH153" s="38">
        <v>121.13176579735523</v>
      </c>
      <c r="AI153" s="38">
        <v>160.09418128108024</v>
      </c>
      <c r="AJ153" s="43"/>
    </row>
    <row r="154" spans="2:36" x14ac:dyDescent="0.2">
      <c r="B154" s="36">
        <v>41000</v>
      </c>
      <c r="C154" s="29">
        <v>2012</v>
      </c>
      <c r="D154" s="38">
        <v>133.76362401903478</v>
      </c>
      <c r="E154" s="38">
        <v>329.5669594516084</v>
      </c>
      <c r="F154" s="38">
        <v>67.836649107197772</v>
      </c>
      <c r="G154" s="38">
        <v>151.5366647177774</v>
      </c>
      <c r="H154" s="38">
        <v>1843.0959578914074</v>
      </c>
      <c r="I154" s="38">
        <v>0</v>
      </c>
      <c r="J154" s="38">
        <v>211.29423946743896</v>
      </c>
      <c r="K154" s="38">
        <v>264.12187743468729</v>
      </c>
      <c r="L154" s="38">
        <v>68.957362000791335</v>
      </c>
      <c r="M154" s="38">
        <v>116.4412876379144</v>
      </c>
      <c r="N154" s="38">
        <v>106.78253412005027</v>
      </c>
      <c r="O154" s="38">
        <v>242.92945007054249</v>
      </c>
      <c r="P154" s="38">
        <v>156.74578179903861</v>
      </c>
      <c r="Q154" s="38">
        <v>218.44429000765732</v>
      </c>
      <c r="R154" s="38">
        <v>296.8078710936486</v>
      </c>
      <c r="S154" s="38">
        <v>259.52191590559943</v>
      </c>
      <c r="T154" s="38">
        <v>161.46356135263306</v>
      </c>
      <c r="U154" s="38">
        <v>162.81586146535173</v>
      </c>
      <c r="V154" s="38">
        <v>1075.4192737863875</v>
      </c>
      <c r="W154" s="38">
        <v>0</v>
      </c>
      <c r="X154" s="38">
        <v>173.08484126474877</v>
      </c>
      <c r="Y154" s="38">
        <v>475.05746885239944</v>
      </c>
      <c r="Z154" s="38">
        <v>134.40304569866021</v>
      </c>
      <c r="AA154" s="38">
        <v>13.633646820125808</v>
      </c>
      <c r="AB154" s="38">
        <v>104.79262849971167</v>
      </c>
      <c r="AC154" s="38">
        <v>741.34815199569402</v>
      </c>
      <c r="AD154" s="38">
        <v>216.0668637611885</v>
      </c>
      <c r="AE154" s="38">
        <v>210.55217321943337</v>
      </c>
      <c r="AF154" s="38">
        <v>174.63310023797476</v>
      </c>
      <c r="AG154" s="38">
        <v>0</v>
      </c>
      <c r="AH154" s="38">
        <v>67.452389097234985</v>
      </c>
      <c r="AI154" s="38">
        <v>111.3349822617638</v>
      </c>
      <c r="AJ154" s="43"/>
    </row>
    <row r="155" spans="2:36" x14ac:dyDescent="0.2">
      <c r="B155" s="36">
        <v>41030</v>
      </c>
      <c r="C155" s="29">
        <v>2012</v>
      </c>
      <c r="D155" s="38">
        <v>187.72036821975988</v>
      </c>
      <c r="E155" s="38">
        <v>279.30535603806209</v>
      </c>
      <c r="F155" s="38">
        <v>134.14570465427116</v>
      </c>
      <c r="G155" s="38">
        <v>474.46312306128215</v>
      </c>
      <c r="H155" s="38">
        <v>366.21264772102415</v>
      </c>
      <c r="I155" s="38">
        <v>0</v>
      </c>
      <c r="J155" s="38">
        <v>480.50496697811587</v>
      </c>
      <c r="K155" s="38">
        <v>438.00145274467519</v>
      </c>
      <c r="L155" s="38">
        <v>102.27142007793692</v>
      </c>
      <c r="M155" s="38">
        <v>140.22272098777734</v>
      </c>
      <c r="N155" s="38">
        <v>86.383826077018327</v>
      </c>
      <c r="O155" s="38">
        <v>223.03749151634977</v>
      </c>
      <c r="P155" s="38">
        <v>258.30154284534007</v>
      </c>
      <c r="Q155" s="38">
        <v>88.934896495130289</v>
      </c>
      <c r="R155" s="38">
        <v>48.911001082263702</v>
      </c>
      <c r="S155" s="38">
        <v>208.48739196814924</v>
      </c>
      <c r="T155" s="38">
        <v>209.81991318014735</v>
      </c>
      <c r="U155" s="38">
        <v>321.96532040737793</v>
      </c>
      <c r="V155" s="38">
        <v>899.7244795314765</v>
      </c>
      <c r="W155" s="38">
        <v>0</v>
      </c>
      <c r="X155" s="38">
        <v>171.13601793435856</v>
      </c>
      <c r="Y155" s="38">
        <v>108.39429902430207</v>
      </c>
      <c r="Z155" s="38">
        <v>88.593169573357926</v>
      </c>
      <c r="AA155" s="38">
        <v>13.480140777613798</v>
      </c>
      <c r="AB155" s="38">
        <v>103.61273130143087</v>
      </c>
      <c r="AC155" s="38">
        <v>600.87210654595697</v>
      </c>
      <c r="AD155" s="38">
        <v>213.6340906659521</v>
      </c>
      <c r="AE155" s="38">
        <v>0</v>
      </c>
      <c r="AF155" s="38">
        <v>263.11138211540867</v>
      </c>
      <c r="AG155" s="38">
        <v>0</v>
      </c>
      <c r="AH155" s="38">
        <v>82.08359241387906</v>
      </c>
      <c r="AI155" s="38">
        <v>119.25487425896189</v>
      </c>
      <c r="AJ155" s="43"/>
    </row>
    <row r="156" spans="2:36" x14ac:dyDescent="0.2">
      <c r="B156" s="36">
        <v>41061</v>
      </c>
      <c r="C156" s="29">
        <v>2012</v>
      </c>
      <c r="D156" s="38">
        <v>169.81415599109434</v>
      </c>
      <c r="E156" s="38">
        <v>254.76858894130547</v>
      </c>
      <c r="F156" s="38">
        <v>50.056815520806744</v>
      </c>
      <c r="G156" s="38">
        <v>161.5166868798172</v>
      </c>
      <c r="H156" s="38">
        <v>138.8222919083012</v>
      </c>
      <c r="I156" s="38">
        <v>0</v>
      </c>
      <c r="J156" s="38">
        <v>103.94299546367711</v>
      </c>
      <c r="K156" s="38">
        <v>827.28060121611782</v>
      </c>
      <c r="L156" s="38">
        <v>67.845056104711645</v>
      </c>
      <c r="M156" s="38">
        <v>83.719151731628699</v>
      </c>
      <c r="N156" s="38">
        <v>70.040063484398104</v>
      </c>
      <c r="O156" s="38">
        <v>221.93870653965706</v>
      </c>
      <c r="P156" s="38">
        <v>231.32612788052862</v>
      </c>
      <c r="Q156" s="38">
        <v>139.06634092381941</v>
      </c>
      <c r="R156" s="38">
        <v>243.35021529242832</v>
      </c>
      <c r="S156" s="38">
        <v>111.70938555272498</v>
      </c>
      <c r="T156" s="38">
        <v>190.63091848629924</v>
      </c>
      <c r="U156" s="38">
        <v>160.18958578674983</v>
      </c>
      <c r="V156" s="38">
        <v>569.73128806198849</v>
      </c>
      <c r="W156" s="38">
        <v>121.58227424716506</v>
      </c>
      <c r="X156" s="38">
        <v>293.0040005911921</v>
      </c>
      <c r="Y156" s="38">
        <v>71.90686599570509</v>
      </c>
      <c r="Z156" s="38">
        <v>143.25466835523892</v>
      </c>
      <c r="AA156" s="38">
        <v>201.20597132456527</v>
      </c>
      <c r="AB156" s="38">
        <v>128.87785933287239</v>
      </c>
      <c r="AC156" s="38">
        <v>341.21675869804125</v>
      </c>
      <c r="AD156" s="38">
        <v>70.860543718202109</v>
      </c>
      <c r="AE156" s="38">
        <v>0</v>
      </c>
      <c r="AF156" s="38">
        <v>171.81620844557798</v>
      </c>
      <c r="AG156" s="38">
        <v>130.54337155083832</v>
      </c>
      <c r="AH156" s="38">
        <v>91.889112364862484</v>
      </c>
      <c r="AI156" s="38">
        <v>54.769555409325008</v>
      </c>
      <c r="AJ156" s="43"/>
    </row>
    <row r="157" spans="2:36" x14ac:dyDescent="0.2">
      <c r="B157" s="36">
        <v>41091</v>
      </c>
      <c r="C157" s="29">
        <v>2012</v>
      </c>
      <c r="D157" s="38">
        <v>201.6582860757199</v>
      </c>
      <c r="E157" s="38">
        <v>664.67926232559159</v>
      </c>
      <c r="F157" s="38">
        <v>16.512122334593368</v>
      </c>
      <c r="G157" s="38">
        <v>86.066277607035602</v>
      </c>
      <c r="H157" s="38">
        <v>103.03420116812687</v>
      </c>
      <c r="I157" s="38">
        <v>0</v>
      </c>
      <c r="J157" s="38">
        <v>144.00719750278543</v>
      </c>
      <c r="K157" s="38">
        <v>167.64207015303313</v>
      </c>
      <c r="L157" s="38">
        <v>75.532118035911523</v>
      </c>
      <c r="M157" s="38">
        <v>110.46494754077396</v>
      </c>
      <c r="N157" s="38">
        <v>148.07530741069493</v>
      </c>
      <c r="O157" s="38">
        <v>185.84176362888121</v>
      </c>
      <c r="P157" s="38">
        <v>101.7426640244653</v>
      </c>
      <c r="Q157" s="38">
        <v>50.043798723884215</v>
      </c>
      <c r="R157" s="38">
        <v>48.164013031008523</v>
      </c>
      <c r="S157" s="38">
        <v>300.05865533770043</v>
      </c>
      <c r="T157" s="38">
        <v>494.08045002135185</v>
      </c>
      <c r="U157" s="38">
        <v>132.10339140227543</v>
      </c>
      <c r="V157" s="38">
        <v>483.26374544045825</v>
      </c>
      <c r="W157" s="38">
        <v>360.95449314539712</v>
      </c>
      <c r="X157" s="38">
        <v>277.56624220635064</v>
      </c>
      <c r="Y157" s="38">
        <v>249.05733683777663</v>
      </c>
      <c r="Z157" s="38">
        <v>218.10034958254292</v>
      </c>
      <c r="AA157" s="38">
        <v>345.13093587067749</v>
      </c>
      <c r="AB157" s="38">
        <v>51.015158452667073</v>
      </c>
      <c r="AC157" s="38">
        <v>836.42798356638934</v>
      </c>
      <c r="AD157" s="38">
        <v>210.37138678467554</v>
      </c>
      <c r="AE157" s="38">
        <v>0</v>
      </c>
      <c r="AF157" s="38">
        <v>250.99638402442199</v>
      </c>
      <c r="AG157" s="38">
        <v>172.24812234583624</v>
      </c>
      <c r="AH157" s="38">
        <v>40.414989748468791</v>
      </c>
      <c r="AI157" s="38">
        <v>45.166756500628495</v>
      </c>
      <c r="AJ157" s="43"/>
    </row>
    <row r="158" spans="2:36" x14ac:dyDescent="0.2">
      <c r="B158" s="36">
        <v>41122</v>
      </c>
      <c r="C158" s="29">
        <v>2012</v>
      </c>
      <c r="D158" s="38">
        <v>159.48956444628132</v>
      </c>
      <c r="E158" s="38">
        <v>435.05240449686721</v>
      </c>
      <c r="F158" s="38">
        <v>16.495927476710133</v>
      </c>
      <c r="G158" s="38">
        <v>73.698741436854291</v>
      </c>
      <c r="H158" s="38">
        <v>34.31104888980834</v>
      </c>
      <c r="I158" s="38">
        <v>270.84943014821107</v>
      </c>
      <c r="J158" s="38">
        <v>102.76139804587363</v>
      </c>
      <c r="K158" s="38">
        <v>159.34766619394679</v>
      </c>
      <c r="L158" s="38">
        <v>33.536905419746176</v>
      </c>
      <c r="M158" s="38">
        <v>110.35660507030023</v>
      </c>
      <c r="N158" s="38">
        <v>31.474484516387115</v>
      </c>
      <c r="O158" s="38">
        <v>270.05017110530247</v>
      </c>
      <c r="P158" s="38">
        <v>50.821438123635488</v>
      </c>
      <c r="Q158" s="38">
        <v>137.48547028789059</v>
      </c>
      <c r="R158" s="38">
        <v>96.233548885756477</v>
      </c>
      <c r="S158" s="38">
        <v>331.3185053894756</v>
      </c>
      <c r="T158" s="38">
        <v>175.00216955556883</v>
      </c>
      <c r="U158" s="38">
        <v>211.15812199951782</v>
      </c>
      <c r="V158" s="38">
        <v>241.39488357010853</v>
      </c>
      <c r="W158" s="38">
        <v>0</v>
      </c>
      <c r="X158" s="38">
        <v>148.55036203439951</v>
      </c>
      <c r="Y158" s="38">
        <v>177.72361778331828</v>
      </c>
      <c r="Z158" s="38">
        <v>32.682965973017289</v>
      </c>
      <c r="AA158" s="38">
        <v>13.261247549682494</v>
      </c>
      <c r="AB158" s="38">
        <v>152.89537050334522</v>
      </c>
      <c r="AC158" s="38">
        <v>557.07175115806194</v>
      </c>
      <c r="AD158" s="38">
        <v>210.16505748050491</v>
      </c>
      <c r="AE158" s="38">
        <v>0</v>
      </c>
      <c r="AF158" s="38">
        <v>234.5727773708895</v>
      </c>
      <c r="AG158" s="38">
        <v>129.05938785335368</v>
      </c>
      <c r="AH158" s="38">
        <v>60.563026940456218</v>
      </c>
      <c r="AI158" s="38">
        <v>72.195932127431234</v>
      </c>
      <c r="AJ158" s="43"/>
    </row>
    <row r="159" spans="2:36" x14ac:dyDescent="0.2">
      <c r="B159" s="36">
        <v>41153</v>
      </c>
      <c r="C159" s="29">
        <v>2012</v>
      </c>
      <c r="D159" s="38">
        <v>348.15556300744981</v>
      </c>
      <c r="E159" s="38">
        <v>208.46890870196182</v>
      </c>
      <c r="F159" s="38">
        <v>150.18621045985608</v>
      </c>
      <c r="G159" s="38">
        <v>372.76994268531809</v>
      </c>
      <c r="H159" s="38">
        <v>190.90068875863003</v>
      </c>
      <c r="I159" s="38">
        <v>0</v>
      </c>
      <c r="J159" s="38">
        <v>103.95390670991233</v>
      </c>
      <c r="K159" s="38">
        <v>231.92606273191618</v>
      </c>
      <c r="L159" s="38">
        <v>178.1119673253412</v>
      </c>
      <c r="M159" s="38">
        <v>196.83410459170256</v>
      </c>
      <c r="N159" s="38">
        <v>76.415362718949638</v>
      </c>
      <c r="O159" s="38">
        <v>324.40600612823596</v>
      </c>
      <c r="P159" s="38">
        <v>205.64480974498079</v>
      </c>
      <c r="Q159" s="38">
        <v>164.36838267424065</v>
      </c>
      <c r="R159" s="38">
        <v>146.02545635036793</v>
      </c>
      <c r="S159" s="38">
        <v>303.2430184569281</v>
      </c>
      <c r="T159" s="38">
        <v>817.07541281019633</v>
      </c>
      <c r="U159" s="38">
        <v>240.30960214045081</v>
      </c>
      <c r="V159" s="38">
        <v>325.59491124212485</v>
      </c>
      <c r="W159" s="38">
        <v>121.59503714788968</v>
      </c>
      <c r="X159" s="38">
        <v>333.10788753530471</v>
      </c>
      <c r="Y159" s="38">
        <v>71.914414301556235</v>
      </c>
      <c r="Z159" s="38">
        <v>88.165973095476872</v>
      </c>
      <c r="AA159" s="38">
        <v>187.81195308669197</v>
      </c>
      <c r="AB159" s="38">
        <v>438.23071945747961</v>
      </c>
      <c r="AC159" s="38">
        <v>325.59878941740084</v>
      </c>
      <c r="AD159" s="38">
        <v>70.867982188080774</v>
      </c>
      <c r="AE159" s="38">
        <v>414.35528062837</v>
      </c>
      <c r="AF159" s="38">
        <v>270.02524146953925</v>
      </c>
      <c r="AG159" s="38">
        <v>87.038050085414014</v>
      </c>
      <c r="AH159" s="38">
        <v>214.43043597359969</v>
      </c>
      <c r="AI159" s="38">
        <v>383.42713327785015</v>
      </c>
      <c r="AJ159" s="43"/>
    </row>
    <row r="160" spans="2:36" x14ac:dyDescent="0.2">
      <c r="B160" s="36">
        <v>41183</v>
      </c>
      <c r="C160" s="29">
        <v>2012</v>
      </c>
      <c r="D160" s="38">
        <v>155.38706415158663</v>
      </c>
      <c r="E160" s="38">
        <v>353.2180727182008</v>
      </c>
      <c r="F160" s="38">
        <v>67.857899946536875</v>
      </c>
      <c r="G160" s="38">
        <v>252.64022638660876</v>
      </c>
      <c r="H160" s="38">
        <v>246.99929848424316</v>
      </c>
      <c r="I160" s="38">
        <v>0</v>
      </c>
      <c r="J160" s="38">
        <v>105.68021526537751</v>
      </c>
      <c r="K160" s="38">
        <v>115.38049753388377</v>
      </c>
      <c r="L160" s="38">
        <v>379.38430156062566</v>
      </c>
      <c r="M160" s="38">
        <v>271.78145074084961</v>
      </c>
      <c r="N160" s="38">
        <v>80.921201012994544</v>
      </c>
      <c r="O160" s="38">
        <v>381.86586638219507</v>
      </c>
      <c r="P160" s="38">
        <v>235.1923271199492</v>
      </c>
      <c r="Q160" s="38">
        <v>372.75699452876444</v>
      </c>
      <c r="R160" s="38">
        <v>940.18602681768687</v>
      </c>
      <c r="S160" s="38">
        <v>632.7828365768828</v>
      </c>
      <c r="T160" s="38">
        <v>576.83622219587392</v>
      </c>
      <c r="U160" s="38">
        <v>135.72238829640702</v>
      </c>
      <c r="V160" s="38">
        <v>331.00189688299935</v>
      </c>
      <c r="W160" s="38">
        <v>0</v>
      </c>
      <c r="X160" s="38">
        <v>221.51615370470785</v>
      </c>
      <c r="Y160" s="38">
        <v>438.65195784973849</v>
      </c>
      <c r="Z160" s="38">
        <v>123.24138699752383</v>
      </c>
      <c r="AA160" s="38">
        <v>81.827506576679028</v>
      </c>
      <c r="AB160" s="38">
        <v>262.0636408732023</v>
      </c>
      <c r="AC160" s="38">
        <v>375.5643178501154</v>
      </c>
      <c r="AD160" s="38">
        <v>144.08969994670147</v>
      </c>
      <c r="AE160" s="38">
        <v>0</v>
      </c>
      <c r="AF160" s="38">
        <v>124.77700475294779</v>
      </c>
      <c r="AG160" s="38">
        <v>0</v>
      </c>
      <c r="AH160" s="38">
        <v>124.56649765183496</v>
      </c>
      <c r="AI160" s="38">
        <v>74.246573067306855</v>
      </c>
      <c r="AJ160" s="43"/>
    </row>
    <row r="161" spans="2:36" x14ac:dyDescent="0.2">
      <c r="B161" s="36">
        <v>41214</v>
      </c>
      <c r="C161" s="29">
        <v>2012</v>
      </c>
      <c r="D161" s="38">
        <v>231.76498115049705</v>
      </c>
      <c r="E161" s="38">
        <v>405.56471646513683</v>
      </c>
      <c r="F161" s="38">
        <v>171.8699734379756</v>
      </c>
      <c r="G161" s="38">
        <v>153.57245903327083</v>
      </c>
      <c r="H161" s="38">
        <v>223.42783808481701</v>
      </c>
      <c r="I161" s="38">
        <v>0</v>
      </c>
      <c r="J161" s="38">
        <v>21.413283705968169</v>
      </c>
      <c r="K161" s="38">
        <v>352.37593212660676</v>
      </c>
      <c r="L161" s="38">
        <v>113.56110723946991</v>
      </c>
      <c r="M161" s="38">
        <v>124.05716807592084</v>
      </c>
      <c r="N161" s="38">
        <v>72.144724302251831</v>
      </c>
      <c r="O161" s="38">
        <v>633.06783174644852</v>
      </c>
      <c r="P161" s="38">
        <v>0</v>
      </c>
      <c r="Q161" s="38">
        <v>91.156035671637554</v>
      </c>
      <c r="R161" s="38">
        <v>401.06038327796051</v>
      </c>
      <c r="S161" s="38">
        <v>65.752105064598766</v>
      </c>
      <c r="T161" s="38">
        <v>341.29109529617955</v>
      </c>
      <c r="U161" s="38">
        <v>27.500530714708653</v>
      </c>
      <c r="V161" s="38">
        <v>167.67181793135936</v>
      </c>
      <c r="W161" s="38">
        <v>0</v>
      </c>
      <c r="X161" s="38">
        <v>128.97803014865517</v>
      </c>
      <c r="Y161" s="38">
        <v>925.84528850667664</v>
      </c>
      <c r="Z161" s="38">
        <v>113.50721769736676</v>
      </c>
      <c r="AA161" s="38">
        <v>124.35125218649516</v>
      </c>
      <c r="AB161" s="38">
        <v>584.10246275897157</v>
      </c>
      <c r="AC161" s="38">
        <v>403.06205547533864</v>
      </c>
      <c r="AD161" s="38">
        <v>0</v>
      </c>
      <c r="AE161" s="38">
        <v>426.76160329024657</v>
      </c>
      <c r="AF161" s="38">
        <v>101.13095988861667</v>
      </c>
      <c r="AG161" s="38">
        <v>0</v>
      </c>
      <c r="AH161" s="38">
        <v>326.01778149439491</v>
      </c>
      <c r="AI161" s="38">
        <v>84.623020281303184</v>
      </c>
      <c r="AJ161" s="43"/>
    </row>
    <row r="162" spans="2:36" x14ac:dyDescent="0.2">
      <c r="B162" s="36">
        <v>41244</v>
      </c>
      <c r="C162" s="29">
        <v>2012</v>
      </c>
      <c r="D162" s="38">
        <v>251.79457551146447</v>
      </c>
      <c r="E162" s="38">
        <v>361.49481297725276</v>
      </c>
      <c r="F162" s="38">
        <v>121.53395112968217</v>
      </c>
      <c r="G162" s="38">
        <v>155.13611297180651</v>
      </c>
      <c r="H162" s="38">
        <v>162.5059800098507</v>
      </c>
      <c r="I162" s="38">
        <v>0</v>
      </c>
      <c r="J162" s="38">
        <v>216.31310854941313</v>
      </c>
      <c r="K162" s="38">
        <v>655.45252994028317</v>
      </c>
      <c r="L162" s="38">
        <v>114.71737102346667</v>
      </c>
      <c r="M162" s="38">
        <v>136.01837583059918</v>
      </c>
      <c r="N162" s="38">
        <v>205.38709590484015</v>
      </c>
      <c r="O162" s="38">
        <v>266.46401770991952</v>
      </c>
      <c r="P162" s="38">
        <v>80.234481068716264</v>
      </c>
      <c r="Q162" s="38">
        <v>65.774410040881932</v>
      </c>
      <c r="R162" s="38">
        <v>759.64486064579444</v>
      </c>
      <c r="S162" s="38">
        <v>199.26475222798499</v>
      </c>
      <c r="T162" s="38">
        <v>203.08138659451268</v>
      </c>
      <c r="U162" s="38">
        <v>305.58591125373243</v>
      </c>
      <c r="V162" s="38">
        <v>169.37902962895302</v>
      </c>
      <c r="W162" s="38">
        <v>506.04352067383235</v>
      </c>
      <c r="X162" s="38">
        <v>195.43690042452212</v>
      </c>
      <c r="Y162" s="38">
        <v>299.28707827190738</v>
      </c>
      <c r="Z162" s="38">
        <v>34.398879835607552</v>
      </c>
      <c r="AA162" s="38">
        <v>83.744919841433898</v>
      </c>
      <c r="AB162" s="38">
        <v>616.87015635438593</v>
      </c>
      <c r="AC162" s="38">
        <v>449.51124040732913</v>
      </c>
      <c r="AD162" s="38">
        <v>221.19909692051797</v>
      </c>
      <c r="AE162" s="38">
        <v>431.10683202462639</v>
      </c>
      <c r="AF162" s="38">
        <v>195.80793473145928</v>
      </c>
      <c r="AG162" s="38">
        <v>0</v>
      </c>
      <c r="AH162" s="38">
        <v>207.16375422467644</v>
      </c>
      <c r="AI162" s="38">
        <v>180.46757415815949</v>
      </c>
      <c r="AJ162" s="43"/>
    </row>
    <row r="163" spans="2:36" x14ac:dyDescent="0.2">
      <c r="B163" s="36">
        <v>41275</v>
      </c>
      <c r="C163" s="29">
        <v>2013</v>
      </c>
      <c r="D163" s="38">
        <v>192.46323695101304</v>
      </c>
      <c r="E163" s="38">
        <v>268.60328035455024</v>
      </c>
      <c r="F163" s="38">
        <v>211.1001973809087</v>
      </c>
      <c r="G163" s="38">
        <v>353.67408605873771</v>
      </c>
      <c r="H163" s="38">
        <v>146.36075486329784</v>
      </c>
      <c r="I163" s="38">
        <v>0</v>
      </c>
      <c r="J163" s="38">
        <v>832.86430824362742</v>
      </c>
      <c r="K163" s="38">
        <v>175.13448112350346</v>
      </c>
      <c r="L163" s="38">
        <v>160.94079956208961</v>
      </c>
      <c r="M163" s="38">
        <v>119.235648837917</v>
      </c>
      <c r="N163" s="38">
        <v>352.43463366008751</v>
      </c>
      <c r="O163" s="38">
        <v>611.97551420935793</v>
      </c>
      <c r="P163" s="38">
        <v>81.295941333308193</v>
      </c>
      <c r="Q163" s="38">
        <v>93.302399568979183</v>
      </c>
      <c r="R163" s="38">
        <v>205.25188406987297</v>
      </c>
      <c r="S163" s="38">
        <v>185.07584405796612</v>
      </c>
      <c r="T163" s="38">
        <v>191.41213696338295</v>
      </c>
      <c r="U163" s="38">
        <v>28.148059381887762</v>
      </c>
      <c r="V163" s="38">
        <v>429.04956423956202</v>
      </c>
      <c r="W163" s="38">
        <v>0</v>
      </c>
      <c r="X163" s="38">
        <v>596.7075845696163</v>
      </c>
      <c r="Y163" s="38">
        <v>341.15230119322121</v>
      </c>
      <c r="Z163" s="38">
        <v>81.325904434878865</v>
      </c>
      <c r="AA163" s="38">
        <v>127.27923206534545</v>
      </c>
      <c r="AB163" s="38">
        <v>733.73207426771035</v>
      </c>
      <c r="AC163" s="38">
        <v>273.93490767248647</v>
      </c>
      <c r="AD163" s="38">
        <v>747.08481801110509</v>
      </c>
      <c r="AE163" s="38">
        <v>0</v>
      </c>
      <c r="AF163" s="38">
        <v>207.02438755260587</v>
      </c>
      <c r="AG163" s="38">
        <v>229.38710754995824</v>
      </c>
      <c r="AH163" s="38">
        <v>182.99359906476352</v>
      </c>
      <c r="AI163" s="38">
        <v>125.11136086235032</v>
      </c>
      <c r="AJ163" s="43"/>
    </row>
    <row r="164" spans="2:36" x14ac:dyDescent="0.2">
      <c r="B164" s="36">
        <v>41306</v>
      </c>
      <c r="C164" s="29">
        <v>2013</v>
      </c>
      <c r="D164" s="38">
        <v>285.29196999076021</v>
      </c>
      <c r="E164" s="38">
        <v>225.93299778888624</v>
      </c>
      <c r="F164" s="38">
        <v>253.19431912646255</v>
      </c>
      <c r="G164" s="38">
        <v>161.59921623016126</v>
      </c>
      <c r="H164" s="38">
        <v>122.25497428256647</v>
      </c>
      <c r="I164" s="38">
        <v>0</v>
      </c>
      <c r="J164" s="38">
        <v>292.92236715201119</v>
      </c>
      <c r="K164" s="38">
        <v>228.18063486518736</v>
      </c>
      <c r="L164" s="38">
        <v>193.03296098422902</v>
      </c>
      <c r="M164" s="38">
        <v>133.72518533501284</v>
      </c>
      <c r="N164" s="38">
        <v>207.04228850859488</v>
      </c>
      <c r="O164" s="38">
        <v>222.05210941845999</v>
      </c>
      <c r="P164" s="38">
        <v>111.43615763785945</v>
      </c>
      <c r="Q164" s="38">
        <v>205.54388479243539</v>
      </c>
      <c r="R164" s="38">
        <v>158.25846315479021</v>
      </c>
      <c r="S164" s="38">
        <v>345.94382061761439</v>
      </c>
      <c r="T164" s="38">
        <v>93.472016019602862</v>
      </c>
      <c r="U164" s="38">
        <v>289.37898353555698</v>
      </c>
      <c r="V164" s="38">
        <v>176.43550498676163</v>
      </c>
      <c r="W164" s="38">
        <v>131.781431725868</v>
      </c>
      <c r="X164" s="38">
        <v>200.86458273131944</v>
      </c>
      <c r="Y164" s="38">
        <v>116.90836280011897</v>
      </c>
      <c r="Z164" s="38">
        <v>71.663933227976344</v>
      </c>
      <c r="AA164" s="38">
        <v>116.31173984695491</v>
      </c>
      <c r="AB164" s="38">
        <v>167.62682480629977</v>
      </c>
      <c r="AC164" s="38">
        <v>308.76581140615775</v>
      </c>
      <c r="AD164" s="38">
        <v>307.21925418419602</v>
      </c>
      <c r="AE164" s="38">
        <v>224.53355583076885</v>
      </c>
      <c r="AF164" s="38">
        <v>993.22311393908137</v>
      </c>
      <c r="AG164" s="38">
        <v>0</v>
      </c>
      <c r="AH164" s="38">
        <v>121.73015943945187</v>
      </c>
      <c r="AI164" s="38">
        <v>118.72800490896186</v>
      </c>
      <c r="AJ164" s="43"/>
    </row>
    <row r="165" spans="2:36" x14ac:dyDescent="0.2">
      <c r="B165" s="36">
        <v>41334</v>
      </c>
      <c r="C165" s="29">
        <v>2013</v>
      </c>
      <c r="D165" s="38">
        <v>217.41138272401614</v>
      </c>
      <c r="E165" s="38">
        <v>309.41758308204686</v>
      </c>
      <c r="F165" s="38">
        <v>167.18411827723597</v>
      </c>
      <c r="G165" s="38">
        <v>221.31180218575867</v>
      </c>
      <c r="H165" s="38">
        <v>125.57209117019781</v>
      </c>
      <c r="I165" s="38">
        <v>0</v>
      </c>
      <c r="J165" s="38">
        <v>370.30174062572507</v>
      </c>
      <c r="K165" s="38">
        <v>155.63752942878978</v>
      </c>
      <c r="L165" s="38">
        <v>122.738869291331</v>
      </c>
      <c r="M165" s="38">
        <v>137.35352089501322</v>
      </c>
      <c r="N165" s="38">
        <v>145.31761243684019</v>
      </c>
      <c r="O165" s="38">
        <v>133.04491647096438</v>
      </c>
      <c r="P165" s="38">
        <v>57.229864995984947</v>
      </c>
      <c r="Q165" s="38">
        <v>253.34503328406049</v>
      </c>
      <c r="R165" s="38">
        <v>108.36830310504348</v>
      </c>
      <c r="S165" s="38">
        <v>266.49767772612569</v>
      </c>
      <c r="T165" s="38">
        <v>131.37960287946331</v>
      </c>
      <c r="U165" s="38">
        <v>237.7845110451124</v>
      </c>
      <c r="V165" s="38">
        <v>90.611345051082154</v>
      </c>
      <c r="W165" s="38">
        <v>406.07108356112775</v>
      </c>
      <c r="X165" s="38">
        <v>200.738526375063</v>
      </c>
      <c r="Y165" s="38">
        <v>400.26803757869641</v>
      </c>
      <c r="Z165" s="38">
        <v>134.94868696482166</v>
      </c>
      <c r="AA165" s="38">
        <v>44.800350106210864</v>
      </c>
      <c r="AB165" s="38">
        <v>172.17500597150831</v>
      </c>
      <c r="AC165" s="38">
        <v>404.27081622721278</v>
      </c>
      <c r="AD165" s="38">
        <v>0</v>
      </c>
      <c r="AE165" s="38">
        <v>461.25154921521494</v>
      </c>
      <c r="AF165" s="38">
        <v>255.04300366469965</v>
      </c>
      <c r="AG165" s="38">
        <v>48.444459766129491</v>
      </c>
      <c r="AH165" s="38">
        <v>215.96615420200308</v>
      </c>
      <c r="AI165" s="38">
        <v>142.27432954585399</v>
      </c>
      <c r="AJ165" s="43"/>
    </row>
    <row r="166" spans="2:36" x14ac:dyDescent="0.2">
      <c r="B166" s="36">
        <v>41365</v>
      </c>
      <c r="C166" s="29">
        <v>2013</v>
      </c>
      <c r="D166" s="38">
        <v>90.787667219280692</v>
      </c>
      <c r="E166" s="38">
        <v>260.68290562185535</v>
      </c>
      <c r="F166" s="38">
        <v>225.36297409979517</v>
      </c>
      <c r="G166" s="38">
        <v>97.888447742544443</v>
      </c>
      <c r="H166" s="38">
        <v>849.60652016620929</v>
      </c>
      <c r="I166" s="38">
        <v>0</v>
      </c>
      <c r="J166" s="38">
        <v>304.17809299353581</v>
      </c>
      <c r="K166" s="38">
        <v>127.73011493054707</v>
      </c>
      <c r="L166" s="38">
        <v>95.452558898859806</v>
      </c>
      <c r="M166" s="38">
        <v>138.86365952826867</v>
      </c>
      <c r="N166" s="38">
        <v>168.41511442628274</v>
      </c>
      <c r="O166" s="38">
        <v>249.79998454380615</v>
      </c>
      <c r="P166" s="38">
        <v>115.71816194978585</v>
      </c>
      <c r="Q166" s="38">
        <v>71.147345865648802</v>
      </c>
      <c r="R166" s="38">
        <v>712.13845711310466</v>
      </c>
      <c r="S166" s="38">
        <v>143.69477163723187</v>
      </c>
      <c r="T166" s="38">
        <v>97.063736912754237</v>
      </c>
      <c r="U166" s="38">
        <v>120.19942105489659</v>
      </c>
      <c r="V166" s="38">
        <v>91.607575012143471</v>
      </c>
      <c r="W166" s="38">
        <v>684.22607983244848</v>
      </c>
      <c r="X166" s="38">
        <v>157.84654193694172</v>
      </c>
      <c r="Y166" s="38">
        <v>242.80128006122749</v>
      </c>
      <c r="Z166" s="38">
        <v>124.02944141618298</v>
      </c>
      <c r="AA166" s="38">
        <v>90.585818599455479</v>
      </c>
      <c r="AB166" s="38">
        <v>87.033995389094756</v>
      </c>
      <c r="AC166" s="38">
        <v>123.31935828421656</v>
      </c>
      <c r="AD166" s="38">
        <v>558.29260704855005</v>
      </c>
      <c r="AE166" s="38">
        <v>0</v>
      </c>
      <c r="AF166" s="38">
        <v>193.38531292382581</v>
      </c>
      <c r="AG166" s="38">
        <v>0</v>
      </c>
      <c r="AH166" s="38">
        <v>212.59479716412639</v>
      </c>
      <c r="AI166" s="38">
        <v>226.03203888792982</v>
      </c>
      <c r="AJ166" s="43"/>
    </row>
    <row r="167" spans="2:36" x14ac:dyDescent="0.2">
      <c r="B167" s="36">
        <v>41395</v>
      </c>
      <c r="C167" s="29">
        <v>2013</v>
      </c>
      <c r="D167" s="38">
        <v>294.33199002807868</v>
      </c>
      <c r="E167" s="38">
        <v>184.26589831608959</v>
      </c>
      <c r="F167" s="38">
        <v>113.78550605276874</v>
      </c>
      <c r="G167" s="38">
        <v>70.605377883624044</v>
      </c>
      <c r="H167" s="38">
        <v>128.19654241509488</v>
      </c>
      <c r="I167" s="38">
        <v>0</v>
      </c>
      <c r="J167" s="38">
        <v>189.02051545103188</v>
      </c>
      <c r="K167" s="38">
        <v>87.857015414311974</v>
      </c>
      <c r="L167" s="38">
        <v>202.41432559734255</v>
      </c>
      <c r="M167" s="38">
        <v>268.76305672527428</v>
      </c>
      <c r="N167" s="38">
        <v>119.40747705316454</v>
      </c>
      <c r="O167" s="38">
        <v>58.210949759866573</v>
      </c>
      <c r="P167" s="38">
        <v>146.06491671433599</v>
      </c>
      <c r="Q167" s="38">
        <v>215.5332778857275</v>
      </c>
      <c r="R167" s="38">
        <v>110.63319592749356</v>
      </c>
      <c r="S167" s="38">
        <v>163.24048056109774</v>
      </c>
      <c r="T167" s="38">
        <v>361.10692925607577</v>
      </c>
      <c r="U167" s="38">
        <v>242.7541969857881</v>
      </c>
      <c r="V167" s="38">
        <v>0</v>
      </c>
      <c r="W167" s="38">
        <v>138.18598384978941</v>
      </c>
      <c r="X167" s="38">
        <v>398.48268609157492</v>
      </c>
      <c r="Y167" s="38">
        <v>163.45344886330128</v>
      </c>
      <c r="Z167" s="38">
        <v>37.573393269295003</v>
      </c>
      <c r="AA167" s="38">
        <v>30.49111698351134</v>
      </c>
      <c r="AB167" s="38">
        <v>175.77345610920426</v>
      </c>
      <c r="AC167" s="38">
        <v>209.91796089380347</v>
      </c>
      <c r="AD167" s="38">
        <v>0</v>
      </c>
      <c r="AE167" s="38">
        <v>235.44584326803911</v>
      </c>
      <c r="AF167" s="38">
        <v>195.28004351297366</v>
      </c>
      <c r="AG167" s="38">
        <v>0</v>
      </c>
      <c r="AH167" s="38">
        <v>121.84412068690023</v>
      </c>
      <c r="AI167" s="38">
        <v>342.36994828103224</v>
      </c>
      <c r="AJ167" s="43"/>
    </row>
    <row r="168" spans="2:36" x14ac:dyDescent="0.2">
      <c r="B168" s="36">
        <v>41426</v>
      </c>
      <c r="C168" s="29">
        <v>2013</v>
      </c>
      <c r="D168" s="38">
        <v>269.59948442204836</v>
      </c>
      <c r="E168" s="38">
        <v>236.38114757029408</v>
      </c>
      <c r="F168" s="38">
        <v>37.843307718358652</v>
      </c>
      <c r="G168" s="38">
        <v>84.536142468749148</v>
      </c>
      <c r="H168" s="38">
        <v>78.712978285693779</v>
      </c>
      <c r="I168" s="38">
        <v>0</v>
      </c>
      <c r="J168" s="38">
        <v>212.1704337011833</v>
      </c>
      <c r="K168" s="38">
        <v>188.37504114578022</v>
      </c>
      <c r="L168" s="38">
        <v>96.171269659799492</v>
      </c>
      <c r="M168" s="38">
        <v>378.08805037030334</v>
      </c>
      <c r="N168" s="38">
        <v>90.257019839594506</v>
      </c>
      <c r="O168" s="38">
        <v>116.16039480383047</v>
      </c>
      <c r="P168" s="38">
        <v>116.58946272148786</v>
      </c>
      <c r="Q168" s="38">
        <v>458.77152218911175</v>
      </c>
      <c r="R168" s="38">
        <v>165.57704053568958</v>
      </c>
      <c r="S168" s="38">
        <v>217.16508375333743</v>
      </c>
      <c r="T168" s="38">
        <v>190.44207499343165</v>
      </c>
      <c r="U168" s="38">
        <v>302.76115875192858</v>
      </c>
      <c r="V168" s="38">
        <v>0</v>
      </c>
      <c r="W168" s="38">
        <v>137.87559305048629</v>
      </c>
      <c r="X168" s="38">
        <v>102.236816997619</v>
      </c>
      <c r="Y168" s="38">
        <v>570.80205963111962</v>
      </c>
      <c r="Z168" s="38">
        <v>37.488996608761965</v>
      </c>
      <c r="AA168" s="38">
        <v>30.422628400888879</v>
      </c>
      <c r="AB168" s="38">
        <v>87.689318512700282</v>
      </c>
      <c r="AC168" s="38">
        <v>273.34536310609275</v>
      </c>
      <c r="AD168" s="38">
        <v>160.71322155342625</v>
      </c>
      <c r="AE168" s="38">
        <v>469.83397834529728</v>
      </c>
      <c r="AF168" s="38">
        <v>250.51038312031989</v>
      </c>
      <c r="AG168" s="38">
        <v>49.345857589931533</v>
      </c>
      <c r="AH168" s="38">
        <v>104.20323143843109</v>
      </c>
      <c r="AI168" s="38">
        <v>227.7339488266465</v>
      </c>
      <c r="AJ168" s="43"/>
    </row>
    <row r="169" spans="2:36" x14ac:dyDescent="0.2">
      <c r="B169" s="36">
        <v>41456</v>
      </c>
      <c r="C169" s="29">
        <v>2013</v>
      </c>
      <c r="D169" s="38">
        <v>230.98771264254543</v>
      </c>
      <c r="E169" s="38">
        <v>682.59057254643358</v>
      </c>
      <c r="F169" s="38">
        <v>132.39565852784364</v>
      </c>
      <c r="G169" s="38">
        <v>70.417044124416222</v>
      </c>
      <c r="H169" s="38">
        <v>68.844778794050129</v>
      </c>
      <c r="I169" s="38">
        <v>0</v>
      </c>
      <c r="J169" s="38">
        <v>47.129079879984324</v>
      </c>
      <c r="K169" s="38">
        <v>1789.7395281520278</v>
      </c>
      <c r="L169" s="38">
        <v>96.130668015357685</v>
      </c>
      <c r="M169" s="38">
        <v>163.1585287891188</v>
      </c>
      <c r="N169" s="38">
        <v>83.001401870562191</v>
      </c>
      <c r="O169" s="38">
        <v>96.759461782098981</v>
      </c>
      <c r="P169" s="38">
        <v>291.3506022800604</v>
      </c>
      <c r="Q169" s="38">
        <v>42.991672289256329</v>
      </c>
      <c r="R169" s="38">
        <v>220.67618282823238</v>
      </c>
      <c r="S169" s="38">
        <v>72.357800289240799</v>
      </c>
      <c r="T169" s="38">
        <v>159.49221338798188</v>
      </c>
      <c r="U169" s="38">
        <v>60.526667772782275</v>
      </c>
      <c r="V169" s="38">
        <v>0</v>
      </c>
      <c r="W169" s="38">
        <v>137.81738464972366</v>
      </c>
      <c r="X169" s="38">
        <v>161.80661977819608</v>
      </c>
      <c r="Y169" s="38">
        <v>448.29798991562075</v>
      </c>
      <c r="Z169" s="38">
        <v>212.34796039593661</v>
      </c>
      <c r="AA169" s="38">
        <v>91.229353672022953</v>
      </c>
      <c r="AB169" s="38">
        <v>175.30459556698625</v>
      </c>
      <c r="AC169" s="38">
        <v>223.55178708793585</v>
      </c>
      <c r="AD169" s="38">
        <v>80.322685774466052</v>
      </c>
      <c r="AE169" s="38">
        <v>234.81781177693111</v>
      </c>
      <c r="AF169" s="38">
        <v>556.45471665815762</v>
      </c>
      <c r="AG169" s="38">
        <v>0</v>
      </c>
      <c r="AH169" s="38">
        <v>167.81210704503133</v>
      </c>
      <c r="AI169" s="38">
        <v>124.16607489339351</v>
      </c>
      <c r="AJ169" s="43"/>
    </row>
    <row r="170" spans="2:36" x14ac:dyDescent="0.2">
      <c r="B170" s="36">
        <v>41487</v>
      </c>
      <c r="C170" s="29">
        <v>2013</v>
      </c>
      <c r="D170" s="38">
        <v>53.090153254888662</v>
      </c>
      <c r="E170" s="38">
        <v>105.32236004433055</v>
      </c>
      <c r="F170" s="38">
        <v>18.96921491823127</v>
      </c>
      <c r="G170" s="38">
        <v>56.499087122872481</v>
      </c>
      <c r="H170" s="38">
        <v>315.64331808787432</v>
      </c>
      <c r="I170" s="38">
        <v>0</v>
      </c>
      <c r="J170" s="38">
        <v>70.901246901656876</v>
      </c>
      <c r="K170" s="38">
        <v>1278.9346436784635</v>
      </c>
      <c r="L170" s="38">
        <v>67.48910257522914</v>
      </c>
      <c r="M170" s="38">
        <v>135.25158919935328</v>
      </c>
      <c r="N170" s="38">
        <v>61.529043791397363</v>
      </c>
      <c r="O170" s="38">
        <v>194.08728842444771</v>
      </c>
      <c r="P170" s="38">
        <v>58.441259734072048</v>
      </c>
      <c r="Q170" s="38">
        <v>86.235877564564191</v>
      </c>
      <c r="R170" s="38">
        <v>221.32430852831138</v>
      </c>
      <c r="S170" s="38">
        <v>181.42578766770626</v>
      </c>
      <c r="T170" s="38">
        <v>67.080269158215145</v>
      </c>
      <c r="U170" s="38">
        <v>424.93104169436651</v>
      </c>
      <c r="V170" s="38">
        <v>0</v>
      </c>
      <c r="W170" s="38">
        <v>414.66646245901251</v>
      </c>
      <c r="X170" s="38">
        <v>113.88199693894288</v>
      </c>
      <c r="Y170" s="38">
        <v>204.3702911847252</v>
      </c>
      <c r="Z170" s="38">
        <v>100.22194170170617</v>
      </c>
      <c r="AA170" s="38">
        <v>30.499098060288521</v>
      </c>
      <c r="AB170" s="38">
        <v>87.909732483225739</v>
      </c>
      <c r="AC170" s="38">
        <v>170.82541595008215</v>
      </c>
      <c r="AD170" s="38">
        <v>80.558593411994678</v>
      </c>
      <c r="AE170" s="38">
        <v>0</v>
      </c>
      <c r="AF170" s="38">
        <v>148.8237396089047</v>
      </c>
      <c r="AG170" s="38">
        <v>0</v>
      </c>
      <c r="AH170" s="38">
        <v>156.69773163387143</v>
      </c>
      <c r="AI170" s="38">
        <v>280.19418865946062</v>
      </c>
      <c r="AJ170" s="43"/>
    </row>
    <row r="171" spans="2:36" x14ac:dyDescent="0.2">
      <c r="B171" s="36">
        <v>41518</v>
      </c>
      <c r="C171" s="29">
        <v>2013</v>
      </c>
      <c r="D171" s="38">
        <v>100.91343364016466</v>
      </c>
      <c r="E171" s="38">
        <v>314.59385251844367</v>
      </c>
      <c r="F171" s="38">
        <v>75.547090511643404</v>
      </c>
      <c r="G171" s="38">
        <v>112.50707177645458</v>
      </c>
      <c r="H171" s="38">
        <v>49.104921496673995</v>
      </c>
      <c r="I171" s="38">
        <v>0</v>
      </c>
      <c r="J171" s="38">
        <v>23.531034099887137</v>
      </c>
      <c r="K171" s="38">
        <v>260.63256647023746</v>
      </c>
      <c r="L171" s="38">
        <v>124.7921768359199</v>
      </c>
      <c r="M171" s="38">
        <v>141.31383370863526</v>
      </c>
      <c r="N171" s="38">
        <v>32.432628606841604</v>
      </c>
      <c r="O171" s="38">
        <v>96.621881881816861</v>
      </c>
      <c r="P171" s="38">
        <v>87.28090140609406</v>
      </c>
      <c r="Q171" s="38">
        <v>42.930543487198506</v>
      </c>
      <c r="R171" s="38">
        <v>165.27180659120211</v>
      </c>
      <c r="S171" s="38">
        <v>126.44610389534066</v>
      </c>
      <c r="T171" s="38">
        <v>118.1646778256426</v>
      </c>
      <c r="U171" s="38">
        <v>151.10151597917738</v>
      </c>
      <c r="V171" s="38">
        <v>0</v>
      </c>
      <c r="W171" s="38">
        <v>0</v>
      </c>
      <c r="X171" s="38">
        <v>119.05640594316927</v>
      </c>
      <c r="Y171" s="38">
        <v>81.392830186052933</v>
      </c>
      <c r="Z171" s="38">
        <v>49.893183070761275</v>
      </c>
      <c r="AA171" s="38">
        <v>743.98036798831674</v>
      </c>
      <c r="AB171" s="38">
        <v>262.58300140751913</v>
      </c>
      <c r="AC171" s="38">
        <v>325.99239738603734</v>
      </c>
      <c r="AD171" s="38">
        <v>80.208476921960468</v>
      </c>
      <c r="AE171" s="38">
        <v>234.48393010237862</v>
      </c>
      <c r="AF171" s="38">
        <v>213.00434449361666</v>
      </c>
      <c r="AG171" s="38">
        <v>49.254890685899497</v>
      </c>
      <c r="AH171" s="38">
        <v>46.227172175167588</v>
      </c>
      <c r="AI171" s="38">
        <v>134.3219867205728</v>
      </c>
      <c r="AJ171" s="43"/>
    </row>
    <row r="172" spans="2:36" x14ac:dyDescent="0.2">
      <c r="B172" s="36">
        <v>41548</v>
      </c>
      <c r="C172" s="29">
        <v>2013</v>
      </c>
      <c r="D172" s="38">
        <v>105.03970011754529</v>
      </c>
      <c r="E172" s="38">
        <v>208.38193970950587</v>
      </c>
      <c r="F172" s="38">
        <v>56.296333434283397</v>
      </c>
      <c r="G172" s="38">
        <v>195.6225760861112</v>
      </c>
      <c r="H172" s="38">
        <v>97.578945445159746</v>
      </c>
      <c r="I172" s="38">
        <v>308.11301459379558</v>
      </c>
      <c r="J172" s="38">
        <v>70.139613995409576</v>
      </c>
      <c r="K172" s="38">
        <v>290.40320217255584</v>
      </c>
      <c r="L172" s="38">
        <v>200.29237046094437</v>
      </c>
      <c r="M172" s="38">
        <v>128.84318709045803</v>
      </c>
      <c r="N172" s="38">
        <v>78.770467650645998</v>
      </c>
      <c r="O172" s="38">
        <v>38.400474142263313</v>
      </c>
      <c r="P172" s="38">
        <v>86.720211102327681</v>
      </c>
      <c r="Q172" s="38">
        <v>454.98409345408231</v>
      </c>
      <c r="R172" s="38">
        <v>0</v>
      </c>
      <c r="S172" s="38">
        <v>71.790752754892296</v>
      </c>
      <c r="T172" s="38">
        <v>280.75250003336208</v>
      </c>
      <c r="U172" s="38">
        <v>150.13084366107518</v>
      </c>
      <c r="V172" s="38">
        <v>0</v>
      </c>
      <c r="W172" s="38">
        <v>136.73734894046223</v>
      </c>
      <c r="X172" s="38">
        <v>70.411661072433773</v>
      </c>
      <c r="Y172" s="38">
        <v>566.08975292048274</v>
      </c>
      <c r="Z172" s="38">
        <v>433.76086708715286</v>
      </c>
      <c r="AA172" s="38">
        <v>724.11532106021616</v>
      </c>
      <c r="AB172" s="38">
        <v>115.95385548701948</v>
      </c>
      <c r="AC172" s="38">
        <v>102.0983552561642</v>
      </c>
      <c r="AD172" s="38">
        <v>159.38643938851283</v>
      </c>
      <c r="AE172" s="38">
        <v>232.97761126424291</v>
      </c>
      <c r="AF172" s="38">
        <v>101.21722215972216</v>
      </c>
      <c r="AG172" s="38">
        <v>293.63087108115366</v>
      </c>
      <c r="AH172" s="38">
        <v>97.60169622864764</v>
      </c>
      <c r="AI172" s="38">
        <v>143.72519072602194</v>
      </c>
      <c r="AJ172" s="43"/>
    </row>
    <row r="173" spans="2:36" x14ac:dyDescent="0.2">
      <c r="B173" s="36">
        <v>41579</v>
      </c>
      <c r="C173" s="29">
        <v>2013</v>
      </c>
      <c r="D173" s="38">
        <v>142.64335010210516</v>
      </c>
      <c r="E173" s="38">
        <v>103.75990456447535</v>
      </c>
      <c r="F173" s="38">
        <v>168.19026234080061</v>
      </c>
      <c r="G173" s="38">
        <v>69.576155117746538</v>
      </c>
      <c r="H173" s="38">
        <v>19.435047165807788</v>
      </c>
      <c r="I173" s="38">
        <v>0</v>
      </c>
      <c r="J173" s="38">
        <v>69.849428069421478</v>
      </c>
      <c r="K173" s="38">
        <v>362.88369714182329</v>
      </c>
      <c r="L173" s="38">
        <v>142.47407753139396</v>
      </c>
      <c r="M173" s="38">
        <v>103.63510429765978</v>
      </c>
      <c r="N173" s="38">
        <v>92.707223376120268</v>
      </c>
      <c r="O173" s="38">
        <v>95.604003345642738</v>
      </c>
      <c r="P173" s="38">
        <v>115.14856921327498</v>
      </c>
      <c r="Q173" s="38">
        <v>70.7971414487766</v>
      </c>
      <c r="R173" s="38">
        <v>109.02048302483047</v>
      </c>
      <c r="S173" s="38">
        <v>71.493735636050914</v>
      </c>
      <c r="T173" s="38">
        <v>233.8397065790432</v>
      </c>
      <c r="U173" s="38">
        <v>29.901942619735927</v>
      </c>
      <c r="V173" s="38">
        <v>638.09662284701142</v>
      </c>
      <c r="W173" s="38">
        <v>0</v>
      </c>
      <c r="X173" s="38">
        <v>190.72735095699494</v>
      </c>
      <c r="Y173" s="38">
        <v>120.80307676479471</v>
      </c>
      <c r="Z173" s="38">
        <v>197.47030168823417</v>
      </c>
      <c r="AA173" s="38">
        <v>120.18657776776432</v>
      </c>
      <c r="AB173" s="38">
        <v>57.737062031327689</v>
      </c>
      <c r="AC173" s="38">
        <v>115.70021630246299</v>
      </c>
      <c r="AD173" s="38">
        <v>0</v>
      </c>
      <c r="AE173" s="38">
        <v>0</v>
      </c>
      <c r="AF173" s="38">
        <v>183.26992734791307</v>
      </c>
      <c r="AG173" s="38">
        <v>146.20802168862025</v>
      </c>
      <c r="AH173" s="38">
        <v>57.175230874462244</v>
      </c>
      <c r="AI173" s="38">
        <v>81.788892585727254</v>
      </c>
      <c r="AJ173" s="43"/>
    </row>
    <row r="174" spans="2:36" x14ac:dyDescent="0.2">
      <c r="B174" s="36">
        <v>41609</v>
      </c>
      <c r="C174" s="29">
        <v>2013</v>
      </c>
      <c r="D174" s="38">
        <v>203.44710911957858</v>
      </c>
      <c r="E174" s="38">
        <v>103.24816833286765</v>
      </c>
      <c r="F174" s="38">
        <v>390.50844073477083</v>
      </c>
      <c r="G174" s="38">
        <v>124.61941913175711</v>
      </c>
      <c r="H174" s="38">
        <v>87.026377230189155</v>
      </c>
      <c r="I174" s="38">
        <v>0</v>
      </c>
      <c r="J174" s="38">
        <v>92.673247757725704</v>
      </c>
      <c r="K174" s="38">
        <v>355.59508827162324</v>
      </c>
      <c r="L174" s="38">
        <v>113.41712467278337</v>
      </c>
      <c r="M174" s="38">
        <v>139.13553339053249</v>
      </c>
      <c r="N174" s="38">
        <v>149.01922779156513</v>
      </c>
      <c r="O174" s="38">
        <v>57.079494852040867</v>
      </c>
      <c r="P174" s="38">
        <v>85.935498692802753</v>
      </c>
      <c r="Q174" s="38">
        <v>140.89595028968083</v>
      </c>
      <c r="R174" s="38">
        <v>54.24140100323531</v>
      </c>
      <c r="S174" s="38">
        <v>17.785283445181125</v>
      </c>
      <c r="T174" s="38">
        <v>156.81041773329642</v>
      </c>
      <c r="U174" s="38">
        <v>59.508936868071814</v>
      </c>
      <c r="V174" s="38">
        <v>90.707082450006695</v>
      </c>
      <c r="W174" s="38">
        <v>271.00008456540803</v>
      </c>
      <c r="X174" s="38">
        <v>209.32356360070457</v>
      </c>
      <c r="Y174" s="38">
        <v>120.20728485914844</v>
      </c>
      <c r="Z174" s="38">
        <v>73.686147246718491</v>
      </c>
      <c r="AA174" s="38">
        <v>29.898456597477406</v>
      </c>
      <c r="AB174" s="38">
        <v>0</v>
      </c>
      <c r="AC174" s="38">
        <v>69.775509896958781</v>
      </c>
      <c r="AD174" s="38">
        <v>78.972093008168315</v>
      </c>
      <c r="AE174" s="38">
        <v>0</v>
      </c>
      <c r="AF174" s="38">
        <v>164.12944816916783</v>
      </c>
      <c r="AG174" s="38">
        <v>0</v>
      </c>
      <c r="AH174" s="38">
        <v>125.1651430334875</v>
      </c>
      <c r="AI174" s="38">
        <v>162.77103154432248</v>
      </c>
      <c r="AJ174" s="43"/>
    </row>
    <row r="175" spans="2:36" x14ac:dyDescent="0.2">
      <c r="B175" s="36">
        <v>41640</v>
      </c>
      <c r="C175" s="29">
        <v>2014</v>
      </c>
      <c r="D175" s="38">
        <v>117.35589795058085</v>
      </c>
      <c r="E175" s="38">
        <v>102.43873349340956</v>
      </c>
      <c r="F175" s="38">
        <v>92.249278822179747</v>
      </c>
      <c r="G175" s="38">
        <v>13.738048895706397</v>
      </c>
      <c r="H175" s="38">
        <v>76.750325683381789</v>
      </c>
      <c r="I175" s="38">
        <v>302.931309995719</v>
      </c>
      <c r="J175" s="38">
        <v>160.90675499664547</v>
      </c>
      <c r="K175" s="38">
        <v>276.42636075488866</v>
      </c>
      <c r="L175" s="38">
        <v>103.15063756172265</v>
      </c>
      <c r="M175" s="38">
        <v>90.947130936736443</v>
      </c>
      <c r="N175" s="38">
        <v>179.53331039292127</v>
      </c>
      <c r="O175" s="38">
        <v>18.877336213318806</v>
      </c>
      <c r="P175" s="38">
        <v>28.420596672909319</v>
      </c>
      <c r="Q175" s="38">
        <v>83.874820842302583</v>
      </c>
      <c r="R175" s="38">
        <v>0</v>
      </c>
      <c r="S175" s="38">
        <v>70.583408514209083</v>
      </c>
      <c r="T175" s="38">
        <v>311.16214167370822</v>
      </c>
      <c r="U175" s="38">
        <v>59.042404555315883</v>
      </c>
      <c r="V175" s="38">
        <v>179.99193196540168</v>
      </c>
      <c r="W175" s="38">
        <v>0</v>
      </c>
      <c r="X175" s="38">
        <v>71.996610159418935</v>
      </c>
      <c r="Y175" s="38">
        <v>39.75496520174957</v>
      </c>
      <c r="Z175" s="38">
        <v>36.554234916920045</v>
      </c>
      <c r="AA175" s="38">
        <v>44.496092425277482</v>
      </c>
      <c r="AB175" s="38">
        <v>171.00569439453614</v>
      </c>
      <c r="AC175" s="38">
        <v>141.91840596433295</v>
      </c>
      <c r="AD175" s="38">
        <v>156.70595071477314</v>
      </c>
      <c r="AE175" s="38">
        <v>229.05949971959342</v>
      </c>
      <c r="AF175" s="38">
        <v>189.98317596704894</v>
      </c>
      <c r="AG175" s="38">
        <v>144.34636029423555</v>
      </c>
      <c r="AH175" s="38">
        <v>135.47332980053986</v>
      </c>
      <c r="AI175" s="38">
        <v>100.93434700858171</v>
      </c>
      <c r="AJ175" s="43"/>
    </row>
    <row r="176" spans="2:36" x14ac:dyDescent="0.2">
      <c r="B176" s="36">
        <v>41671</v>
      </c>
      <c r="C176" s="29">
        <v>2014</v>
      </c>
      <c r="D176" s="38">
        <v>148.72496995550776</v>
      </c>
      <c r="E176" s="38">
        <v>76.066680301904839</v>
      </c>
      <c r="F176" s="38">
        <v>164.40101108511601</v>
      </c>
      <c r="G176" s="38">
        <v>68.008635515384356</v>
      </c>
      <c r="H176" s="38">
        <v>37.994368521424335</v>
      </c>
      <c r="I176" s="38">
        <v>0</v>
      </c>
      <c r="J176" s="38">
        <v>182.06867133304954</v>
      </c>
      <c r="K176" s="38">
        <v>163.84992991197953</v>
      </c>
      <c r="L176" s="38">
        <v>148.54848042427301</v>
      </c>
      <c r="M176" s="38">
        <v>96.476430314115206</v>
      </c>
      <c r="N176" s="38">
        <v>87.133241509026348</v>
      </c>
      <c r="O176" s="38">
        <v>0</v>
      </c>
      <c r="P176" s="38">
        <v>534.63303681169089</v>
      </c>
      <c r="Q176" s="38">
        <v>166.08507257140525</v>
      </c>
      <c r="R176" s="38">
        <v>0</v>
      </c>
      <c r="S176" s="38">
        <v>17.470753450937888</v>
      </c>
      <c r="T176" s="38">
        <v>288.19872521637382</v>
      </c>
      <c r="U176" s="38">
        <v>233.82612199665601</v>
      </c>
      <c r="V176" s="38">
        <v>267.30882506694076</v>
      </c>
      <c r="W176" s="38">
        <v>0</v>
      </c>
      <c r="X176" s="38">
        <v>43.865964515801373</v>
      </c>
      <c r="Y176" s="38">
        <v>78.720958379397132</v>
      </c>
      <c r="Z176" s="38">
        <v>12.063836516530406</v>
      </c>
      <c r="AA176" s="38">
        <v>29.369707004564116</v>
      </c>
      <c r="AB176" s="38">
        <v>141.09067972973395</v>
      </c>
      <c r="AC176" s="38">
        <v>71.96861780610007</v>
      </c>
      <c r="AD176" s="38">
        <v>77.575483725229432</v>
      </c>
      <c r="AE176" s="38">
        <v>226.78655675238932</v>
      </c>
      <c r="AF176" s="38">
        <v>143.31275039664965</v>
      </c>
      <c r="AG176" s="38">
        <v>142.91402046605145</v>
      </c>
      <c r="AH176" s="38">
        <v>100.59677737069188</v>
      </c>
      <c r="AI176" s="38">
        <v>69.952947294935072</v>
      </c>
      <c r="AJ176" s="43"/>
    </row>
    <row r="177" spans="2:36" x14ac:dyDescent="0.2">
      <c r="B177" s="36">
        <v>41699</v>
      </c>
      <c r="C177" s="29">
        <v>2014</v>
      </c>
      <c r="D177" s="38">
        <v>115.61412426103033</v>
      </c>
      <c r="E177" s="38">
        <v>151.37753623899948</v>
      </c>
      <c r="F177" s="38">
        <v>54.528079649967722</v>
      </c>
      <c r="G177" s="38">
        <v>13.534151413516177</v>
      </c>
      <c r="H177" s="38">
        <v>37.805606047894138</v>
      </c>
      <c r="I177" s="38">
        <v>298.43526169558265</v>
      </c>
      <c r="J177" s="38">
        <v>430.26479274747527</v>
      </c>
      <c r="K177" s="38">
        <v>198.8679606177736</v>
      </c>
      <c r="L177" s="38">
        <v>92.381541470524439</v>
      </c>
      <c r="M177" s="38">
        <v>83.197503158003059</v>
      </c>
      <c r="N177" s="38">
        <v>52.020209262992978</v>
      </c>
      <c r="O177" s="38">
        <v>55.79148724854732</v>
      </c>
      <c r="P177" s="38">
        <v>0</v>
      </c>
      <c r="Q177" s="38">
        <v>179.03159487720822</v>
      </c>
      <c r="R177" s="38">
        <v>106.03487085019773</v>
      </c>
      <c r="S177" s="38">
        <v>52.151867344783255</v>
      </c>
      <c r="T177" s="38">
        <v>291.71116200196172</v>
      </c>
      <c r="U177" s="38">
        <v>87.24916279626828</v>
      </c>
      <c r="V177" s="38">
        <v>443.30131573348541</v>
      </c>
      <c r="W177" s="38">
        <v>397.32738879991041</v>
      </c>
      <c r="X177" s="38">
        <v>60.016042565169073</v>
      </c>
      <c r="Y177" s="38">
        <v>391.64929646429056</v>
      </c>
      <c r="Z177" s="38">
        <v>120.03901328507973</v>
      </c>
      <c r="AA177" s="38">
        <v>87.671379941255751</v>
      </c>
      <c r="AB177" s="38">
        <v>112.31177382267352</v>
      </c>
      <c r="AC177" s="38">
        <v>81.841217707368557</v>
      </c>
      <c r="AD177" s="38">
        <v>0</v>
      </c>
      <c r="AE177" s="38">
        <v>0</v>
      </c>
      <c r="AF177" s="38">
        <v>115.86310801074731</v>
      </c>
      <c r="AG177" s="38">
        <v>94.802666232209276</v>
      </c>
      <c r="AH177" s="38">
        <v>100.09699550130865</v>
      </c>
      <c r="AI177" s="38">
        <v>69.605409176103734</v>
      </c>
      <c r="AJ177" s="43"/>
    </row>
    <row r="178" spans="2:36" x14ac:dyDescent="0.2">
      <c r="B178" s="36">
        <v>41730</v>
      </c>
      <c r="C178" s="29">
        <v>2014</v>
      </c>
      <c r="D178" s="38">
        <v>138.89370823896064</v>
      </c>
      <c r="E178" s="38">
        <v>75.774288993306996</v>
      </c>
      <c r="F178" s="38">
        <v>218.35876409684855</v>
      </c>
      <c r="G178" s="38">
        <v>40.648331025858248</v>
      </c>
      <c r="H178" s="38">
        <v>28.386242002089979</v>
      </c>
      <c r="I178" s="38">
        <v>0</v>
      </c>
      <c r="J178" s="38">
        <v>476.09315493442733</v>
      </c>
      <c r="K178" s="38">
        <v>181.15638603533435</v>
      </c>
      <c r="L178" s="38">
        <v>46.242961769325426</v>
      </c>
      <c r="M178" s="38">
        <v>120.13198293013639</v>
      </c>
      <c r="N178" s="38">
        <v>83.326379184038075</v>
      </c>
      <c r="O178" s="38">
        <v>18.618175383095348</v>
      </c>
      <c r="P178" s="38">
        <v>280.30419513061941</v>
      </c>
      <c r="Q178" s="38">
        <v>206.80832653257303</v>
      </c>
      <c r="R178" s="38">
        <v>0</v>
      </c>
      <c r="S178" s="38">
        <v>52.210793832514945</v>
      </c>
      <c r="T178" s="38">
        <v>188.094053298261</v>
      </c>
      <c r="U178" s="38">
        <v>87.347745780595673</v>
      </c>
      <c r="V178" s="38">
        <v>88.760440535822326</v>
      </c>
      <c r="W178" s="38">
        <v>0</v>
      </c>
      <c r="X178" s="38">
        <v>106.51228805184847</v>
      </c>
      <c r="Y178" s="38">
        <v>78.418364340282793</v>
      </c>
      <c r="Z178" s="38">
        <v>60.087322789916954</v>
      </c>
      <c r="AA178" s="38">
        <v>87.770439989487187</v>
      </c>
      <c r="AB178" s="38">
        <v>56.219337547903137</v>
      </c>
      <c r="AC178" s="38">
        <v>58.036363923481524</v>
      </c>
      <c r="AD178" s="38">
        <v>77.27729275499847</v>
      </c>
      <c r="AE178" s="38">
        <v>0</v>
      </c>
      <c r="AF178" s="38">
        <v>80.303553652637859</v>
      </c>
      <c r="AG178" s="38">
        <v>94.9097839335126</v>
      </c>
      <c r="AH178" s="38">
        <v>61.239502667857757</v>
      </c>
      <c r="AI178" s="38">
        <v>79.638921659215882</v>
      </c>
      <c r="AJ178" s="43"/>
    </row>
    <row r="179" spans="2:36" x14ac:dyDescent="0.2">
      <c r="B179" s="36">
        <v>41760</v>
      </c>
      <c r="C179" s="29">
        <v>2014</v>
      </c>
      <c r="D179" s="38">
        <v>97.540742913158923</v>
      </c>
      <c r="E179" s="38">
        <v>76.019903851405033</v>
      </c>
      <c r="F179" s="38">
        <v>54.766638104714502</v>
      </c>
      <c r="G179" s="38">
        <v>67.966814279593564</v>
      </c>
      <c r="H179" s="38">
        <v>9.4927510653478624</v>
      </c>
      <c r="I179" s="38">
        <v>0</v>
      </c>
      <c r="J179" s="38">
        <v>113.72294375603977</v>
      </c>
      <c r="K179" s="38">
        <v>318.50113679181106</v>
      </c>
      <c r="L179" s="38">
        <v>139.17856125916788</v>
      </c>
      <c r="M179" s="38">
        <v>81.954537626756846</v>
      </c>
      <c r="N179" s="38">
        <v>107.97877813524643</v>
      </c>
      <c r="O179" s="38">
        <v>37.357048711773722</v>
      </c>
      <c r="P179" s="38">
        <v>253.09149609271074</v>
      </c>
      <c r="Q179" s="38">
        <v>27.663823367254587</v>
      </c>
      <c r="R179" s="38">
        <v>53.249384863825519</v>
      </c>
      <c r="S179" s="38">
        <v>69.84003993762532</v>
      </c>
      <c r="T179" s="38">
        <v>268.15794852642438</v>
      </c>
      <c r="U179" s="38">
        <v>58.420583235599779</v>
      </c>
      <c r="V179" s="38">
        <v>356.19259487542155</v>
      </c>
      <c r="W179" s="38">
        <v>0</v>
      </c>
      <c r="X179" s="38">
        <v>213.71507418327207</v>
      </c>
      <c r="Y179" s="38">
        <v>157.34509941384698</v>
      </c>
      <c r="Z179" s="38">
        <v>72.338507879599064</v>
      </c>
      <c r="AA179" s="38">
        <v>132.08240877560033</v>
      </c>
      <c r="AB179" s="38">
        <v>84.602350449479559</v>
      </c>
      <c r="AC179" s="38">
        <v>89.049209375262237</v>
      </c>
      <c r="AD179" s="38">
        <v>465.16667670618904</v>
      </c>
      <c r="AE179" s="38">
        <v>0</v>
      </c>
      <c r="AF179" s="38">
        <v>80.56384967384993</v>
      </c>
      <c r="AG179" s="38">
        <v>0</v>
      </c>
      <c r="AH179" s="38">
        <v>94.949643248088051</v>
      </c>
      <c r="AI179" s="38">
        <v>79.89706334160222</v>
      </c>
      <c r="AJ179" s="43"/>
    </row>
    <row r="180" spans="2:36" x14ac:dyDescent="0.2">
      <c r="B180" s="36">
        <v>41791</v>
      </c>
      <c r="C180" s="29">
        <v>2014</v>
      </c>
      <c r="D180" s="38">
        <v>396.0784126035349</v>
      </c>
      <c r="E180" s="38">
        <v>76.264565221245334</v>
      </c>
      <c r="F180" s="38">
        <v>73.257197691271102</v>
      </c>
      <c r="G180" s="38">
        <v>54.548446161030462</v>
      </c>
      <c r="H180" s="38">
        <v>19.046604798853366</v>
      </c>
      <c r="I180" s="38">
        <v>0</v>
      </c>
      <c r="J180" s="38">
        <v>91.271158439638</v>
      </c>
      <c r="K180" s="38">
        <v>185.93897298177271</v>
      </c>
      <c r="L180" s="38">
        <v>232.71081924581085</v>
      </c>
      <c r="M180" s="38">
        <v>58.03644630843359</v>
      </c>
      <c r="N180" s="38">
        <v>146.76465840361789</v>
      </c>
      <c r="O180" s="38">
        <v>93.693195255851961</v>
      </c>
      <c r="P180" s="38">
        <v>84.635347379699922</v>
      </c>
      <c r="Q180" s="38">
        <v>180.39356543126013</v>
      </c>
      <c r="R180" s="38">
        <v>53.420761921463203</v>
      </c>
      <c r="S180" s="38">
        <v>17.51620303048756</v>
      </c>
      <c r="T180" s="38">
        <v>169.38358266179222</v>
      </c>
      <c r="U180" s="38">
        <v>263.73871441808114</v>
      </c>
      <c r="V180" s="38">
        <v>178.66948001078774</v>
      </c>
      <c r="W180" s="38">
        <v>0</v>
      </c>
      <c r="X180" s="38">
        <v>200.65911660723023</v>
      </c>
      <c r="Y180" s="38">
        <v>355.16586741388005</v>
      </c>
      <c r="Z180" s="38">
        <v>12.095220182894501</v>
      </c>
      <c r="AA180" s="38">
        <v>14.723055656488041</v>
      </c>
      <c r="AB180" s="38">
        <v>28.291544480846031</v>
      </c>
      <c r="AC180" s="38">
        <v>92.771796539840807</v>
      </c>
      <c r="AD180" s="38">
        <v>233.33188123832019</v>
      </c>
      <c r="AE180" s="38">
        <v>0</v>
      </c>
      <c r="AF180" s="38">
        <v>71.842786856755581</v>
      </c>
      <c r="AG180" s="38">
        <v>0</v>
      </c>
      <c r="AH180" s="38">
        <v>173.70070955430364</v>
      </c>
      <c r="AI180" s="38">
        <v>90.173478269272394</v>
      </c>
      <c r="AJ180" s="43"/>
    </row>
    <row r="181" spans="2:36" x14ac:dyDescent="0.2">
      <c r="B181" s="36">
        <v>41821</v>
      </c>
      <c r="C181" s="29">
        <v>2014</v>
      </c>
      <c r="D181" s="38">
        <v>262.01299680146582</v>
      </c>
      <c r="E181" s="38">
        <v>102.10196390650404</v>
      </c>
      <c r="F181" s="38">
        <v>36.778402916546085</v>
      </c>
      <c r="G181" s="38">
        <v>95.850193306988714</v>
      </c>
      <c r="H181" s="38">
        <v>114.74701095227692</v>
      </c>
      <c r="I181" s="38">
        <v>301.93541665880497</v>
      </c>
      <c r="J181" s="38">
        <v>114.55555036037393</v>
      </c>
      <c r="K181" s="38">
        <v>65.254169136531004</v>
      </c>
      <c r="L181" s="38">
        <v>121.5045325881067</v>
      </c>
      <c r="M181" s="38">
        <v>55.036370863462558</v>
      </c>
      <c r="N181" s="38">
        <v>108.76932963553247</v>
      </c>
      <c r="O181" s="38">
        <v>150.52221244630866</v>
      </c>
      <c r="P181" s="38">
        <v>28.327163336955792</v>
      </c>
      <c r="Q181" s="38">
        <v>69.665900438400328</v>
      </c>
      <c r="R181" s="38">
        <v>268.19621388419023</v>
      </c>
      <c r="S181" s="38">
        <v>17.587841002005963</v>
      </c>
      <c r="T181" s="38">
        <v>95.04265478451066</v>
      </c>
      <c r="U181" s="38">
        <v>29.42415067659887</v>
      </c>
      <c r="V181" s="38">
        <v>0</v>
      </c>
      <c r="W181" s="38">
        <v>133.9957952752776</v>
      </c>
      <c r="X181" s="38">
        <v>124.19986105692247</v>
      </c>
      <c r="Y181" s="38">
        <v>79.248539760489933</v>
      </c>
      <c r="Z181" s="38">
        <v>72.868124133091868</v>
      </c>
      <c r="AA181" s="38">
        <v>0</v>
      </c>
      <c r="AB181" s="38">
        <v>170.44350941727433</v>
      </c>
      <c r="AC181" s="38">
        <v>58.650765450634054</v>
      </c>
      <c r="AD181" s="38">
        <v>0</v>
      </c>
      <c r="AE181" s="38">
        <v>0</v>
      </c>
      <c r="AF181" s="38">
        <v>45.085381452901956</v>
      </c>
      <c r="AG181" s="38">
        <v>47.957272821175032</v>
      </c>
      <c r="AH181" s="38">
        <v>849.55090400540496</v>
      </c>
      <c r="AI181" s="38">
        <v>50.301261562647895</v>
      </c>
      <c r="AJ181" s="43"/>
    </row>
    <row r="182" spans="2:36" x14ac:dyDescent="0.2">
      <c r="B182" s="36">
        <v>41852</v>
      </c>
      <c r="C182" s="29">
        <v>2014</v>
      </c>
      <c r="D182" s="38">
        <v>197.39291595967285</v>
      </c>
      <c r="E182" s="38">
        <v>25.640209489284089</v>
      </c>
      <c r="F182" s="38">
        <v>55.415542623160121</v>
      </c>
      <c r="G182" s="38">
        <v>55.017697255322354</v>
      </c>
      <c r="H182" s="38">
        <v>19.210452548393718</v>
      </c>
      <c r="I182" s="38">
        <v>303.29239670473726</v>
      </c>
      <c r="J182" s="38">
        <v>0</v>
      </c>
      <c r="K182" s="38">
        <v>96.500396534784571</v>
      </c>
      <c r="L182" s="38">
        <v>122.05060706998441</v>
      </c>
      <c r="M182" s="38">
        <v>86.177562457938379</v>
      </c>
      <c r="N182" s="38">
        <v>218.51633728948539</v>
      </c>
      <c r="O182" s="38">
        <v>18.899837536171173</v>
      </c>
      <c r="P182" s="38">
        <v>199.18131330099274</v>
      </c>
      <c r="Q182" s="38">
        <v>69.978997980328046</v>
      </c>
      <c r="R182" s="38">
        <v>0</v>
      </c>
      <c r="S182" s="38">
        <v>17.666885552509022</v>
      </c>
      <c r="T182" s="38">
        <v>140.69234034379258</v>
      </c>
      <c r="U182" s="38">
        <v>29.556390828411693</v>
      </c>
      <c r="V182" s="38">
        <v>90.103238972019739</v>
      </c>
      <c r="W182" s="38">
        <v>0</v>
      </c>
      <c r="X182" s="38">
        <v>942.61637082266566</v>
      </c>
      <c r="Y182" s="38">
        <v>39.802352147496514</v>
      </c>
      <c r="Z182" s="38">
        <v>36.597806670486953</v>
      </c>
      <c r="AA182" s="38">
        <v>29.69942045244207</v>
      </c>
      <c r="AB182" s="38">
        <v>171.2095289978765</v>
      </c>
      <c r="AC182" s="38">
        <v>83.173211257526731</v>
      </c>
      <c r="AD182" s="38">
        <v>78.446370186775425</v>
      </c>
      <c r="AE182" s="38">
        <v>0</v>
      </c>
      <c r="AF182" s="38">
        <v>18.115202977529449</v>
      </c>
      <c r="AG182" s="38">
        <v>48.172805874553774</v>
      </c>
      <c r="AH182" s="38">
        <v>378.64717985613089</v>
      </c>
      <c r="AI182" s="38">
        <v>303.16397484128925</v>
      </c>
      <c r="AJ182" s="43"/>
    </row>
    <row r="183" spans="2:36" x14ac:dyDescent="0.2">
      <c r="B183" s="36">
        <v>41883</v>
      </c>
      <c r="C183" s="29">
        <v>2014</v>
      </c>
      <c r="D183" s="38">
        <v>255.1951232398176</v>
      </c>
      <c r="E183" s="38">
        <v>51.564154807016259</v>
      </c>
      <c r="F183" s="38">
        <v>74.29621092421695</v>
      </c>
      <c r="G183" s="38">
        <v>27.661055768524939</v>
      </c>
      <c r="H183" s="38">
        <v>67.608605603685263</v>
      </c>
      <c r="I183" s="38">
        <v>0</v>
      </c>
      <c r="J183" s="38">
        <v>138.84849787675492</v>
      </c>
      <c r="K183" s="38">
        <v>84.218479971356246</v>
      </c>
      <c r="L183" s="38">
        <v>47.202275423904766</v>
      </c>
      <c r="M183" s="38">
        <v>138.97401375249962</v>
      </c>
      <c r="N183" s="38">
        <v>187.82977194535994</v>
      </c>
      <c r="O183" s="38">
        <v>38.008821610832975</v>
      </c>
      <c r="P183" s="38">
        <v>0</v>
      </c>
      <c r="Q183" s="38">
        <v>56.292954807652315</v>
      </c>
      <c r="R183" s="38">
        <v>108.35686650684748</v>
      </c>
      <c r="S183" s="38">
        <v>71.05854747155189</v>
      </c>
      <c r="T183" s="38">
        <v>141.47079454792924</v>
      </c>
      <c r="U183" s="38">
        <v>118.87970828396294</v>
      </c>
      <c r="V183" s="38">
        <v>0</v>
      </c>
      <c r="W183" s="38">
        <v>270.68548602613373</v>
      </c>
      <c r="X183" s="38">
        <v>747.11454902292382</v>
      </c>
      <c r="Y183" s="38">
        <v>320.18063638281041</v>
      </c>
      <c r="Z183" s="38">
        <v>73.6006064826787</v>
      </c>
      <c r="AA183" s="38">
        <v>119.4549923258956</v>
      </c>
      <c r="AB183" s="38">
        <v>200.84964148988735</v>
      </c>
      <c r="AC183" s="38">
        <v>212.56825218478488</v>
      </c>
      <c r="AD183" s="38">
        <v>236.64124768851531</v>
      </c>
      <c r="AE183" s="38">
        <v>0</v>
      </c>
      <c r="AF183" s="38">
        <v>81.969456799466954</v>
      </c>
      <c r="AG183" s="38">
        <v>0</v>
      </c>
      <c r="AH183" s="38">
        <v>107.9716811574517</v>
      </c>
      <c r="AI183" s="38">
        <v>660.48967535112797</v>
      </c>
      <c r="AJ183" s="43"/>
    </row>
    <row r="184" spans="2:36" x14ac:dyDescent="0.2">
      <c r="B184" s="36">
        <v>41913</v>
      </c>
      <c r="C184" s="29">
        <v>2014</v>
      </c>
      <c r="D184" s="38">
        <v>86.063157803245275</v>
      </c>
      <c r="E184" s="38">
        <v>104.33837298630868</v>
      </c>
      <c r="F184" s="38">
        <v>150.33594162248627</v>
      </c>
      <c r="G184" s="38">
        <v>55.971237476362788</v>
      </c>
      <c r="H184" s="38">
        <v>136.80379199392451</v>
      </c>
      <c r="I184" s="38">
        <v>308.5489143967016</v>
      </c>
      <c r="J184" s="38">
        <v>234.12947770716218</v>
      </c>
      <c r="K184" s="38">
        <v>88.911301053441321</v>
      </c>
      <c r="L184" s="38">
        <v>95.512253374736332</v>
      </c>
      <c r="M184" s="38">
        <v>132.33381199954565</v>
      </c>
      <c r="N184" s="38">
        <v>147.00719102858264</v>
      </c>
      <c r="O184" s="38">
        <v>0</v>
      </c>
      <c r="P184" s="38">
        <v>86.842897652836868</v>
      </c>
      <c r="Q184" s="38">
        <v>71.191840257108367</v>
      </c>
      <c r="R184" s="38">
        <v>219.25655904827863</v>
      </c>
      <c r="S184" s="38">
        <v>71.892318003661842</v>
      </c>
      <c r="T184" s="38">
        <v>102.23625157170841</v>
      </c>
      <c r="U184" s="38">
        <v>60.137295907679501</v>
      </c>
      <c r="V184" s="38">
        <v>0</v>
      </c>
      <c r="W184" s="38">
        <v>0</v>
      </c>
      <c r="X184" s="38">
        <v>253.84059095418525</v>
      </c>
      <c r="Y184" s="38">
        <v>161.96874935181583</v>
      </c>
      <c r="Z184" s="38">
        <v>186.16051111351095</v>
      </c>
      <c r="AA184" s="38">
        <v>0</v>
      </c>
      <c r="AB184" s="38">
        <v>29.029475010816714</v>
      </c>
      <c r="AC184" s="38">
        <v>190.38314088403271</v>
      </c>
      <c r="AD184" s="38">
        <v>239.41789463705283</v>
      </c>
      <c r="AE184" s="38">
        <v>233.30721400746216</v>
      </c>
      <c r="AF184" s="38">
        <v>516.01667453125572</v>
      </c>
      <c r="AG184" s="38">
        <v>98.015427472168099</v>
      </c>
      <c r="AH184" s="38">
        <v>86.240979927622888</v>
      </c>
      <c r="AI184" s="38">
        <v>400.94374682360694</v>
      </c>
      <c r="AJ184" s="43"/>
    </row>
    <row r="185" spans="2:36" x14ac:dyDescent="0.2">
      <c r="B185" s="36">
        <v>41944</v>
      </c>
      <c r="C185" s="29">
        <v>2014</v>
      </c>
      <c r="D185" s="38">
        <v>81.423456209873478</v>
      </c>
      <c r="E185" s="38">
        <v>365.82042026200463</v>
      </c>
      <c r="F185" s="38">
        <v>75.298905954815737</v>
      </c>
      <c r="G185" s="38">
        <v>84.103100724057327</v>
      </c>
      <c r="H185" s="38">
        <v>117.46464910259276</v>
      </c>
      <c r="I185" s="38">
        <v>0</v>
      </c>
      <c r="J185" s="38">
        <v>93.814923206546496</v>
      </c>
      <c r="K185" s="38">
        <v>126.17708226158226</v>
      </c>
      <c r="L185" s="38">
        <v>105.24648886295611</v>
      </c>
      <c r="M185" s="38">
        <v>114.33672976384402</v>
      </c>
      <c r="N185" s="38">
        <v>43.101442818328835</v>
      </c>
      <c r="O185" s="38">
        <v>288.9133895583297</v>
      </c>
      <c r="P185" s="38">
        <v>86.994169360051217</v>
      </c>
      <c r="Q185" s="38">
        <v>71.31584937594819</v>
      </c>
      <c r="R185" s="38">
        <v>0</v>
      </c>
      <c r="S185" s="38">
        <v>54.013160463902189</v>
      </c>
      <c r="T185" s="38">
        <v>153.62150546013231</v>
      </c>
      <c r="U185" s="38">
        <v>150.60512276899129</v>
      </c>
      <c r="V185" s="38">
        <v>550.94721595928047</v>
      </c>
      <c r="W185" s="38">
        <v>0</v>
      </c>
      <c r="X185" s="38">
        <v>183.64865715880242</v>
      </c>
      <c r="Y185" s="38">
        <v>243.37632425293609</v>
      </c>
      <c r="Z185" s="38">
        <v>49.729275798551662</v>
      </c>
      <c r="AA185" s="38">
        <v>60.533573119601357</v>
      </c>
      <c r="AB185" s="38">
        <v>203.56029032263729</v>
      </c>
      <c r="AC185" s="38">
        <v>45.912814859645671</v>
      </c>
      <c r="AD185" s="38">
        <v>0</v>
      </c>
      <c r="AE185" s="38">
        <v>0</v>
      </c>
      <c r="AF185" s="38">
        <v>433.83981508422823</v>
      </c>
      <c r="AG185" s="38">
        <v>98.186160617282255</v>
      </c>
      <c r="AH185" s="38">
        <v>236.13595528735223</v>
      </c>
      <c r="AI185" s="38">
        <v>123.58220031714546</v>
      </c>
      <c r="AJ185" s="43"/>
    </row>
    <row r="186" spans="2:36" x14ac:dyDescent="0.2">
      <c r="B186" s="36">
        <v>41974</v>
      </c>
      <c r="C186" s="29">
        <v>2014</v>
      </c>
      <c r="D186" s="38">
        <v>81.953464712174025</v>
      </c>
      <c r="E186" s="38">
        <v>52.600235675259796</v>
      </c>
      <c r="F186" s="38">
        <v>37.894524006246918</v>
      </c>
      <c r="G186" s="38">
        <v>42.325275898431045</v>
      </c>
      <c r="H186" s="38">
        <v>177.34389001513355</v>
      </c>
      <c r="I186" s="38">
        <v>0</v>
      </c>
      <c r="J186" s="38">
        <v>94.425591302162175</v>
      </c>
      <c r="K186" s="38">
        <v>104.58692166729004</v>
      </c>
      <c r="L186" s="38">
        <v>105.93156828025379</v>
      </c>
      <c r="M186" s="38">
        <v>86.727695187114946</v>
      </c>
      <c r="N186" s="38">
        <v>90.379171675434293</v>
      </c>
      <c r="O186" s="38">
        <v>96.931336407587693</v>
      </c>
      <c r="P186" s="38">
        <v>29.186813074425849</v>
      </c>
      <c r="Q186" s="38">
        <v>28.712025832879114</v>
      </c>
      <c r="R186" s="38">
        <v>0</v>
      </c>
      <c r="S186" s="38">
        <v>54.364747532476073</v>
      </c>
      <c r="T186" s="38">
        <v>51.540490553103112</v>
      </c>
      <c r="U186" s="38">
        <v>60.634181789126693</v>
      </c>
      <c r="V186" s="38">
        <v>92.422248090705125</v>
      </c>
      <c r="W186" s="38">
        <v>0</v>
      </c>
      <c r="X186" s="38">
        <v>253.09420000255804</v>
      </c>
      <c r="Y186" s="38">
        <v>81.653510056655037</v>
      </c>
      <c r="Z186" s="38">
        <v>50.052977839871758</v>
      </c>
      <c r="AA186" s="38">
        <v>0</v>
      </c>
      <c r="AB186" s="38">
        <v>58.538663519255373</v>
      </c>
      <c r="AC186" s="38">
        <v>78.20437217674862</v>
      </c>
      <c r="AD186" s="38">
        <v>0</v>
      </c>
      <c r="AE186" s="38">
        <v>0</v>
      </c>
      <c r="AF186" s="38">
        <v>566.73387093042743</v>
      </c>
      <c r="AG186" s="38">
        <v>49.412641172044133</v>
      </c>
      <c r="AH186" s="38">
        <v>220.28232194986751</v>
      </c>
      <c r="AI186" s="38">
        <v>82.924421407008822</v>
      </c>
      <c r="AJ186" s="43"/>
    </row>
    <row r="187" spans="2:36" x14ac:dyDescent="0.2">
      <c r="B187" s="36">
        <v>42005</v>
      </c>
      <c r="C187" s="29">
        <v>2015</v>
      </c>
      <c r="D187" s="38">
        <v>107.0647199724758</v>
      </c>
      <c r="E187" s="38">
        <v>79.64972052478592</v>
      </c>
      <c r="F187" s="38">
        <v>114.76329745560409</v>
      </c>
      <c r="G187" s="38">
        <v>99.696954130276239</v>
      </c>
      <c r="H187" s="38">
        <v>59.676079373443137</v>
      </c>
      <c r="I187" s="38">
        <v>0</v>
      </c>
      <c r="J187" s="38">
        <v>262.13663136546802</v>
      </c>
      <c r="K187" s="38">
        <v>67.873018120868764</v>
      </c>
      <c r="L187" s="38">
        <v>19.443212361863019</v>
      </c>
      <c r="M187" s="38">
        <v>136.3781476947199</v>
      </c>
      <c r="N187" s="38">
        <v>40.144526553673252</v>
      </c>
      <c r="O187" s="38">
        <v>156.56312827439174</v>
      </c>
      <c r="P187" s="38">
        <v>0</v>
      </c>
      <c r="Q187" s="38">
        <v>14.492361133183365</v>
      </c>
      <c r="R187" s="38">
        <v>0</v>
      </c>
      <c r="S187" s="38">
        <v>54.881084235634923</v>
      </c>
      <c r="T187" s="38">
        <v>78.045005227912071</v>
      </c>
      <c r="U187" s="38">
        <v>275.44528489771841</v>
      </c>
      <c r="V187" s="38">
        <v>653.10028815601333</v>
      </c>
      <c r="W187" s="38">
        <v>139.37345553830201</v>
      </c>
      <c r="X187" s="38">
        <v>152.15049268239986</v>
      </c>
      <c r="Y187" s="38">
        <v>164.85805110665117</v>
      </c>
      <c r="Z187" s="38">
        <v>265.27390530095613</v>
      </c>
      <c r="AA187" s="38">
        <v>76.882839684993471</v>
      </c>
      <c r="AB187" s="38">
        <v>29.547321283176949</v>
      </c>
      <c r="AC187" s="38">
        <v>46.650576233014739</v>
      </c>
      <c r="AD187" s="38">
        <v>162.45918906322802</v>
      </c>
      <c r="AE187" s="38">
        <v>0</v>
      </c>
      <c r="AF187" s="38">
        <v>84.410631766465173</v>
      </c>
      <c r="AG187" s="38">
        <v>199.52777824255955</v>
      </c>
      <c r="AH187" s="38">
        <v>35.111760591578062</v>
      </c>
      <c r="AI187" s="38">
        <v>491.80804441426648</v>
      </c>
      <c r="AJ187" s="43"/>
    </row>
    <row r="188" spans="2:36" x14ac:dyDescent="0.2">
      <c r="B188" s="36">
        <v>42036</v>
      </c>
      <c r="C188" s="29">
        <v>2015</v>
      </c>
      <c r="D188" s="38">
        <v>103.92208930726609</v>
      </c>
      <c r="E188" s="38">
        <v>26.997768663053339</v>
      </c>
      <c r="F188" s="38">
        <v>116.69920253209453</v>
      </c>
      <c r="G188" s="38">
        <v>86.896037071804088</v>
      </c>
      <c r="H188" s="38">
        <v>60.682735922753061</v>
      </c>
      <c r="I188" s="38">
        <v>0</v>
      </c>
      <c r="J188" s="38">
        <v>387.72149776459412</v>
      </c>
      <c r="K188" s="38">
        <v>120.78140582905257</v>
      </c>
      <c r="L188" s="38">
        <v>39.542387289269726</v>
      </c>
      <c r="M188" s="38">
        <v>61.634962983739157</v>
      </c>
      <c r="N188" s="38">
        <v>37.110646939544665</v>
      </c>
      <c r="O188" s="38">
        <v>99.502588265531358</v>
      </c>
      <c r="P188" s="38">
        <v>149.80518951662251</v>
      </c>
      <c r="Q188" s="38">
        <v>14.736828102241256</v>
      </c>
      <c r="R188" s="38">
        <v>0</v>
      </c>
      <c r="S188" s="38">
        <v>37.204570371596873</v>
      </c>
      <c r="T188" s="38">
        <v>158.7230425342868</v>
      </c>
      <c r="U188" s="38">
        <v>31.121298070272957</v>
      </c>
      <c r="V188" s="38">
        <v>379.49555795557313</v>
      </c>
      <c r="W188" s="38">
        <v>0</v>
      </c>
      <c r="X188" s="38">
        <v>40.868660080632758</v>
      </c>
      <c r="Y188" s="38">
        <v>335.27797687381502</v>
      </c>
      <c r="Z188" s="38">
        <v>154.14212874943951</v>
      </c>
      <c r="AA188" s="38">
        <v>62.543801222598681</v>
      </c>
      <c r="AB188" s="38">
        <v>30.045745522781285</v>
      </c>
      <c r="AC188" s="38">
        <v>51.086548980898513</v>
      </c>
      <c r="AD188" s="38">
        <v>0</v>
      </c>
      <c r="AE188" s="38">
        <v>0</v>
      </c>
      <c r="AF188" s="38">
        <v>114.4460366775071</v>
      </c>
      <c r="AG188" s="38">
        <v>101.4467740128981</v>
      </c>
      <c r="AH188" s="38">
        <v>65.457424201497531</v>
      </c>
      <c r="AI188" s="38">
        <v>329.85595893549345</v>
      </c>
      <c r="AJ188" s="43"/>
    </row>
    <row r="189" spans="2:36" x14ac:dyDescent="0.2">
      <c r="B189" s="36">
        <v>42064</v>
      </c>
      <c r="C189" s="29">
        <v>2015</v>
      </c>
      <c r="D189" s="38">
        <v>119.73688918155926</v>
      </c>
      <c r="E189" s="38">
        <v>353.83385032193797</v>
      </c>
      <c r="F189" s="38">
        <v>39.217037903162009</v>
      </c>
      <c r="G189" s="38">
        <v>146.00807484276851</v>
      </c>
      <c r="H189" s="38">
        <v>10.19628713442016</v>
      </c>
      <c r="I189" s="38">
        <v>0</v>
      </c>
      <c r="J189" s="38">
        <v>342.02361200795696</v>
      </c>
      <c r="K189" s="38">
        <v>102.43858120212137</v>
      </c>
      <c r="L189" s="38">
        <v>119.59479933982293</v>
      </c>
      <c r="M189" s="38">
        <v>162.24848366743069</v>
      </c>
      <c r="N189" s="38">
        <v>71.085378576265313</v>
      </c>
      <c r="O189" s="38">
        <v>20.062845456371697</v>
      </c>
      <c r="P189" s="38">
        <v>90.616287020011583</v>
      </c>
      <c r="Q189" s="38">
        <v>29.714071752925726</v>
      </c>
      <c r="R189" s="38">
        <v>343.17513272928937</v>
      </c>
      <c r="S189" s="38">
        <v>0</v>
      </c>
      <c r="T189" s="38">
        <v>74.674945639363614</v>
      </c>
      <c r="U189" s="38">
        <v>125.50061349546976</v>
      </c>
      <c r="V189" s="38">
        <v>95.647772376586786</v>
      </c>
      <c r="W189" s="38">
        <v>142.88054307575172</v>
      </c>
      <c r="X189" s="38">
        <v>73.57504332832724</v>
      </c>
      <c r="Y189" s="38">
        <v>42.251603401723393</v>
      </c>
      <c r="Z189" s="38">
        <v>220.14923574056078</v>
      </c>
      <c r="AA189" s="38">
        <v>63.05396874875602</v>
      </c>
      <c r="AB189" s="38">
        <v>30.290827583117768</v>
      </c>
      <c r="AC189" s="38">
        <v>36.788042939000384</v>
      </c>
      <c r="AD189" s="38">
        <v>166.54718842513822</v>
      </c>
      <c r="AE189" s="38">
        <v>0</v>
      </c>
      <c r="AF189" s="38">
        <v>134.60949700619699</v>
      </c>
      <c r="AG189" s="38">
        <v>153.41140752315167</v>
      </c>
      <c r="AH189" s="38">
        <v>71.990572412717967</v>
      </c>
      <c r="AI189" s="38">
        <v>214.54618198135526</v>
      </c>
      <c r="AJ189" s="43"/>
    </row>
    <row r="190" spans="2:36" x14ac:dyDescent="0.2">
      <c r="B190" s="36">
        <v>42095</v>
      </c>
      <c r="C190" s="29">
        <v>2015</v>
      </c>
      <c r="D190" s="38">
        <v>140.11955291443621</v>
      </c>
      <c r="E190" s="38">
        <v>27.301091375069543</v>
      </c>
      <c r="F190" s="38">
        <v>59.005165046964578</v>
      </c>
      <c r="G190" s="38">
        <v>102.51771016621937</v>
      </c>
      <c r="H190" s="38">
        <v>51.13709392656547</v>
      </c>
      <c r="I190" s="38">
        <v>0</v>
      </c>
      <c r="J190" s="38">
        <v>0</v>
      </c>
      <c r="K190" s="38">
        <v>75.609484083369253</v>
      </c>
      <c r="L190" s="38">
        <v>59.979975125691311</v>
      </c>
      <c r="M190" s="38">
        <v>112.53565220080696</v>
      </c>
      <c r="N190" s="38">
        <v>67.549659985335992</v>
      </c>
      <c r="O190" s="38">
        <v>0</v>
      </c>
      <c r="P190" s="38">
        <v>272.67887925455938</v>
      </c>
      <c r="Q190" s="38">
        <v>14.902397884036066</v>
      </c>
      <c r="R190" s="38">
        <v>0</v>
      </c>
      <c r="S190" s="38">
        <v>37.622567552228794</v>
      </c>
      <c r="T190" s="38">
        <v>37.451472862415308</v>
      </c>
      <c r="U190" s="38">
        <v>62.941898119902184</v>
      </c>
      <c r="V190" s="38">
        <v>0</v>
      </c>
      <c r="W190" s="38">
        <v>143.31679081257886</v>
      </c>
      <c r="X190" s="38">
        <v>61.991735529884743</v>
      </c>
      <c r="Y190" s="38">
        <v>84.761214870388841</v>
      </c>
      <c r="Z190" s="38">
        <v>311.74786288877215</v>
      </c>
      <c r="AA190" s="38">
        <v>173.92783999821839</v>
      </c>
      <c r="AB190" s="38">
        <v>60.766625137587639</v>
      </c>
      <c r="AC190" s="38">
        <v>95.940950153680404</v>
      </c>
      <c r="AD190" s="38">
        <v>334.11139193800443</v>
      </c>
      <c r="AE190" s="38">
        <v>0</v>
      </c>
      <c r="AF190" s="38">
        <v>9.6443208074051832</v>
      </c>
      <c r="AG190" s="38">
        <v>205.17307793828016</v>
      </c>
      <c r="AH190" s="38">
        <v>90.262970598114265</v>
      </c>
      <c r="AI190" s="38">
        <v>333.56192461316516</v>
      </c>
      <c r="AJ190" s="43"/>
    </row>
    <row r="191" spans="2:36" x14ac:dyDescent="0.2">
      <c r="B191" s="36">
        <v>42125</v>
      </c>
      <c r="C191" s="29">
        <v>2015</v>
      </c>
      <c r="D191" s="38">
        <v>70.152733294681497</v>
      </c>
      <c r="E191" s="38">
        <v>109.34926023114161</v>
      </c>
      <c r="F191" s="38">
        <v>59.083454385214509</v>
      </c>
      <c r="G191" s="38">
        <v>29.329637970609923</v>
      </c>
      <c r="H191" s="38">
        <v>30.722966242001114</v>
      </c>
      <c r="I191" s="38">
        <v>0</v>
      </c>
      <c r="J191" s="38">
        <v>49.074725727113034</v>
      </c>
      <c r="K191" s="38">
        <v>64.062142179366347</v>
      </c>
      <c r="L191" s="38">
        <v>30.029778931593643</v>
      </c>
      <c r="M191" s="38">
        <v>138.68919009898758</v>
      </c>
      <c r="N191" s="38">
        <v>56.366071954657215</v>
      </c>
      <c r="O191" s="38">
        <v>0</v>
      </c>
      <c r="P191" s="38">
        <v>212.36496985753476</v>
      </c>
      <c r="Q191" s="38">
        <v>59.688682840625852</v>
      </c>
      <c r="R191" s="38">
        <v>0</v>
      </c>
      <c r="S191" s="38">
        <v>0</v>
      </c>
      <c r="T191" s="38">
        <v>128.57542043104016</v>
      </c>
      <c r="U191" s="38">
        <v>31.512705400672182</v>
      </c>
      <c r="V191" s="38">
        <v>0</v>
      </c>
      <c r="W191" s="38">
        <v>0</v>
      </c>
      <c r="X191" s="38">
        <v>79.809412519164525</v>
      </c>
      <c r="Y191" s="38">
        <v>297.05787263799328</v>
      </c>
      <c r="Z191" s="38">
        <v>78.040374185956694</v>
      </c>
      <c r="AA191" s="38">
        <v>47.497803066782517</v>
      </c>
      <c r="AB191" s="38">
        <v>212.96538066809057</v>
      </c>
      <c r="AC191" s="38">
        <v>14.779730260946899</v>
      </c>
      <c r="AD191" s="38">
        <v>0</v>
      </c>
      <c r="AE191" s="38">
        <v>489.02375086205757</v>
      </c>
      <c r="AF191" s="38">
        <v>106.22828812560331</v>
      </c>
      <c r="AG191" s="38">
        <v>359.52928558263773</v>
      </c>
      <c r="AH191" s="38">
        <v>72.306186778907573</v>
      </c>
      <c r="AI191" s="38">
        <v>226.26111414999818</v>
      </c>
      <c r="AJ191" s="43"/>
    </row>
    <row r="192" spans="2:36" x14ac:dyDescent="0.2">
      <c r="B192" s="36">
        <v>42156</v>
      </c>
      <c r="C192" s="29">
        <v>2015</v>
      </c>
      <c r="D192" s="38">
        <v>95.727961558223512</v>
      </c>
      <c r="E192" s="38">
        <v>192.40774383581237</v>
      </c>
      <c r="F192" s="38">
        <v>1089.1205757092569</v>
      </c>
      <c r="G192" s="38">
        <v>176.94023584929596</v>
      </c>
      <c r="H192" s="38">
        <v>123.56395030167076</v>
      </c>
      <c r="I192" s="38">
        <v>325.13555262767795</v>
      </c>
      <c r="J192" s="38">
        <v>49.3431112986353</v>
      </c>
      <c r="K192" s="38">
        <v>97.594685876157584</v>
      </c>
      <c r="L192" s="38">
        <v>40.258679042095672</v>
      </c>
      <c r="M192" s="38">
        <v>67.980738970399486</v>
      </c>
      <c r="N192" s="38">
        <v>37.782888859345114</v>
      </c>
      <c r="O192" s="38">
        <v>20.261006173124287</v>
      </c>
      <c r="P192" s="38">
        <v>61.007536034392118</v>
      </c>
      <c r="Q192" s="38">
        <v>30.00755762804755</v>
      </c>
      <c r="R192" s="38">
        <v>57.76077889691593</v>
      </c>
      <c r="S192" s="38">
        <v>37.87851367020599</v>
      </c>
      <c r="T192" s="38">
        <v>32.319647163573009</v>
      </c>
      <c r="U192" s="38">
        <v>63.370091503023673</v>
      </c>
      <c r="V192" s="38">
        <v>96.592485387068876</v>
      </c>
      <c r="W192" s="38">
        <v>0</v>
      </c>
      <c r="X192" s="38">
        <v>106.99451136374884</v>
      </c>
      <c r="Y192" s="38">
        <v>256.01353483232123</v>
      </c>
      <c r="Z192" s="38">
        <v>117.70075570032054</v>
      </c>
      <c r="AA192" s="38">
        <v>47.757564580132978</v>
      </c>
      <c r="AB192" s="38">
        <v>91.770030226048902</v>
      </c>
      <c r="AC192" s="38">
        <v>44.581678109723718</v>
      </c>
      <c r="AD192" s="38">
        <v>0</v>
      </c>
      <c r="AE192" s="38">
        <v>0</v>
      </c>
      <c r="AF192" s="38">
        <v>58.259586409568541</v>
      </c>
      <c r="AG192" s="38">
        <v>0</v>
      </c>
      <c r="AH192" s="38">
        <v>102.99396629686923</v>
      </c>
      <c r="AI192" s="38">
        <v>21.666525453716044</v>
      </c>
      <c r="AJ192" s="43"/>
    </row>
    <row r="193" spans="2:36" x14ac:dyDescent="0.2">
      <c r="B193" s="36">
        <v>42186</v>
      </c>
      <c r="C193" s="29">
        <v>2015</v>
      </c>
      <c r="D193" s="38">
        <v>105.9067248771935</v>
      </c>
      <c r="E193" s="38">
        <v>0</v>
      </c>
      <c r="F193" s="38">
        <v>634.28185061019121</v>
      </c>
      <c r="G193" s="38">
        <v>162.35178724866626</v>
      </c>
      <c r="H193" s="38">
        <v>72.148550622623446</v>
      </c>
      <c r="I193" s="38">
        <v>0</v>
      </c>
      <c r="J193" s="38">
        <v>98.781486848574232</v>
      </c>
      <c r="K193" s="38">
        <v>42.983114433630355</v>
      </c>
      <c r="L193" s="38">
        <v>80.595083481242369</v>
      </c>
      <c r="M193" s="38">
        <v>120.38971819664606</v>
      </c>
      <c r="N193" s="38">
        <v>60.510978586204644</v>
      </c>
      <c r="O193" s="38">
        <v>40.561129246925091</v>
      </c>
      <c r="P193" s="38">
        <v>91.599642176575102</v>
      </c>
      <c r="Q193" s="38">
        <v>90.109573996648209</v>
      </c>
      <c r="R193" s="38">
        <v>0</v>
      </c>
      <c r="S193" s="38">
        <v>37.915078736233603</v>
      </c>
      <c r="T193" s="38">
        <v>48.526269177426379</v>
      </c>
      <c r="U193" s="38">
        <v>63.431264219571069</v>
      </c>
      <c r="V193" s="38">
        <v>96.685728502062915</v>
      </c>
      <c r="W193" s="38">
        <v>144.43106256211203</v>
      </c>
      <c r="X193" s="38">
        <v>68.423591768568642</v>
      </c>
      <c r="Y193" s="38">
        <v>85.420223676340555</v>
      </c>
      <c r="Z193" s="38">
        <v>91.633402894974125</v>
      </c>
      <c r="AA193" s="38">
        <v>15.934555379441562</v>
      </c>
      <c r="AB193" s="38">
        <v>91.858618105810223</v>
      </c>
      <c r="AC193" s="38">
        <v>48.343440065009091</v>
      </c>
      <c r="AD193" s="38">
        <v>84.177267503182293</v>
      </c>
      <c r="AE193" s="38">
        <v>0</v>
      </c>
      <c r="AF193" s="38">
        <v>116.63165165832048</v>
      </c>
      <c r="AG193" s="38">
        <v>0</v>
      </c>
      <c r="AH193" s="38">
        <v>42.450218966936013</v>
      </c>
      <c r="AI193" s="38">
        <v>32.531161029864101</v>
      </c>
      <c r="AJ193" s="43"/>
    </row>
    <row r="194" spans="2:36" x14ac:dyDescent="0.2">
      <c r="B194" s="36">
        <v>42217</v>
      </c>
      <c r="C194" s="29">
        <v>2015</v>
      </c>
      <c r="D194" s="38">
        <v>65.722028394825912</v>
      </c>
      <c r="E194" s="38">
        <v>27.58080281432494</v>
      </c>
      <c r="F194" s="38">
        <v>158.95919566772366</v>
      </c>
      <c r="G194" s="38">
        <v>59.181741862579415</v>
      </c>
      <c r="H194" s="38">
        <v>0</v>
      </c>
      <c r="I194" s="38">
        <v>0</v>
      </c>
      <c r="J194" s="38">
        <v>49.511824061197096</v>
      </c>
      <c r="K194" s="38">
        <v>76.384135811528438</v>
      </c>
      <c r="L194" s="38">
        <v>50.495413169344793</v>
      </c>
      <c r="M194" s="38">
        <v>90.950902739843443</v>
      </c>
      <c r="N194" s="38">
        <v>265.3845263392584</v>
      </c>
      <c r="O194" s="38">
        <v>40.660564222439</v>
      </c>
      <c r="P194" s="38">
        <v>30.608065756744335</v>
      </c>
      <c r="Q194" s="38">
        <v>60.220317474273784</v>
      </c>
      <c r="R194" s="38">
        <v>0</v>
      </c>
      <c r="S194" s="38">
        <v>532.11237744285938</v>
      </c>
      <c r="T194" s="38">
        <v>70.265333044411221</v>
      </c>
      <c r="U194" s="38">
        <v>0</v>
      </c>
      <c r="V194" s="38">
        <v>96.92275205699471</v>
      </c>
      <c r="W194" s="38">
        <v>0</v>
      </c>
      <c r="X194" s="38">
        <v>71.573562924776382</v>
      </c>
      <c r="Y194" s="38">
        <v>85.629630021956132</v>
      </c>
      <c r="Z194" s="38">
        <v>0</v>
      </c>
      <c r="AA194" s="38">
        <v>0</v>
      </c>
      <c r="AB194" s="38">
        <v>184.16761614983642</v>
      </c>
      <c r="AC194" s="38">
        <v>52.189795812079566</v>
      </c>
      <c r="AD194" s="38">
        <v>337.53450704452888</v>
      </c>
      <c r="AE194" s="38">
        <v>0</v>
      </c>
      <c r="AF194" s="38">
        <v>87.688179249505055</v>
      </c>
      <c r="AG194" s="38">
        <v>155.45637336474661</v>
      </c>
      <c r="AH194" s="38">
        <v>231.00897580344957</v>
      </c>
      <c r="AI194" s="38">
        <v>0</v>
      </c>
      <c r="AJ194" s="43"/>
    </row>
    <row r="195" spans="2:36" x14ac:dyDescent="0.2">
      <c r="B195" s="36">
        <v>42248</v>
      </c>
      <c r="C195" s="29">
        <v>2015</v>
      </c>
      <c r="D195" s="38">
        <v>136.2556686217244</v>
      </c>
      <c r="E195" s="38">
        <v>0</v>
      </c>
      <c r="F195" s="38">
        <v>119.00634816629987</v>
      </c>
      <c r="G195" s="38">
        <v>44.306986755949474</v>
      </c>
      <c r="H195" s="38">
        <v>10.313739143333972</v>
      </c>
      <c r="I195" s="38">
        <v>0</v>
      </c>
      <c r="J195" s="38">
        <v>24.71167248435281</v>
      </c>
      <c r="K195" s="38">
        <v>62.562162136582508</v>
      </c>
      <c r="L195" s="38">
        <v>70.5672469236777</v>
      </c>
      <c r="M195" s="38">
        <v>106.50174265677173</v>
      </c>
      <c r="N195" s="38">
        <v>105.96411053981731</v>
      </c>
      <c r="O195" s="38">
        <v>40.587902592801804</v>
      </c>
      <c r="P195" s="38">
        <v>0</v>
      </c>
      <c r="Q195" s="38">
        <v>45.084526490742086</v>
      </c>
      <c r="R195" s="38">
        <v>57.85469999664079</v>
      </c>
      <c r="S195" s="38">
        <v>436.31121316981603</v>
      </c>
      <c r="T195" s="38">
        <v>48.558300104891075</v>
      </c>
      <c r="U195" s="38">
        <v>158.68283386596062</v>
      </c>
      <c r="V195" s="38">
        <v>96.749548235354538</v>
      </c>
      <c r="W195" s="38">
        <v>144.52639774791913</v>
      </c>
      <c r="X195" s="38">
        <v>23.815219617697203</v>
      </c>
      <c r="Y195" s="38">
        <v>85.476607343063336</v>
      </c>
      <c r="Z195" s="38">
        <v>209.58602907339667</v>
      </c>
      <c r="AA195" s="38">
        <v>31.890146729552001</v>
      </c>
      <c r="AB195" s="38">
        <v>153.19875264857822</v>
      </c>
      <c r="AC195" s="38">
        <v>126.52014696915205</v>
      </c>
      <c r="AD195" s="38">
        <v>84.232830726881076</v>
      </c>
      <c r="AE195" s="38">
        <v>0</v>
      </c>
      <c r="AF195" s="38">
        <v>38.902879058808622</v>
      </c>
      <c r="AG195" s="38">
        <v>0</v>
      </c>
      <c r="AH195" s="38">
        <v>224.52783604510338</v>
      </c>
      <c r="AI195" s="38">
        <v>75.956146006271581</v>
      </c>
      <c r="AJ195" s="43"/>
    </row>
    <row r="196" spans="2:36" x14ac:dyDescent="0.2">
      <c r="B196" s="36">
        <v>42278</v>
      </c>
      <c r="C196" s="29">
        <v>2015</v>
      </c>
      <c r="D196" s="38">
        <v>45.266608981401561</v>
      </c>
      <c r="E196" s="38">
        <v>0</v>
      </c>
      <c r="F196" s="38">
        <v>98.840178233317616</v>
      </c>
      <c r="G196" s="38">
        <v>29.439172181434376</v>
      </c>
      <c r="H196" s="38">
        <v>133.63005051269164</v>
      </c>
      <c r="I196" s="38">
        <v>0</v>
      </c>
      <c r="J196" s="38">
        <v>172.40299919818156</v>
      </c>
      <c r="K196" s="38">
        <v>66.249915010337062</v>
      </c>
      <c r="L196" s="38">
        <v>100.47309294253502</v>
      </c>
      <c r="M196" s="38">
        <v>66.123390332385569</v>
      </c>
      <c r="N196" s="38">
        <v>90.522521914634453</v>
      </c>
      <c r="O196" s="38">
        <v>161.80846503884629</v>
      </c>
      <c r="P196" s="38">
        <v>121.8046092723355</v>
      </c>
      <c r="Q196" s="38">
        <v>44.933696757244768</v>
      </c>
      <c r="R196" s="38">
        <v>57.661147803432101</v>
      </c>
      <c r="S196" s="38">
        <v>113.4395319985213</v>
      </c>
      <c r="T196" s="38">
        <v>198.96071216144767</v>
      </c>
      <c r="U196" s="38">
        <v>221.41274733291149</v>
      </c>
      <c r="V196" s="38">
        <v>0</v>
      </c>
      <c r="W196" s="38">
        <v>0</v>
      </c>
      <c r="X196" s="38">
        <v>74.173581534158245</v>
      </c>
      <c r="Y196" s="38">
        <v>42.595323197859976</v>
      </c>
      <c r="Z196" s="38">
        <v>678.87580010044178</v>
      </c>
      <c r="AA196" s="38">
        <v>15.891729316309657</v>
      </c>
      <c r="AB196" s="38">
        <v>30.537245618018961</v>
      </c>
      <c r="AC196" s="38">
        <v>111.26194884757159</v>
      </c>
      <c r="AD196" s="38">
        <v>0</v>
      </c>
      <c r="AE196" s="38">
        <v>490.8500547079754</v>
      </c>
      <c r="AF196" s="38">
        <v>145.39773731774974</v>
      </c>
      <c r="AG196" s="38">
        <v>51.55314007500057</v>
      </c>
      <c r="AH196" s="38">
        <v>411.26525139864947</v>
      </c>
      <c r="AI196" s="38">
        <v>43.258306083550757</v>
      </c>
      <c r="AJ196" s="43"/>
    </row>
    <row r="197" spans="2:36" x14ac:dyDescent="0.2">
      <c r="B197" s="36">
        <v>42309</v>
      </c>
      <c r="C197" s="29">
        <v>2015</v>
      </c>
      <c r="D197" s="38">
        <v>190.71944217355536</v>
      </c>
      <c r="E197" s="38">
        <v>109.52434370694566</v>
      </c>
      <c r="F197" s="38">
        <v>39.452036845373009</v>
      </c>
      <c r="G197" s="38">
        <v>161.57129355121174</v>
      </c>
      <c r="H197" s="38">
        <v>71.80170202923442</v>
      </c>
      <c r="I197" s="38">
        <v>0</v>
      </c>
      <c r="J197" s="38">
        <v>49.153301234037386</v>
      </c>
      <c r="K197" s="38">
        <v>68.053485222592329</v>
      </c>
      <c r="L197" s="38">
        <v>30.0778608121832</v>
      </c>
      <c r="M197" s="38">
        <v>83.346750546266549</v>
      </c>
      <c r="N197" s="38">
        <v>75.27509590368733</v>
      </c>
      <c r="O197" s="38">
        <v>20.18306737296906</v>
      </c>
      <c r="P197" s="38">
        <v>60.772855973672691</v>
      </c>
      <c r="Q197" s="38">
        <v>44.838189584225205</v>
      </c>
      <c r="R197" s="38">
        <v>57.538588263104941</v>
      </c>
      <c r="S197" s="38">
        <v>37.732804919026904</v>
      </c>
      <c r="T197" s="38">
        <v>37.56120890702028</v>
      </c>
      <c r="U197" s="38">
        <v>126.25264661666284</v>
      </c>
      <c r="V197" s="38">
        <v>0</v>
      </c>
      <c r="W197" s="38">
        <v>0</v>
      </c>
      <c r="X197" s="38">
        <v>68.094650627620084</v>
      </c>
      <c r="Y197" s="38">
        <v>42.504786269094488</v>
      </c>
      <c r="Z197" s="38">
        <v>195.41331937898127</v>
      </c>
      <c r="AA197" s="38">
        <v>15.857951233246686</v>
      </c>
      <c r="AB197" s="38">
        <v>30.472338294311797</v>
      </c>
      <c r="AC197" s="38">
        <v>140.63224944508141</v>
      </c>
      <c r="AD197" s="38">
        <v>0</v>
      </c>
      <c r="AE197" s="38">
        <v>244.90337317811455</v>
      </c>
      <c r="AF197" s="38">
        <v>58.035476993505895</v>
      </c>
      <c r="AG197" s="38">
        <v>102.88712637347363</v>
      </c>
      <c r="AH197" s="38">
        <v>102.59777540250707</v>
      </c>
      <c r="AI197" s="38">
        <v>32.374769981850477</v>
      </c>
      <c r="AJ197" s="43"/>
    </row>
    <row r="198" spans="2:36" x14ac:dyDescent="0.2">
      <c r="B198" s="36">
        <v>42339</v>
      </c>
      <c r="C198" s="29">
        <v>2015</v>
      </c>
      <c r="D198" s="38">
        <v>50.096482097442596</v>
      </c>
      <c r="E198" s="38">
        <v>81.991301696735405</v>
      </c>
      <c r="F198" s="38">
        <v>157.51621949033739</v>
      </c>
      <c r="G198" s="38">
        <v>161.27240424935897</v>
      </c>
      <c r="H198" s="38">
        <v>20.476821913701045</v>
      </c>
      <c r="I198" s="38">
        <v>646.57137872806243</v>
      </c>
      <c r="J198" s="38">
        <v>49.062372978363413</v>
      </c>
      <c r="K198" s="38">
        <v>23.289460691764688</v>
      </c>
      <c r="L198" s="38">
        <v>40.029626725912344</v>
      </c>
      <c r="M198" s="38">
        <v>84.925746634961001</v>
      </c>
      <c r="N198" s="38">
        <v>75.135845171907917</v>
      </c>
      <c r="O198" s="38">
        <v>20.145730895778325</v>
      </c>
      <c r="P198" s="38">
        <v>60.660432806819664</v>
      </c>
      <c r="Q198" s="38">
        <v>0</v>
      </c>
      <c r="R198" s="38">
        <v>0</v>
      </c>
      <c r="S198" s="38">
        <v>18.831501669059559</v>
      </c>
      <c r="T198" s="38">
        <v>64.271528160089076</v>
      </c>
      <c r="U198" s="38">
        <v>63.009546483145087</v>
      </c>
      <c r="V198" s="38">
        <v>192.0858421871979</v>
      </c>
      <c r="W198" s="38">
        <v>0</v>
      </c>
      <c r="X198" s="38">
        <v>41.372241788240707</v>
      </c>
      <c r="Y198" s="38">
        <v>127.27847112672832</v>
      </c>
      <c r="Z198" s="38">
        <v>91.024185473166582</v>
      </c>
      <c r="AA198" s="38">
        <v>0</v>
      </c>
      <c r="AB198" s="38">
        <v>60.831935572340043</v>
      </c>
      <c r="AC198" s="38">
        <v>121.90208258255923</v>
      </c>
      <c r="AD198" s="38">
        <v>167.23524321400524</v>
      </c>
      <c r="AE198" s="38">
        <v>0</v>
      </c>
      <c r="AF198" s="38">
        <v>9.6546862799552802</v>
      </c>
      <c r="AG198" s="38">
        <v>102.69679639160947</v>
      </c>
      <c r="AH198" s="38">
        <v>42.167992048179478</v>
      </c>
      <c r="AI198" s="38">
        <v>10.771626727405206</v>
      </c>
      <c r="AJ198" s="43"/>
    </row>
    <row r="199" spans="2:36" x14ac:dyDescent="0.2">
      <c r="B199" s="36">
        <v>42370</v>
      </c>
      <c r="C199" s="29">
        <v>2016</v>
      </c>
      <c r="D199" s="38">
        <v>109.4196528646339</v>
      </c>
      <c r="E199" s="38">
        <v>271.33883047025989</v>
      </c>
      <c r="F199" s="38">
        <v>39.095854583474576</v>
      </c>
      <c r="G199" s="38">
        <v>276.55810988852954</v>
      </c>
      <c r="H199" s="38">
        <v>132.14213886012303</v>
      </c>
      <c r="I199" s="38">
        <v>320.96073258207764</v>
      </c>
      <c r="J199" s="38">
        <v>121.77383419235434</v>
      </c>
      <c r="K199" s="38">
        <v>50.097604040292744</v>
      </c>
      <c r="L199" s="38">
        <v>0</v>
      </c>
      <c r="M199" s="38">
        <v>254.66568584897703</v>
      </c>
      <c r="N199" s="38">
        <v>96.974143037653334</v>
      </c>
      <c r="O199" s="38">
        <v>40.001699793333422</v>
      </c>
      <c r="P199" s="38">
        <v>30.112092172597283</v>
      </c>
      <c r="Q199" s="38">
        <v>14.811126623125773</v>
      </c>
      <c r="R199" s="38">
        <v>513.17204727363367</v>
      </c>
      <c r="S199" s="38">
        <v>130.87250500473638</v>
      </c>
      <c r="T199" s="38">
        <v>37.222097484191117</v>
      </c>
      <c r="U199" s="38">
        <v>31.278202011785012</v>
      </c>
      <c r="V199" s="38">
        <v>95.352214241728987</v>
      </c>
      <c r="W199" s="38">
        <v>142.43903246060998</v>
      </c>
      <c r="X199" s="38">
        <v>76.281599087660538</v>
      </c>
      <c r="Y199" s="38">
        <v>126.36312920353656</v>
      </c>
      <c r="Z199" s="38">
        <v>1420.0932679959249</v>
      </c>
      <c r="AA199" s="38">
        <v>125.71825537662775</v>
      </c>
      <c r="AB199" s="38">
        <v>90.591680584870645</v>
      </c>
      <c r="AC199" s="38">
        <v>66.013857682710452</v>
      </c>
      <c r="AD199" s="38">
        <v>166.03254626302981</v>
      </c>
      <c r="AE199" s="38">
        <v>0</v>
      </c>
      <c r="AF199" s="38">
        <v>220.46082308589479</v>
      </c>
      <c r="AG199" s="38">
        <v>152.93735581920834</v>
      </c>
      <c r="AH199" s="38">
        <v>71.768116637942214</v>
      </c>
      <c r="AI199" s="38">
        <v>85.553287863247448</v>
      </c>
      <c r="AJ199" s="43"/>
    </row>
    <row r="200" spans="2:36" x14ac:dyDescent="0.2">
      <c r="B200" s="36">
        <v>42401</v>
      </c>
      <c r="C200" s="29">
        <v>2016</v>
      </c>
      <c r="D200" s="38">
        <v>44.380916912141558</v>
      </c>
      <c r="E200" s="38">
        <v>0</v>
      </c>
      <c r="F200" s="38">
        <v>116.28751089942966</v>
      </c>
      <c r="G200" s="38">
        <v>144.31580848957307</v>
      </c>
      <c r="H200" s="38">
        <v>211.64030744591122</v>
      </c>
      <c r="I200" s="38">
        <v>0</v>
      </c>
      <c r="J200" s="38">
        <v>120.73552913965774</v>
      </c>
      <c r="K200" s="38">
        <v>36.297634077281344</v>
      </c>
      <c r="L200" s="38">
        <v>59.104334388563387</v>
      </c>
      <c r="M200" s="38">
        <v>182.54653877088992</v>
      </c>
      <c r="N200" s="38">
        <v>77.657428674276233</v>
      </c>
      <c r="O200" s="38">
        <v>59.490937725648088</v>
      </c>
      <c r="P200" s="38">
        <v>29.855341306063039</v>
      </c>
      <c r="Q200" s="38">
        <v>14.684839496577451</v>
      </c>
      <c r="R200" s="38">
        <v>56.532942654800088</v>
      </c>
      <c r="S200" s="38">
        <v>18.536660014475245</v>
      </c>
      <c r="T200" s="38">
        <v>68.537342957153385</v>
      </c>
      <c r="U200" s="38">
        <v>62.023016610691052</v>
      </c>
      <c r="V200" s="38">
        <v>94.539193230363011</v>
      </c>
      <c r="W200" s="38">
        <v>0</v>
      </c>
      <c r="X200" s="38">
        <v>113.44677562159961</v>
      </c>
      <c r="Y200" s="38">
        <v>41.761897836587352</v>
      </c>
      <c r="Z200" s="38">
        <v>140.79848374349558</v>
      </c>
      <c r="AA200" s="38">
        <v>15.580789775243828</v>
      </c>
      <c r="AB200" s="38">
        <v>89.819250281534664</v>
      </c>
      <c r="AC200" s="38">
        <v>65.450990278275285</v>
      </c>
      <c r="AD200" s="38">
        <v>246.92530370449055</v>
      </c>
      <c r="AE200" s="38">
        <v>0</v>
      </c>
      <c r="AF200" s="38">
        <v>123.54581824751195</v>
      </c>
      <c r="AG200" s="38">
        <v>101.08888992186864</v>
      </c>
      <c r="AH200" s="38">
        <v>47.437457015335333</v>
      </c>
      <c r="AI200" s="38">
        <v>21.205954358574203</v>
      </c>
      <c r="AJ200" s="43"/>
    </row>
    <row r="201" spans="2:36" x14ac:dyDescent="0.2">
      <c r="B201" s="36">
        <v>42430</v>
      </c>
      <c r="C201" s="29">
        <v>2016</v>
      </c>
      <c r="D201" s="38">
        <v>118.36493931613765</v>
      </c>
      <c r="E201" s="38">
        <v>26.906123731037628</v>
      </c>
      <c r="F201" s="38">
        <v>77.535375159576859</v>
      </c>
      <c r="G201" s="38">
        <v>57.734043490055988</v>
      </c>
      <c r="H201" s="38">
        <v>10.079457685638848</v>
      </c>
      <c r="I201" s="38">
        <v>318.26661774472353</v>
      </c>
      <c r="J201" s="38">
        <v>24.15033516805449</v>
      </c>
      <c r="K201" s="38">
        <v>15.285258266041318</v>
      </c>
      <c r="L201" s="38">
        <v>59.112238772626824</v>
      </c>
      <c r="M201" s="38">
        <v>124.5577521870409</v>
      </c>
      <c r="N201" s="38">
        <v>107.25555304931684</v>
      </c>
      <c r="O201" s="38">
        <v>19.832964604179988</v>
      </c>
      <c r="P201" s="38">
        <v>59.718668086845298</v>
      </c>
      <c r="Q201" s="38">
        <v>58.747213559847175</v>
      </c>
      <c r="R201" s="38">
        <v>0</v>
      </c>
      <c r="S201" s="38">
        <v>37.078278070742968</v>
      </c>
      <c r="T201" s="38">
        <v>36.909658625073185</v>
      </c>
      <c r="U201" s="38">
        <v>93.046966991964027</v>
      </c>
      <c r="V201" s="38">
        <v>0</v>
      </c>
      <c r="W201" s="38">
        <v>141.24341233697902</v>
      </c>
      <c r="X201" s="38">
        <v>192.01252662753754</v>
      </c>
      <c r="Y201" s="38">
        <v>0</v>
      </c>
      <c r="Z201" s="38">
        <v>51.206295849351179</v>
      </c>
      <c r="AA201" s="38">
        <v>0</v>
      </c>
      <c r="AB201" s="38">
        <v>179.66252471824708</v>
      </c>
      <c r="AC201" s="38">
        <v>72.7330482660455</v>
      </c>
      <c r="AD201" s="38">
        <v>0</v>
      </c>
      <c r="AE201" s="38">
        <v>0</v>
      </c>
      <c r="AF201" s="38">
        <v>0</v>
      </c>
      <c r="AG201" s="38">
        <v>151.65361373592179</v>
      </c>
      <c r="AH201" s="38">
        <v>83.026651953952538</v>
      </c>
      <c r="AI201" s="38">
        <v>53.021975901314846</v>
      </c>
      <c r="AJ201" s="43"/>
    </row>
    <row r="202" spans="2:36" x14ac:dyDescent="0.2">
      <c r="B202" s="36">
        <v>42461</v>
      </c>
      <c r="C202" s="29">
        <v>2016</v>
      </c>
      <c r="D202" s="38">
        <v>34.494614156589279</v>
      </c>
      <c r="E202" s="38">
        <v>80.651751460715687</v>
      </c>
      <c r="F202" s="38">
        <v>77.471382466611431</v>
      </c>
      <c r="G202" s="38">
        <v>86.529590306811727</v>
      </c>
      <c r="H202" s="38">
        <v>70.497971263971166</v>
      </c>
      <c r="I202" s="38">
        <v>0</v>
      </c>
      <c r="J202" s="38">
        <v>168.91282128388374</v>
      </c>
      <c r="K202" s="38">
        <v>87.817696103946304</v>
      </c>
      <c r="L202" s="38">
        <v>78.75126846271408</v>
      </c>
      <c r="M202" s="38">
        <v>98.882015274946539</v>
      </c>
      <c r="N202" s="38">
        <v>110.86244611061271</v>
      </c>
      <c r="O202" s="38">
        <v>39.633191511227537</v>
      </c>
      <c r="P202" s="38">
        <v>59.669380153649385</v>
      </c>
      <c r="Q202" s="38">
        <v>29.349363701250319</v>
      </c>
      <c r="R202" s="38">
        <v>56.493838269882261</v>
      </c>
      <c r="S202" s="38">
        <v>55.571514080700901</v>
      </c>
      <c r="T202" s="38">
        <v>57.953021933298118</v>
      </c>
      <c r="U202" s="38">
        <v>123.96022937670614</v>
      </c>
      <c r="V202" s="38">
        <v>94.473799553184207</v>
      </c>
      <c r="W202" s="38">
        <v>0</v>
      </c>
      <c r="X202" s="38">
        <v>98.833905516209001</v>
      </c>
      <c r="Y202" s="38">
        <v>0</v>
      </c>
      <c r="Z202" s="38">
        <v>319.77520924150309</v>
      </c>
      <c r="AA202" s="38">
        <v>15.570012391791238</v>
      </c>
      <c r="AB202" s="38">
        <v>59.838080956458228</v>
      </c>
      <c r="AC202" s="38">
        <v>109.00952865548913</v>
      </c>
      <c r="AD202" s="38">
        <v>0</v>
      </c>
      <c r="AE202" s="38">
        <v>0</v>
      </c>
      <c r="AF202" s="38">
        <v>37.987803201965136</v>
      </c>
      <c r="AG202" s="38">
        <v>151.5284486339161</v>
      </c>
      <c r="AH202" s="38">
        <v>41.479063557819053</v>
      </c>
      <c r="AI202" s="38">
        <v>42.382571988407804</v>
      </c>
      <c r="AJ202" s="43"/>
    </row>
    <row r="203" spans="2:36" x14ac:dyDescent="0.2">
      <c r="B203" s="36">
        <v>42491</v>
      </c>
      <c r="C203" s="29">
        <v>2016</v>
      </c>
      <c r="D203" s="38">
        <v>338.70713100076784</v>
      </c>
      <c r="E203" s="38">
        <v>0</v>
      </c>
      <c r="F203" s="38">
        <v>0</v>
      </c>
      <c r="G203" s="38">
        <v>14.365984551910996</v>
      </c>
      <c r="H203" s="38">
        <v>0</v>
      </c>
      <c r="I203" s="38">
        <v>0</v>
      </c>
      <c r="J203" s="38">
        <v>48.074698527914769</v>
      </c>
      <c r="K203" s="38">
        <v>85.577327415048785</v>
      </c>
      <c r="L203" s="38">
        <v>107.86542375712533</v>
      </c>
      <c r="M203" s="38">
        <v>100.19898566772439</v>
      </c>
      <c r="N203" s="38">
        <v>327.62362158028247</v>
      </c>
      <c r="O203" s="38">
        <v>39.480354522034716</v>
      </c>
      <c r="P203" s="38">
        <v>951.02844570416278</v>
      </c>
      <c r="Q203" s="38">
        <v>87.708552332449628</v>
      </c>
      <c r="R203" s="38">
        <v>0</v>
      </c>
      <c r="S203" s="38">
        <v>0</v>
      </c>
      <c r="T203" s="38">
        <v>73.473957972881649</v>
      </c>
      <c r="U203" s="38">
        <v>61.74110153403506</v>
      </c>
      <c r="V203" s="38">
        <v>188.2189628027686</v>
      </c>
      <c r="W203" s="38">
        <v>0</v>
      </c>
      <c r="X203" s="38">
        <v>101.34844335142526</v>
      </c>
      <c r="Y203" s="38">
        <v>0</v>
      </c>
      <c r="Z203" s="38">
        <v>101.93346049064709</v>
      </c>
      <c r="AA203" s="38">
        <v>15.50996994441528</v>
      </c>
      <c r="AB203" s="38">
        <v>149.01832025121803</v>
      </c>
      <c r="AC203" s="38">
        <v>65.153493930148059</v>
      </c>
      <c r="AD203" s="38">
        <v>245.80294671951651</v>
      </c>
      <c r="AE203" s="38">
        <v>1197.6464996672794</v>
      </c>
      <c r="AF203" s="38">
        <v>94.603278258704037</v>
      </c>
      <c r="AG203" s="38">
        <v>150.94411134026853</v>
      </c>
      <c r="AH203" s="38">
        <v>41.319108354945257</v>
      </c>
      <c r="AI203" s="38">
        <v>31.664349447810302</v>
      </c>
      <c r="AJ203" s="43"/>
    </row>
    <row r="204" spans="2:36" x14ac:dyDescent="0.2">
      <c r="B204" s="36">
        <v>42522</v>
      </c>
      <c r="C204" s="29">
        <v>2016</v>
      </c>
      <c r="D204" s="38">
        <v>107.58543677697186</v>
      </c>
      <c r="E204" s="38">
        <v>26.679034183018306</v>
      </c>
      <c r="F204" s="38">
        <v>19.220242805630303</v>
      </c>
      <c r="G204" s="38">
        <v>28.623382081943401</v>
      </c>
      <c r="H204" s="38">
        <v>239.865272750152</v>
      </c>
      <c r="I204" s="38">
        <v>0</v>
      </c>
      <c r="J204" s="38">
        <v>23.94650466639435</v>
      </c>
      <c r="K204" s="38">
        <v>39.785155272184738</v>
      </c>
      <c r="L204" s="38">
        <v>19.537775794269312</v>
      </c>
      <c r="M204" s="38">
        <v>93.052824482060728</v>
      </c>
      <c r="N204" s="38">
        <v>55.008780389078723</v>
      </c>
      <c r="O204" s="38">
        <v>39.331146018267646</v>
      </c>
      <c r="P204" s="38">
        <v>621.75370311188942</v>
      </c>
      <c r="Q204" s="38">
        <v>29.125691504054384</v>
      </c>
      <c r="R204" s="38">
        <v>0</v>
      </c>
      <c r="S204" s="38">
        <v>18.382667417746617</v>
      </c>
      <c r="T204" s="38">
        <v>120.25102666305318</v>
      </c>
      <c r="U204" s="38">
        <v>30.753881381796074</v>
      </c>
      <c r="V204" s="38">
        <v>0</v>
      </c>
      <c r="W204" s="38">
        <v>0</v>
      </c>
      <c r="X204" s="38">
        <v>77.887606746479449</v>
      </c>
      <c r="Y204" s="38">
        <v>0</v>
      </c>
      <c r="Z204" s="38">
        <v>279.25761140987868</v>
      </c>
      <c r="AA204" s="38">
        <v>0</v>
      </c>
      <c r="AB204" s="38">
        <v>59.382053521595992</v>
      </c>
      <c r="AC204" s="38">
        <v>61.301299855525301</v>
      </c>
      <c r="AD204" s="38">
        <v>81.624660384361206</v>
      </c>
      <c r="AE204" s="38">
        <v>0</v>
      </c>
      <c r="AF204" s="38">
        <v>9.4245743130883799</v>
      </c>
      <c r="AG204" s="38">
        <v>100.24909782084723</v>
      </c>
      <c r="AH204" s="38">
        <v>47.043372148790361</v>
      </c>
      <c r="AI204" s="38">
        <v>10.514893350397884</v>
      </c>
      <c r="AJ204" s="43"/>
    </row>
    <row r="205" spans="2:36" x14ac:dyDescent="0.2">
      <c r="B205" s="36">
        <v>42552</v>
      </c>
      <c r="C205" s="29">
        <v>2016</v>
      </c>
      <c r="D205" s="38">
        <v>210.98419233532485</v>
      </c>
      <c r="E205" s="38">
        <v>107.07319214355697</v>
      </c>
      <c r="F205" s="38">
        <v>115.70730429306562</v>
      </c>
      <c r="G205" s="38">
        <v>14.35957570855939</v>
      </c>
      <c r="H205" s="38">
        <v>20.055652019326352</v>
      </c>
      <c r="I205" s="38">
        <v>0</v>
      </c>
      <c r="J205" s="38">
        <v>48.053251810432315</v>
      </c>
      <c r="K205" s="38">
        <v>26.612180096780495</v>
      </c>
      <c r="L205" s="38">
        <v>68.611011418583274</v>
      </c>
      <c r="M205" s="38">
        <v>69.598740883209743</v>
      </c>
      <c r="N205" s="38">
        <v>80.949485639236272</v>
      </c>
      <c r="O205" s="38">
        <v>19.731370923843443</v>
      </c>
      <c r="P205" s="38">
        <v>118.8255225193208</v>
      </c>
      <c r="Q205" s="38">
        <v>0</v>
      </c>
      <c r="R205" s="38">
        <v>56.250876364518376</v>
      </c>
      <c r="S205" s="38">
        <v>0</v>
      </c>
      <c r="T205" s="38">
        <v>36.720590165842701</v>
      </c>
      <c r="U205" s="38">
        <v>92.570337097768956</v>
      </c>
      <c r="V205" s="38">
        <v>188.1349959960352</v>
      </c>
      <c r="W205" s="38">
        <v>0</v>
      </c>
      <c r="X205" s="38">
        <v>124.45825468507515</v>
      </c>
      <c r="Y205" s="38">
        <v>83.107060826385762</v>
      </c>
      <c r="Z205" s="38">
        <v>50.943993356730367</v>
      </c>
      <c r="AA205" s="38">
        <v>0</v>
      </c>
      <c r="AB205" s="38">
        <v>89.371104801518214</v>
      </c>
      <c r="AC205" s="38">
        <v>21.708142716949418</v>
      </c>
      <c r="AD205" s="38">
        <v>81.897763661833864</v>
      </c>
      <c r="AE205" s="38">
        <v>0</v>
      </c>
      <c r="AF205" s="38">
        <v>18.912214913290654</v>
      </c>
      <c r="AG205" s="38">
        <v>0</v>
      </c>
      <c r="AH205" s="38">
        <v>53.100868358282725</v>
      </c>
      <c r="AI205" s="38">
        <v>0</v>
      </c>
      <c r="AJ205" s="43"/>
    </row>
    <row r="206" spans="2:36" x14ac:dyDescent="0.2">
      <c r="B206" s="36">
        <v>42583</v>
      </c>
      <c r="C206" s="29">
        <v>2016</v>
      </c>
      <c r="D206" s="38">
        <v>122.78823688973526</v>
      </c>
      <c r="E206" s="38">
        <v>80.385423919022116</v>
      </c>
      <c r="F206" s="38">
        <v>115.823335669367</v>
      </c>
      <c r="G206" s="38">
        <v>14.37397550244228</v>
      </c>
      <c r="H206" s="38">
        <v>10.037881921520412</v>
      </c>
      <c r="I206" s="38">
        <v>0</v>
      </c>
      <c r="J206" s="38">
        <v>24.050719824685469</v>
      </c>
      <c r="K206" s="38">
        <v>24.736090611179073</v>
      </c>
      <c r="L206" s="38">
        <v>78.491216680141534</v>
      </c>
      <c r="M206" s="38">
        <v>88.360092607152154</v>
      </c>
      <c r="N206" s="38">
        <v>40.515330923744195</v>
      </c>
      <c r="O206" s="38">
        <v>158.00926046575049</v>
      </c>
      <c r="P206" s="38">
        <v>0</v>
      </c>
      <c r="Q206" s="38">
        <v>29.252446476970999</v>
      </c>
      <c r="R206" s="38">
        <v>56.307284787846456</v>
      </c>
      <c r="S206" s="38">
        <v>0</v>
      </c>
      <c r="T206" s="38">
        <v>10.502118172204836</v>
      </c>
      <c r="U206" s="38">
        <v>61.775444470039275</v>
      </c>
      <c r="V206" s="38">
        <v>0</v>
      </c>
      <c r="W206" s="38">
        <v>0</v>
      </c>
      <c r="X206" s="38">
        <v>191.22051303277522</v>
      </c>
      <c r="Y206" s="38">
        <v>41.595200326371348</v>
      </c>
      <c r="Z206" s="38">
        <v>63.743850041973907</v>
      </c>
      <c r="AA206" s="38">
        <v>0</v>
      </c>
      <c r="AB206" s="38">
        <v>89.4607262161297</v>
      </c>
      <c r="AC206" s="38">
        <v>32.594867489464605</v>
      </c>
      <c r="AD206" s="38">
        <v>0</v>
      </c>
      <c r="AE206" s="38">
        <v>0</v>
      </c>
      <c r="AF206" s="38">
        <v>85.190310438166989</v>
      </c>
      <c r="AG206" s="38">
        <v>755.14036326675853</v>
      </c>
      <c r="AH206" s="38">
        <v>53.15411795108961</v>
      </c>
      <c r="AI206" s="38">
        <v>21.121308306156727</v>
      </c>
      <c r="AJ206" s="43"/>
    </row>
    <row r="207" spans="2:36" x14ac:dyDescent="0.2">
      <c r="B207" s="36">
        <v>42614</v>
      </c>
      <c r="C207" s="29">
        <v>2016</v>
      </c>
      <c r="D207" s="38">
        <v>54.455368151480087</v>
      </c>
      <c r="E207" s="38">
        <v>0</v>
      </c>
      <c r="F207" s="38">
        <v>58.371026560657725</v>
      </c>
      <c r="G207" s="38">
        <v>130.39191642819998</v>
      </c>
      <c r="H207" s="38">
        <v>0</v>
      </c>
      <c r="I207" s="38">
        <v>0</v>
      </c>
      <c r="J207" s="38">
        <v>121.20745768341337</v>
      </c>
      <c r="K207" s="38">
        <v>28.768036989481523</v>
      </c>
      <c r="L207" s="38">
        <v>98.892266984386268</v>
      </c>
      <c r="M207" s="38">
        <v>65.083016548550717</v>
      </c>
      <c r="N207" s="38">
        <v>18.562136768634819</v>
      </c>
      <c r="O207" s="38">
        <v>238.89389869943699</v>
      </c>
      <c r="P207" s="38">
        <v>149.86019623903201</v>
      </c>
      <c r="Q207" s="38">
        <v>0</v>
      </c>
      <c r="R207" s="38">
        <v>56.753917453945093</v>
      </c>
      <c r="S207" s="38">
        <v>18.609115728456565</v>
      </c>
      <c r="T207" s="38">
        <v>15.878132378855387</v>
      </c>
      <c r="U207" s="38">
        <v>31.132725448787074</v>
      </c>
      <c r="V207" s="38">
        <v>0</v>
      </c>
      <c r="W207" s="38">
        <v>0</v>
      </c>
      <c r="X207" s="38">
        <v>116.81047593443895</v>
      </c>
      <c r="Y207" s="38">
        <v>83.850271761380284</v>
      </c>
      <c r="Z207" s="38">
        <v>102.79915196364658</v>
      </c>
      <c r="AA207" s="38">
        <v>0</v>
      </c>
      <c r="AB207" s="38">
        <v>120.22711188366175</v>
      </c>
      <c r="AC207" s="38">
        <v>65.706823757860718</v>
      </c>
      <c r="AD207" s="38">
        <v>0</v>
      </c>
      <c r="AE207" s="38">
        <v>0</v>
      </c>
      <c r="AF207" s="38">
        <v>9.5406716608703483</v>
      </c>
      <c r="AG207" s="38">
        <v>405.93609635139433</v>
      </c>
      <c r="AH207" s="38">
        <v>29.764299729991379</v>
      </c>
      <c r="AI207" s="38">
        <v>10.644421877590506</v>
      </c>
      <c r="AJ207" s="43"/>
    </row>
    <row r="208" spans="2:36" x14ac:dyDescent="0.2">
      <c r="B208" s="36">
        <v>42644</v>
      </c>
      <c r="C208" s="29">
        <v>2016</v>
      </c>
      <c r="D208" s="38">
        <v>14.941368515553139</v>
      </c>
      <c r="E208" s="38">
        <v>27.171174999162556</v>
      </c>
      <c r="F208" s="38">
        <v>0</v>
      </c>
      <c r="G208" s="38">
        <v>29.151389749761481</v>
      </c>
      <c r="H208" s="38">
        <v>20.357500129773261</v>
      </c>
      <c r="I208" s="38">
        <v>0</v>
      </c>
      <c r="J208" s="38">
        <v>48.776478522075998</v>
      </c>
      <c r="K208" s="38">
        <v>30.871665603389214</v>
      </c>
      <c r="L208" s="38">
        <v>89.541827002222874</v>
      </c>
      <c r="M208" s="38">
        <v>53.415448649534859</v>
      </c>
      <c r="N208" s="38">
        <v>59.758413069531834</v>
      </c>
      <c r="O208" s="38">
        <v>20.028338433259218</v>
      </c>
      <c r="P208" s="38">
        <v>30.153477281322182</v>
      </c>
      <c r="Q208" s="38">
        <v>0</v>
      </c>
      <c r="R208" s="38">
        <v>114.19496327389996</v>
      </c>
      <c r="S208" s="38">
        <v>37.44353486955869</v>
      </c>
      <c r="T208" s="38">
        <v>15.974251868453779</v>
      </c>
      <c r="U208" s="38">
        <v>407.17546720570601</v>
      </c>
      <c r="V208" s="38">
        <v>95.483263314338672</v>
      </c>
      <c r="W208" s="38">
        <v>0</v>
      </c>
      <c r="X208" s="38">
        <v>146.89699636334024</v>
      </c>
      <c r="Y208" s="38">
        <v>168.71573159804441</v>
      </c>
      <c r="Z208" s="38">
        <v>90.493772685625245</v>
      </c>
      <c r="AA208" s="38">
        <v>15.736379822174772</v>
      </c>
      <c r="AB208" s="38">
        <v>30.238728976777001</v>
      </c>
      <c r="AC208" s="38">
        <v>29.379815575285612</v>
      </c>
      <c r="AD208" s="38">
        <v>83.13036807615704</v>
      </c>
      <c r="AE208" s="38">
        <v>0</v>
      </c>
      <c r="AF208" s="38">
        <v>0</v>
      </c>
      <c r="AG208" s="38">
        <v>0</v>
      </c>
      <c r="AH208" s="38">
        <v>35.933376235723827</v>
      </c>
      <c r="AI208" s="38">
        <v>10.708858700104114</v>
      </c>
      <c r="AJ208" s="43"/>
    </row>
    <row r="209" spans="2:36" x14ac:dyDescent="0.2">
      <c r="B209" s="36">
        <v>42675</v>
      </c>
      <c r="C209" s="29">
        <v>2016</v>
      </c>
      <c r="D209" s="38">
        <v>40.102982590262158</v>
      </c>
      <c r="E209" s="38">
        <v>27.348025972674193</v>
      </c>
      <c r="F209" s="38">
        <v>0</v>
      </c>
      <c r="G209" s="38">
        <v>58.682258977802604</v>
      </c>
      <c r="H209" s="38">
        <v>10.245001224733889</v>
      </c>
      <c r="I209" s="38">
        <v>0</v>
      </c>
      <c r="J209" s="38">
        <v>24.546976741315714</v>
      </c>
      <c r="K209" s="38">
        <v>60.20316681139095</v>
      </c>
      <c r="L209" s="38">
        <v>110.15233081995763</v>
      </c>
      <c r="M209" s="38">
        <v>48.560235258240382</v>
      </c>
      <c r="N209" s="38">
        <v>52.628946067533235</v>
      </c>
      <c r="O209" s="38">
        <v>0</v>
      </c>
      <c r="P209" s="38">
        <v>91.049218138132602</v>
      </c>
      <c r="Q209" s="38">
        <v>29.856034602331409</v>
      </c>
      <c r="R209" s="38">
        <v>0</v>
      </c>
      <c r="S209" s="38">
        <v>18.843623143882869</v>
      </c>
      <c r="T209" s="38">
        <v>10.71881641742219</v>
      </c>
      <c r="U209" s="38">
        <v>157.62526128574237</v>
      </c>
      <c r="V209" s="38">
        <v>0</v>
      </c>
      <c r="W209" s="38">
        <v>0</v>
      </c>
      <c r="X209" s="38">
        <v>73.926557684315839</v>
      </c>
      <c r="Y209" s="38">
        <v>84.906931884326767</v>
      </c>
      <c r="Z209" s="38">
        <v>117.10642626992021</v>
      </c>
      <c r="AA209" s="38">
        <v>15.838804325023428</v>
      </c>
      <c r="AB209" s="38">
        <v>60.871091917301534</v>
      </c>
      <c r="AC209" s="38">
        <v>66.534844693415835</v>
      </c>
      <c r="AD209" s="38">
        <v>0</v>
      </c>
      <c r="AE209" s="38">
        <v>0</v>
      </c>
      <c r="AF209" s="38">
        <v>19.321801631019841</v>
      </c>
      <c r="AG209" s="38">
        <v>0</v>
      </c>
      <c r="AH209" s="38">
        <v>24.111505584152791</v>
      </c>
      <c r="AI209" s="38">
        <v>21.557120432014631</v>
      </c>
      <c r="AJ209" s="43"/>
    </row>
    <row r="210" spans="2:36" x14ac:dyDescent="0.2">
      <c r="B210" s="36">
        <v>42705</v>
      </c>
      <c r="C210" s="29">
        <v>2016</v>
      </c>
      <c r="D210" s="38">
        <v>40.492489110225108</v>
      </c>
      <c r="E210" s="38">
        <v>0</v>
      </c>
      <c r="F210" s="38">
        <v>39.787123861749137</v>
      </c>
      <c r="G210" s="38">
        <v>59.252219639121542</v>
      </c>
      <c r="H210" s="38">
        <v>20.689014817940855</v>
      </c>
      <c r="I210" s="38">
        <v>0</v>
      </c>
      <c r="J210" s="38">
        <v>99.141572440353016</v>
      </c>
      <c r="K210" s="38">
        <v>39.217999696148624</v>
      </c>
      <c r="L210" s="38">
        <v>60.666655986413801</v>
      </c>
      <c r="M210" s="38">
        <v>70.045548819522409</v>
      </c>
      <c r="N210" s="38">
        <v>37.957223554305621</v>
      </c>
      <c r="O210" s="38">
        <v>40.708985679279529</v>
      </c>
      <c r="P210" s="38">
        <v>61.289031984170904</v>
      </c>
      <c r="Q210" s="38">
        <v>30.146016029814295</v>
      </c>
      <c r="R210" s="38">
        <v>0</v>
      </c>
      <c r="S210" s="38">
        <v>19.026644794647794</v>
      </c>
      <c r="T210" s="38">
        <v>10.822924606170396</v>
      </c>
      <c r="U210" s="38">
        <v>63.662488561727336</v>
      </c>
      <c r="V210" s="38">
        <v>0</v>
      </c>
      <c r="W210" s="38">
        <v>0</v>
      </c>
      <c r="X210" s="38">
        <v>50.758315074712549</v>
      </c>
      <c r="Y210" s="38">
        <v>0</v>
      </c>
      <c r="Z210" s="38">
        <v>105.10563629911638</v>
      </c>
      <c r="AA210" s="38">
        <v>0</v>
      </c>
      <c r="AB210" s="38">
        <v>0</v>
      </c>
      <c r="AC210" s="38">
        <v>70.913356762264414</v>
      </c>
      <c r="AD210" s="38">
        <v>0</v>
      </c>
      <c r="AE210" s="38">
        <v>0</v>
      </c>
      <c r="AF210" s="38">
        <v>9.754733832739678</v>
      </c>
      <c r="AG210" s="38">
        <v>415.04400463226557</v>
      </c>
      <c r="AH210" s="38">
        <v>91.296346390815174</v>
      </c>
      <c r="AI210" s="38">
        <v>21.766497351574046</v>
      </c>
      <c r="AJ210" s="43"/>
    </row>
    <row r="211" spans="2:36" x14ac:dyDescent="0.2">
      <c r="B211" s="36">
        <v>42736</v>
      </c>
      <c r="C211" s="29">
        <v>2017</v>
      </c>
      <c r="D211" s="38">
        <v>71.83211346006027</v>
      </c>
      <c r="E211" s="38">
        <v>55.98348131855667</v>
      </c>
      <c r="F211" s="38">
        <v>60.497848047964368</v>
      </c>
      <c r="G211" s="38">
        <v>15.015878808296302</v>
      </c>
      <c r="H211" s="38">
        <v>62.916881303962903</v>
      </c>
      <c r="I211" s="38">
        <v>0</v>
      </c>
      <c r="J211" s="38">
        <v>100.49904261445404</v>
      </c>
      <c r="K211" s="38">
        <v>11.926494584564347</v>
      </c>
      <c r="L211" s="38">
        <v>71.746871445649248</v>
      </c>
      <c r="M211" s="38">
        <v>108.28205962742663</v>
      </c>
      <c r="N211" s="38">
        <v>76.95388591512517</v>
      </c>
      <c r="O211" s="38">
        <v>0</v>
      </c>
      <c r="P211" s="38">
        <v>93.192324151630558</v>
      </c>
      <c r="Q211" s="38">
        <v>15.279391253649196</v>
      </c>
      <c r="R211" s="38">
        <v>0</v>
      </c>
      <c r="S211" s="38">
        <v>38.574324351730723</v>
      </c>
      <c r="T211" s="38">
        <v>43.884458736538015</v>
      </c>
      <c r="U211" s="38">
        <v>129.06834123004251</v>
      </c>
      <c r="V211" s="38">
        <v>196.73368885069812</v>
      </c>
      <c r="W211" s="38">
        <v>0</v>
      </c>
      <c r="X211" s="38">
        <v>63.55997128948794</v>
      </c>
      <c r="Y211" s="38">
        <v>0</v>
      </c>
      <c r="Z211" s="38">
        <v>53.272383932579167</v>
      </c>
      <c r="AA211" s="38">
        <v>129.69293022088135</v>
      </c>
      <c r="AB211" s="38">
        <v>311.51934335200281</v>
      </c>
      <c r="AC211" s="38">
        <v>90.801245609676556</v>
      </c>
      <c r="AD211" s="38">
        <v>85.640893489878906</v>
      </c>
      <c r="AE211" s="38">
        <v>0</v>
      </c>
      <c r="AF211" s="38">
        <v>19.776595973177017</v>
      </c>
      <c r="AG211" s="38">
        <v>0</v>
      </c>
      <c r="AH211" s="38">
        <v>104.88591756259005</v>
      </c>
      <c r="AI211" s="38">
        <v>154.4517061552086</v>
      </c>
      <c r="AJ211" s="43"/>
    </row>
    <row r="212" spans="2:36" x14ac:dyDescent="0.2">
      <c r="B212" s="36">
        <v>42767</v>
      </c>
      <c r="C212" s="29">
        <v>2017</v>
      </c>
      <c r="D212" s="38">
        <v>114.23704128459981</v>
      </c>
      <c r="E212" s="38">
        <v>84.985496755943856</v>
      </c>
      <c r="F212" s="38">
        <v>0</v>
      </c>
      <c r="G212" s="38">
        <v>0</v>
      </c>
      <c r="H212" s="38">
        <v>21.22460366290499</v>
      </c>
      <c r="I212" s="38">
        <v>0</v>
      </c>
      <c r="J212" s="38">
        <v>25.427027338911067</v>
      </c>
      <c r="K212" s="38">
        <v>26.151618613205379</v>
      </c>
      <c r="L212" s="38">
        <v>62.237169831250064</v>
      </c>
      <c r="M212" s="38">
        <v>120.3635899093649</v>
      </c>
      <c r="N212" s="38">
        <v>97.349612001075641</v>
      </c>
      <c r="O212" s="38">
        <v>20.881421714975023</v>
      </c>
      <c r="P212" s="38">
        <v>157.18914411756916</v>
      </c>
      <c r="Q212" s="38">
        <v>139.16890753159169</v>
      </c>
      <c r="R212" s="38">
        <v>59.529481034946372</v>
      </c>
      <c r="S212" s="38">
        <v>58.557596631099464</v>
      </c>
      <c r="T212" s="38">
        <v>27.757760248722562</v>
      </c>
      <c r="U212" s="38">
        <v>32.655278654089358</v>
      </c>
      <c r="V212" s="38">
        <v>0</v>
      </c>
      <c r="W212" s="38">
        <v>0</v>
      </c>
      <c r="X212" s="38">
        <v>91.892339645078707</v>
      </c>
      <c r="Y212" s="38">
        <v>0</v>
      </c>
      <c r="Z212" s="38">
        <v>40.434963182460478</v>
      </c>
      <c r="AA212" s="38">
        <v>82.033261128687457</v>
      </c>
      <c r="AB212" s="38">
        <v>378.32054056388131</v>
      </c>
      <c r="AC212" s="38">
        <v>49.775722613866996</v>
      </c>
      <c r="AD212" s="38">
        <v>86.671207344724863</v>
      </c>
      <c r="AE212" s="38">
        <v>253.37727513118966</v>
      </c>
      <c r="AF212" s="38">
        <v>60.043562612993185</v>
      </c>
      <c r="AG212" s="38">
        <v>53.223561987505384</v>
      </c>
      <c r="AH212" s="38">
        <v>256.00342399992087</v>
      </c>
      <c r="AI212" s="38">
        <v>145.14486758477145</v>
      </c>
      <c r="AJ212" s="43"/>
    </row>
    <row r="213" spans="2:36" x14ac:dyDescent="0.2">
      <c r="B213" s="36">
        <v>42795</v>
      </c>
      <c r="C213" s="29">
        <v>2017</v>
      </c>
      <c r="D213" s="38">
        <v>47.089037524912428</v>
      </c>
      <c r="E213" s="38">
        <v>0</v>
      </c>
      <c r="F213" s="38">
        <v>102.8194725986651</v>
      </c>
      <c r="G213" s="38">
        <v>15.312194957252947</v>
      </c>
      <c r="H213" s="38">
        <v>64.158452857008186</v>
      </c>
      <c r="I213" s="38">
        <v>337.64207075723726</v>
      </c>
      <c r="J213" s="38">
        <v>0</v>
      </c>
      <c r="K213" s="38">
        <v>77.025026612870235</v>
      </c>
      <c r="L213" s="38">
        <v>198.58444371085818</v>
      </c>
      <c r="M213" s="38">
        <v>66.975365513655134</v>
      </c>
      <c r="N213" s="38">
        <v>98.090571229135193</v>
      </c>
      <c r="O213" s="38">
        <v>21.040356936150367</v>
      </c>
      <c r="P213" s="38">
        <v>31.677112256679379</v>
      </c>
      <c r="Q213" s="38">
        <v>155.8090743078981</v>
      </c>
      <c r="R213" s="38">
        <v>0</v>
      </c>
      <c r="S213" s="38">
        <v>19.667765781769443</v>
      </c>
      <c r="T213" s="38">
        <v>16.781420097340551</v>
      </c>
      <c r="U213" s="38">
        <v>164.519142448705</v>
      </c>
      <c r="V213" s="38">
        <v>100.3079685445073</v>
      </c>
      <c r="W213" s="38">
        <v>0</v>
      </c>
      <c r="X213" s="38">
        <v>55.555057090117046</v>
      </c>
      <c r="Y213" s="38">
        <v>44.310206078699231</v>
      </c>
      <c r="Z213" s="38">
        <v>81.48545340176139</v>
      </c>
      <c r="AA213" s="38">
        <v>66.126114144659354</v>
      </c>
      <c r="AB213" s="38">
        <v>63.533343326210812</v>
      </c>
      <c r="AC213" s="38">
        <v>38.580447429662556</v>
      </c>
      <c r="AD213" s="38">
        <v>0</v>
      </c>
      <c r="AE213" s="38">
        <v>0</v>
      </c>
      <c r="AF213" s="38">
        <v>0</v>
      </c>
      <c r="AG213" s="38">
        <v>0</v>
      </c>
      <c r="AH213" s="38">
        <v>81.789642192238276</v>
      </c>
      <c r="AI213" s="38">
        <v>56.249850725216518</v>
      </c>
      <c r="AJ213" s="43"/>
    </row>
    <row r="214" spans="2:36" x14ac:dyDescent="0.2">
      <c r="B214" s="36">
        <v>42826</v>
      </c>
      <c r="C214" s="29">
        <v>2017</v>
      </c>
      <c r="D214" s="38">
        <v>79.418272474685452</v>
      </c>
      <c r="E214" s="38">
        <v>0</v>
      </c>
      <c r="F214" s="38">
        <v>83.237155683796189</v>
      </c>
      <c r="G214" s="38">
        <v>30.989838872555396</v>
      </c>
      <c r="H214" s="38">
        <v>0</v>
      </c>
      <c r="I214" s="38">
        <v>0</v>
      </c>
      <c r="J214" s="38">
        <v>25.926297564975702</v>
      </c>
      <c r="K214" s="38">
        <v>65.637209820109561</v>
      </c>
      <c r="L214" s="38">
        <v>158.64805617462457</v>
      </c>
      <c r="M214" s="38">
        <v>108.07301127938376</v>
      </c>
      <c r="N214" s="38">
        <v>15.881777920378129</v>
      </c>
      <c r="O214" s="38">
        <v>21.291437089608745</v>
      </c>
      <c r="P214" s="38">
        <v>32.055123629331646</v>
      </c>
      <c r="Q214" s="38">
        <v>63.067354107800874</v>
      </c>
      <c r="R214" s="38">
        <v>60.698367081186724</v>
      </c>
      <c r="S214" s="38">
        <v>39.804932882694807</v>
      </c>
      <c r="T214" s="38">
        <v>16.981677229197945</v>
      </c>
      <c r="U214" s="38">
        <v>0</v>
      </c>
      <c r="V214" s="38">
        <v>0</v>
      </c>
      <c r="W214" s="38">
        <v>0</v>
      </c>
      <c r="X214" s="38">
        <v>121.80568899277351</v>
      </c>
      <c r="Y214" s="38">
        <v>0</v>
      </c>
      <c r="Z214" s="38">
        <v>41.228920452413405</v>
      </c>
      <c r="AA214" s="38">
        <v>0</v>
      </c>
      <c r="AB214" s="38">
        <v>64.291503543762204</v>
      </c>
      <c r="AC214" s="38">
        <v>195.20419064903757</v>
      </c>
      <c r="AD214" s="38">
        <v>88.373032442386659</v>
      </c>
      <c r="AE214" s="38">
        <v>0</v>
      </c>
      <c r="AF214" s="38">
        <v>30.611271432100835</v>
      </c>
      <c r="AG214" s="38">
        <v>54.268628698264706</v>
      </c>
      <c r="AH214" s="38">
        <v>140.06496250277019</v>
      </c>
      <c r="AI214" s="38">
        <v>11.384219019194603</v>
      </c>
      <c r="AJ214" s="43"/>
    </row>
    <row r="215" spans="2:36" x14ac:dyDescent="0.2">
      <c r="B215" s="36">
        <v>42856</v>
      </c>
      <c r="C215" s="29">
        <v>2017</v>
      </c>
      <c r="D215" s="38">
        <v>58.99816841879025</v>
      </c>
      <c r="E215" s="38">
        <v>0</v>
      </c>
      <c r="F215" s="38">
        <v>0</v>
      </c>
      <c r="G215" s="38">
        <v>62.786457623875627</v>
      </c>
      <c r="H215" s="38">
        <v>175.38447809151282</v>
      </c>
      <c r="I215" s="38">
        <v>0</v>
      </c>
      <c r="J215" s="38">
        <v>26.263776170339003</v>
      </c>
      <c r="K215" s="38">
        <v>29.09007466232935</v>
      </c>
      <c r="L215" s="38">
        <v>182.14157383478741</v>
      </c>
      <c r="M215" s="38">
        <v>207.82602485703504</v>
      </c>
      <c r="N215" s="38">
        <v>40.221271417803059</v>
      </c>
      <c r="O215" s="38">
        <v>21.56858443304165</v>
      </c>
      <c r="P215" s="38">
        <v>129.88952086249824</v>
      </c>
      <c r="Q215" s="38">
        <v>63.888292101547094</v>
      </c>
      <c r="R215" s="38">
        <v>0</v>
      </c>
      <c r="S215" s="38">
        <v>20.161533768684983</v>
      </c>
      <c r="T215" s="38">
        <v>57.34241698373895</v>
      </c>
      <c r="U215" s="38">
        <v>438.4886181524501</v>
      </c>
      <c r="V215" s="38">
        <v>0</v>
      </c>
      <c r="W215" s="38">
        <v>0</v>
      </c>
      <c r="X215" s="38">
        <v>136.0467240175501</v>
      </c>
      <c r="Y215" s="38">
        <v>45.422633463591794</v>
      </c>
      <c r="Z215" s="38">
        <v>487.26522755206776</v>
      </c>
      <c r="AA215" s="38">
        <v>16.946559895421014</v>
      </c>
      <c r="AB215" s="38">
        <v>65.128376101376276</v>
      </c>
      <c r="AC215" s="38">
        <v>90.962761366915515</v>
      </c>
      <c r="AD215" s="38">
        <v>268.57011161089821</v>
      </c>
      <c r="AE215" s="38">
        <v>0</v>
      </c>
      <c r="AF215" s="38">
        <v>155.0486680883208</v>
      </c>
      <c r="AG215" s="38">
        <v>0</v>
      </c>
      <c r="AH215" s="38">
        <v>109.64085589759853</v>
      </c>
      <c r="AI215" s="38">
        <v>80.726839461532535</v>
      </c>
      <c r="AJ215" s="43"/>
    </row>
    <row r="216" spans="2:36" x14ac:dyDescent="0.2">
      <c r="B216" s="36">
        <v>42887</v>
      </c>
      <c r="C216" s="29">
        <v>2017</v>
      </c>
      <c r="D216" s="38">
        <v>788.11017229188042</v>
      </c>
      <c r="E216" s="38">
        <v>148.26144621043147</v>
      </c>
      <c r="F216" s="38">
        <v>106.81125018731872</v>
      </c>
      <c r="G216" s="38">
        <v>31.813325728289627</v>
      </c>
      <c r="H216" s="38">
        <v>22.216429069131188</v>
      </c>
      <c r="I216" s="38">
        <v>0</v>
      </c>
      <c r="J216" s="38">
        <v>53.230463879150868</v>
      </c>
      <c r="K216" s="38">
        <v>58.958702606660829</v>
      </c>
      <c r="L216" s="38">
        <v>152.00619427116598</v>
      </c>
      <c r="M216" s="38">
        <v>92.140608255043247</v>
      </c>
      <c r="N216" s="38">
        <v>57.063304417655466</v>
      </c>
      <c r="O216" s="38">
        <v>43.714420467992376</v>
      </c>
      <c r="P216" s="38">
        <v>98.720754258290526</v>
      </c>
      <c r="Q216" s="38">
        <v>80.929038035016418</v>
      </c>
      <c r="R216" s="38">
        <v>0</v>
      </c>
      <c r="S216" s="38">
        <v>20.431330743564054</v>
      </c>
      <c r="T216" s="38">
        <v>81.353663895837926</v>
      </c>
      <c r="U216" s="38">
        <v>717.80644590335237</v>
      </c>
      <c r="V216" s="38">
        <v>0</v>
      </c>
      <c r="W216" s="38">
        <v>155.65937918155242</v>
      </c>
      <c r="X216" s="38">
        <v>99.392682854463061</v>
      </c>
      <c r="Y216" s="38">
        <v>1426.9445273242509</v>
      </c>
      <c r="Z216" s="38">
        <v>465.56937236415996</v>
      </c>
      <c r="AA216" s="38">
        <v>51.520004503836184</v>
      </c>
      <c r="AB216" s="38">
        <v>164.99977236171875</v>
      </c>
      <c r="AC216" s="38">
        <v>124.24261404629885</v>
      </c>
      <c r="AD216" s="38">
        <v>0</v>
      </c>
      <c r="AE216" s="38">
        <v>0</v>
      </c>
      <c r="AF216" s="38">
        <v>31.424698690155147</v>
      </c>
      <c r="AG216" s="38">
        <v>0</v>
      </c>
      <c r="AH216" s="38">
        <v>84.964975156270455</v>
      </c>
      <c r="AI216" s="38">
        <v>58.433648091756694</v>
      </c>
      <c r="AJ216" s="43"/>
    </row>
    <row r="217" spans="2:36" x14ac:dyDescent="0.2">
      <c r="B217" s="36">
        <v>42917</v>
      </c>
      <c r="C217" s="29">
        <v>2017</v>
      </c>
      <c r="D217" s="38">
        <v>267.51319452163295</v>
      </c>
      <c r="E217" s="38">
        <v>89.353111263269156</v>
      </c>
      <c r="F217" s="38">
        <v>171.65923695110723</v>
      </c>
      <c r="G217" s="38">
        <v>127.82013153619135</v>
      </c>
      <c r="H217" s="38">
        <v>22.315388448649617</v>
      </c>
      <c r="I217" s="38">
        <v>0</v>
      </c>
      <c r="J217" s="38">
        <v>26.733785053142185</v>
      </c>
      <c r="K217" s="38">
        <v>33.840756753276288</v>
      </c>
      <c r="L217" s="38">
        <v>152.68328052212092</v>
      </c>
      <c r="M217" s="38">
        <v>58.552694494643042</v>
      </c>
      <c r="N217" s="38">
        <v>49.129271480556739</v>
      </c>
      <c r="O217" s="38">
        <v>219.5456953310003</v>
      </c>
      <c r="P217" s="38">
        <v>33.053496466696707</v>
      </c>
      <c r="Q217" s="38">
        <v>16.257904588602333</v>
      </c>
      <c r="R217" s="38">
        <v>62.588848043513053</v>
      </c>
      <c r="S217" s="38">
        <v>20.522338700190545</v>
      </c>
      <c r="T217" s="38">
        <v>29.184300081764214</v>
      </c>
      <c r="U217" s="38">
        <v>515.00271074920261</v>
      </c>
      <c r="V217" s="38">
        <v>209.33278620864786</v>
      </c>
      <c r="W217" s="38">
        <v>0</v>
      </c>
      <c r="X217" s="38">
        <v>170.68634782191128</v>
      </c>
      <c r="Y217" s="38">
        <v>462.35503671963033</v>
      </c>
      <c r="Z217" s="38">
        <v>198.39407361320406</v>
      </c>
      <c r="AA217" s="38">
        <v>34.499661183225541</v>
      </c>
      <c r="AB217" s="38">
        <v>66.293894536031473</v>
      </c>
      <c r="AC217" s="38">
        <v>60.385176802110664</v>
      </c>
      <c r="AD217" s="38">
        <v>0</v>
      </c>
      <c r="AE217" s="38">
        <v>266.39895888821462</v>
      </c>
      <c r="AF217" s="38">
        <v>21.043116514374109</v>
      </c>
      <c r="AG217" s="38">
        <v>111.91770449384283</v>
      </c>
      <c r="AH217" s="38">
        <v>387.32790853279909</v>
      </c>
      <c r="AI217" s="38">
        <v>35.216358621315671</v>
      </c>
      <c r="AJ217" s="43"/>
    </row>
    <row r="218" spans="2:36" x14ac:dyDescent="0.2">
      <c r="B218" s="36">
        <v>42948</v>
      </c>
      <c r="C218" s="29">
        <v>2017</v>
      </c>
      <c r="D218" s="38">
        <v>49.33700975666121</v>
      </c>
      <c r="E218" s="38">
        <v>119.62710775238598</v>
      </c>
      <c r="F218" s="38">
        <v>0</v>
      </c>
      <c r="G218" s="38">
        <v>48.129540443604228</v>
      </c>
      <c r="H218" s="38">
        <v>11.203549633336859</v>
      </c>
      <c r="I218" s="38">
        <v>0</v>
      </c>
      <c r="J218" s="38">
        <v>80.53096321913975</v>
      </c>
      <c r="K218" s="38">
        <v>40.35105291221744</v>
      </c>
      <c r="L218" s="38">
        <v>65.704616426970759</v>
      </c>
      <c r="M218" s="38">
        <v>96.724513648130113</v>
      </c>
      <c r="N218" s="38">
        <v>20.554658681261028</v>
      </c>
      <c r="O218" s="38">
        <v>44.089594946309788</v>
      </c>
      <c r="P218" s="38">
        <v>165.94669148247317</v>
      </c>
      <c r="Q218" s="38">
        <v>32.649441243042013</v>
      </c>
      <c r="R218" s="38">
        <v>0</v>
      </c>
      <c r="S218" s="38">
        <v>20.606680519930404</v>
      </c>
      <c r="T218" s="38">
        <v>29.304240455650849</v>
      </c>
      <c r="U218" s="38">
        <v>310.27154796568277</v>
      </c>
      <c r="V218" s="38">
        <v>420.3861860742453</v>
      </c>
      <c r="W218" s="38">
        <v>0</v>
      </c>
      <c r="X218" s="38">
        <v>132.5830361279983</v>
      </c>
      <c r="Y218" s="38">
        <v>185.70208137873939</v>
      </c>
      <c r="Z218" s="38">
        <v>128.0632017817874</v>
      </c>
      <c r="AA218" s="38">
        <v>34.641446398210519</v>
      </c>
      <c r="AB218" s="38">
        <v>133.13269263149576</v>
      </c>
      <c r="AC218" s="38">
        <v>24.253338075724372</v>
      </c>
      <c r="AD218" s="38">
        <v>0</v>
      </c>
      <c r="AE218" s="38">
        <v>0</v>
      </c>
      <c r="AF218" s="38">
        <v>31.694397906366671</v>
      </c>
      <c r="AG218" s="38">
        <v>168.56648855087755</v>
      </c>
      <c r="AH218" s="38">
        <v>65.918598646519726</v>
      </c>
      <c r="AI218" s="38">
        <v>47.148119051234048</v>
      </c>
      <c r="AJ218" s="43"/>
    </row>
    <row r="219" spans="2:36" x14ac:dyDescent="0.2">
      <c r="B219" s="36">
        <v>42979</v>
      </c>
      <c r="C219" s="29">
        <v>2017</v>
      </c>
      <c r="D219" s="38">
        <v>71.418194767981475</v>
      </c>
      <c r="E219" s="38">
        <v>29.971247013517697</v>
      </c>
      <c r="F219" s="38">
        <v>64.776105555650147</v>
      </c>
      <c r="G219" s="38">
        <v>80.388822254131227</v>
      </c>
      <c r="H219" s="38">
        <v>11.227701138908381</v>
      </c>
      <c r="I219" s="38">
        <v>0</v>
      </c>
      <c r="J219" s="38">
        <v>161.40912782900307</v>
      </c>
      <c r="K219" s="38">
        <v>46.822991051226822</v>
      </c>
      <c r="L219" s="38">
        <v>153.6412638798783</v>
      </c>
      <c r="M219" s="38">
        <v>57.019425176381176</v>
      </c>
      <c r="N219" s="38">
        <v>94.755254566312246</v>
      </c>
      <c r="O219" s="38">
        <v>22.092319469880998</v>
      </c>
      <c r="P219" s="38">
        <v>232.82619215400072</v>
      </c>
      <c r="Q219" s="38">
        <v>147.23920657458601</v>
      </c>
      <c r="R219" s="38">
        <v>62.981550339415136</v>
      </c>
      <c r="S219" s="38">
        <v>0</v>
      </c>
      <c r="T219" s="38">
        <v>64.608305613376885</v>
      </c>
      <c r="U219" s="38">
        <v>241.84253389256969</v>
      </c>
      <c r="V219" s="38">
        <v>0</v>
      </c>
      <c r="W219" s="38">
        <v>0</v>
      </c>
      <c r="X219" s="38">
        <v>84.258292293811138</v>
      </c>
      <c r="Y219" s="38">
        <v>325.6791992675175</v>
      </c>
      <c r="Z219" s="38">
        <v>99.819430496825049</v>
      </c>
      <c r="AA219" s="38">
        <v>104.1483690190377</v>
      </c>
      <c r="AB219" s="38">
        <v>266.83937387786358</v>
      </c>
      <c r="AC219" s="38">
        <v>52.662178889912944</v>
      </c>
      <c r="AD219" s="38">
        <v>91.697204703585584</v>
      </c>
      <c r="AE219" s="38">
        <v>0</v>
      </c>
      <c r="AF219" s="38">
        <v>31.762721558483527</v>
      </c>
      <c r="AG219" s="38">
        <v>394.1696909156413</v>
      </c>
      <c r="AH219" s="38">
        <v>59.454629504819266</v>
      </c>
      <c r="AI219" s="38">
        <v>59.062195386024165</v>
      </c>
      <c r="AJ219" s="43"/>
    </row>
    <row r="220" spans="2:36" x14ac:dyDescent="0.2">
      <c r="B220" s="36">
        <v>43009</v>
      </c>
      <c r="C220" s="29">
        <v>2017</v>
      </c>
      <c r="D220" s="38">
        <v>38.447022867165551</v>
      </c>
      <c r="E220" s="38">
        <v>89.892866132980373</v>
      </c>
      <c r="F220" s="38">
        <v>86.348089000895612</v>
      </c>
      <c r="G220" s="38">
        <v>144.66628567478762</v>
      </c>
      <c r="H220" s="38">
        <v>0</v>
      </c>
      <c r="I220" s="38">
        <v>0</v>
      </c>
      <c r="J220" s="38">
        <v>80.685827064128233</v>
      </c>
      <c r="K220" s="38">
        <v>48.939944000000608</v>
      </c>
      <c r="L220" s="38">
        <v>120.69010926697416</v>
      </c>
      <c r="M220" s="38">
        <v>60.806599688895723</v>
      </c>
      <c r="N220" s="38">
        <v>78.257906820020452</v>
      </c>
      <c r="O220" s="38">
        <v>44.174380771841179</v>
      </c>
      <c r="P220" s="38">
        <v>232.77213784388806</v>
      </c>
      <c r="Q220" s="38">
        <v>359.8344998033553</v>
      </c>
      <c r="R220" s="38">
        <v>0</v>
      </c>
      <c r="S220" s="38">
        <v>61.938923651232884</v>
      </c>
      <c r="T220" s="38">
        <v>52.849068353859941</v>
      </c>
      <c r="U220" s="38">
        <v>241.78638629506503</v>
      </c>
      <c r="V220" s="38">
        <v>0</v>
      </c>
      <c r="W220" s="38">
        <v>0</v>
      </c>
      <c r="X220" s="38">
        <v>80.998779219974466</v>
      </c>
      <c r="Y220" s="38">
        <v>46.514798236054581</v>
      </c>
      <c r="Z220" s="38">
        <v>42.769823925265314</v>
      </c>
      <c r="AA220" s="38">
        <v>86.770157763150266</v>
      </c>
      <c r="AB220" s="38">
        <v>433.51331215673554</v>
      </c>
      <c r="AC220" s="38">
        <v>48.599956177865202</v>
      </c>
      <c r="AD220" s="38">
        <v>0</v>
      </c>
      <c r="AE220" s="38">
        <v>268.00819367940466</v>
      </c>
      <c r="AF220" s="38">
        <v>10.585115778866806</v>
      </c>
      <c r="AG220" s="38">
        <v>225.18753036663756</v>
      </c>
      <c r="AH220" s="38">
        <v>52.836289924704893</v>
      </c>
      <c r="AI220" s="38">
        <v>59.048483156331187</v>
      </c>
      <c r="AJ220" s="43"/>
    </row>
    <row r="221" spans="2:36" x14ac:dyDescent="0.2">
      <c r="B221" s="36">
        <v>43040</v>
      </c>
      <c r="C221" s="29">
        <v>2017</v>
      </c>
      <c r="D221" s="38">
        <v>153.08397959719861</v>
      </c>
      <c r="E221" s="38">
        <v>0</v>
      </c>
      <c r="F221" s="38">
        <v>107.4409351907121</v>
      </c>
      <c r="G221" s="38">
        <v>64.001750036252204</v>
      </c>
      <c r="H221" s="38">
        <v>11.173700858287386</v>
      </c>
      <c r="I221" s="38">
        <v>0</v>
      </c>
      <c r="J221" s="38">
        <v>26.772136875944959</v>
      </c>
      <c r="K221" s="38">
        <v>48.715874663876598</v>
      </c>
      <c r="L221" s="38">
        <v>87.372752742450828</v>
      </c>
      <c r="M221" s="38">
        <v>30.264099701265735</v>
      </c>
      <c r="N221" s="38">
        <v>86.099565087289236</v>
      </c>
      <c r="O221" s="38">
        <v>21.986065176488005</v>
      </c>
      <c r="P221" s="38">
        <v>66.201828875029321</v>
      </c>
      <c r="Q221" s="38">
        <v>81.406139477985789</v>
      </c>
      <c r="R221" s="38">
        <v>62.678636915714492</v>
      </c>
      <c r="S221" s="38">
        <v>164.41423752120082</v>
      </c>
      <c r="T221" s="38">
        <v>23.380933896625628</v>
      </c>
      <c r="U221" s="38">
        <v>103.14830493514293</v>
      </c>
      <c r="V221" s="38">
        <v>314.44963707124617</v>
      </c>
      <c r="W221" s="38">
        <v>0</v>
      </c>
      <c r="X221" s="38">
        <v>357.98800896151624</v>
      </c>
      <c r="Y221" s="38">
        <v>46.301832320917939</v>
      </c>
      <c r="Z221" s="38">
        <v>255.44402524113212</v>
      </c>
      <c r="AA221" s="38">
        <v>0</v>
      </c>
      <c r="AB221" s="38">
        <v>165.97249650863543</v>
      </c>
      <c r="AC221" s="38">
        <v>56.440350704171991</v>
      </c>
      <c r="AD221" s="38">
        <v>182.51236334540044</v>
      </c>
      <c r="AE221" s="38">
        <v>266.78113019863019</v>
      </c>
      <c r="AF221" s="38">
        <v>10.536652301561517</v>
      </c>
      <c r="AG221" s="38">
        <v>560.3912984253144</v>
      </c>
      <c r="AH221" s="38">
        <v>59.16867901168127</v>
      </c>
      <c r="AI221" s="38">
        <v>82.289385258596752</v>
      </c>
      <c r="AJ221" s="43"/>
    </row>
    <row r="222" spans="2:36" x14ac:dyDescent="0.2">
      <c r="B222" s="36">
        <v>43070</v>
      </c>
      <c r="C222" s="29">
        <v>2017</v>
      </c>
      <c r="D222" s="38">
        <v>48.934152994412912</v>
      </c>
      <c r="E222" s="38">
        <v>148.31287966950597</v>
      </c>
      <c r="F222" s="38">
        <v>106.84830413630972</v>
      </c>
      <c r="G222" s="38">
        <v>31.824362106449332</v>
      </c>
      <c r="H222" s="38">
        <v>11.112068091321291</v>
      </c>
      <c r="I222" s="38">
        <v>0</v>
      </c>
      <c r="J222" s="38">
        <v>133.12232522093521</v>
      </c>
      <c r="K222" s="38">
        <v>65.298351288262481</v>
      </c>
      <c r="L222" s="38">
        <v>217.22703831832914</v>
      </c>
      <c r="M222" s="38">
        <v>139.19939566265421</v>
      </c>
      <c r="N222" s="38">
        <v>142.70775069919503</v>
      </c>
      <c r="O222" s="38">
        <v>131.18875638423518</v>
      </c>
      <c r="P222" s="38">
        <v>65.836667685954282</v>
      </c>
      <c r="Q222" s="38">
        <v>0</v>
      </c>
      <c r="R222" s="38">
        <v>0</v>
      </c>
      <c r="S222" s="38">
        <v>286.13786022700094</v>
      </c>
      <c r="T222" s="38">
        <v>23.251967525628622</v>
      </c>
      <c r="U222" s="38">
        <v>68.386234336052155</v>
      </c>
      <c r="V222" s="38">
        <v>0</v>
      </c>
      <c r="W222" s="38">
        <v>0</v>
      </c>
      <c r="X222" s="38">
        <v>137.9150973755296</v>
      </c>
      <c r="Y222" s="38">
        <v>0</v>
      </c>
      <c r="Z222" s="38">
        <v>56.452228277425455</v>
      </c>
      <c r="AA222" s="38">
        <v>34.358584891110475</v>
      </c>
      <c r="AB222" s="38">
        <v>198.06841502716449</v>
      </c>
      <c r="AC222" s="38">
        <v>44.101382784240229</v>
      </c>
      <c r="AD222" s="38">
        <v>0</v>
      </c>
      <c r="AE222" s="38">
        <v>0</v>
      </c>
      <c r="AF222" s="38">
        <v>83.82826733199272</v>
      </c>
      <c r="AG222" s="38">
        <v>111.4600497160704</v>
      </c>
      <c r="AH222" s="38">
        <v>974.16716230086854</v>
      </c>
      <c r="AI222" s="38">
        <v>128.598622548989</v>
      </c>
      <c r="AJ222" s="43"/>
    </row>
    <row r="223" spans="2:36" x14ac:dyDescent="0.2">
      <c r="B223" s="36">
        <v>43101</v>
      </c>
      <c r="C223" s="29">
        <v>2018</v>
      </c>
      <c r="D223" s="38">
        <v>75.819614851683909</v>
      </c>
      <c r="E223" s="38">
        <v>59.091202905918848</v>
      </c>
      <c r="F223" s="38">
        <v>127.71233693138531</v>
      </c>
      <c r="G223" s="38">
        <v>63.39772522703835</v>
      </c>
      <c r="H223" s="38">
        <v>0</v>
      </c>
      <c r="I223" s="38">
        <v>349.48841898098016</v>
      </c>
      <c r="J223" s="38">
        <v>132.59735682543297</v>
      </c>
      <c r="K223" s="38">
        <v>100.7084082453062</v>
      </c>
      <c r="L223" s="38">
        <v>162.27780200028593</v>
      </c>
      <c r="M223" s="38">
        <v>655.77921366038106</v>
      </c>
      <c r="N223" s="38">
        <v>77.164418877023238</v>
      </c>
      <c r="O223" s="38">
        <v>174.22855069971968</v>
      </c>
      <c r="P223" s="38">
        <v>229.51964187842071</v>
      </c>
      <c r="Q223" s="38">
        <v>16.127571697636384</v>
      </c>
      <c r="R223" s="38">
        <v>124.17419831604526</v>
      </c>
      <c r="S223" s="38">
        <v>40.715639212513523</v>
      </c>
      <c r="T223" s="38">
        <v>0</v>
      </c>
      <c r="U223" s="38">
        <v>272.46621184405615</v>
      </c>
      <c r="V223" s="38">
        <v>103.82732595849795</v>
      </c>
      <c r="W223" s="38">
        <v>0</v>
      </c>
      <c r="X223" s="38">
        <v>210.84886260181452</v>
      </c>
      <c r="Y223" s="38">
        <v>45.864852778670141</v>
      </c>
      <c r="Z223" s="38">
        <v>238.97583697772166</v>
      </c>
      <c r="AA223" s="38">
        <v>85.557729202491245</v>
      </c>
      <c r="AB223" s="38">
        <v>65.762443826551262</v>
      </c>
      <c r="AC223" s="38">
        <v>95.841750138769669</v>
      </c>
      <c r="AD223" s="38">
        <v>90.394939633330324</v>
      </c>
      <c r="AE223" s="38">
        <v>264.26334871329919</v>
      </c>
      <c r="AF223" s="38">
        <v>469.6745076064152</v>
      </c>
      <c r="AG223" s="38">
        <v>166.53075987953875</v>
      </c>
      <c r="AH223" s="38">
        <v>280.02683091894579</v>
      </c>
      <c r="AI223" s="38">
        <v>139.7361746096382</v>
      </c>
      <c r="AJ223" s="43"/>
    </row>
    <row r="224" spans="2:36" x14ac:dyDescent="0.2">
      <c r="B224" s="36">
        <v>43132</v>
      </c>
      <c r="C224" s="29">
        <v>2018</v>
      </c>
      <c r="D224" s="38">
        <v>91.488156427005137</v>
      </c>
      <c r="E224" s="38">
        <v>0</v>
      </c>
      <c r="F224" s="38">
        <v>148.06147040460579</v>
      </c>
      <c r="G224" s="38">
        <v>31.499676682870724</v>
      </c>
      <c r="H224" s="38">
        <v>10.998698135216728</v>
      </c>
      <c r="I224" s="38">
        <v>0</v>
      </c>
      <c r="J224" s="38">
        <v>105.41132456211308</v>
      </c>
      <c r="K224" s="38">
        <v>60.462334111609842</v>
      </c>
      <c r="L224" s="38">
        <v>107.50539870865606</v>
      </c>
      <c r="M224" s="38">
        <v>121.02229252446959</v>
      </c>
      <c r="N224" s="38">
        <v>20.178826667121928</v>
      </c>
      <c r="O224" s="38">
        <v>86.566875961437674</v>
      </c>
      <c r="P224" s="38">
        <v>32.58248726319156</v>
      </c>
      <c r="Q224" s="38">
        <v>32.052461966802618</v>
      </c>
      <c r="R224" s="38">
        <v>0</v>
      </c>
      <c r="S224" s="38">
        <v>80.91958924630957</v>
      </c>
      <c r="T224" s="38">
        <v>28.768426561387422</v>
      </c>
      <c r="U224" s="38">
        <v>33.844264716748697</v>
      </c>
      <c r="V224" s="38">
        <v>515.8745344296475</v>
      </c>
      <c r="W224" s="38">
        <v>154.12472618400747</v>
      </c>
      <c r="X224" s="38">
        <v>101.58737115946501</v>
      </c>
      <c r="Y224" s="38">
        <v>45.576652110521401</v>
      </c>
      <c r="Z224" s="38">
        <v>0</v>
      </c>
      <c r="AA224" s="38">
        <v>34.008044269066993</v>
      </c>
      <c r="AB224" s="38">
        <v>196.04763839649692</v>
      </c>
      <c r="AC224" s="38">
        <v>83.334571228547787</v>
      </c>
      <c r="AD224" s="38">
        <v>179.6538511134554</v>
      </c>
      <c r="AE224" s="38">
        <v>0</v>
      </c>
      <c r="AF224" s="38">
        <v>31.11488113662665</v>
      </c>
      <c r="AG224" s="38">
        <v>330.96866331860463</v>
      </c>
      <c r="AH224" s="38">
        <v>129.42661776625505</v>
      </c>
      <c r="AI224" s="38">
        <v>34.714528836339994</v>
      </c>
      <c r="AJ224" s="43"/>
    </row>
    <row r="225" spans="2:36" x14ac:dyDescent="0.2">
      <c r="B225" s="36">
        <v>43160</v>
      </c>
      <c r="C225" s="29">
        <v>2018</v>
      </c>
      <c r="D225" s="38">
        <v>64.116990216350501</v>
      </c>
      <c r="E225" s="38">
        <v>174.897027649233</v>
      </c>
      <c r="F225" s="38">
        <v>210.00031425056855</v>
      </c>
      <c r="G225" s="38">
        <v>156.36949264661123</v>
      </c>
      <c r="H225" s="38">
        <v>10.919863492518425</v>
      </c>
      <c r="I225" s="38">
        <v>344.8030765533847</v>
      </c>
      <c r="J225" s="38">
        <v>52.327887384153151</v>
      </c>
      <c r="K225" s="38">
        <v>105.56817495616255</v>
      </c>
      <c r="L225" s="38">
        <v>192.1227108440396</v>
      </c>
      <c r="M225" s="38">
        <v>88.729734665308882</v>
      </c>
      <c r="N225" s="38">
        <v>80.136768892174231</v>
      </c>
      <c r="O225" s="38">
        <v>0</v>
      </c>
      <c r="P225" s="38">
        <v>32.348947919713197</v>
      </c>
      <c r="Q225" s="38">
        <v>47.734082475988451</v>
      </c>
      <c r="R225" s="38">
        <v>0</v>
      </c>
      <c r="S225" s="38">
        <v>140.59427768268046</v>
      </c>
      <c r="T225" s="38">
        <v>39.98711501269721</v>
      </c>
      <c r="U225" s="38">
        <v>134.40672565718046</v>
      </c>
      <c r="V225" s="38">
        <v>102.43538691549419</v>
      </c>
      <c r="W225" s="38">
        <v>0</v>
      </c>
      <c r="X225" s="38">
        <v>85.099975366565175</v>
      </c>
      <c r="Y225" s="38">
        <v>0</v>
      </c>
      <c r="Z225" s="38">
        <v>110.95155673486758</v>
      </c>
      <c r="AA225" s="38">
        <v>16.88214352736297</v>
      </c>
      <c r="AB225" s="38">
        <v>162.20203389842527</v>
      </c>
      <c r="AC225" s="38">
        <v>106.37647652895555</v>
      </c>
      <c r="AD225" s="38">
        <v>0</v>
      </c>
      <c r="AE225" s="38">
        <v>0</v>
      </c>
      <c r="AF225" s="38">
        <v>61.783722113436248</v>
      </c>
      <c r="AG225" s="38">
        <v>109.5321336916039</v>
      </c>
      <c r="AH225" s="38">
        <v>109.22409486932567</v>
      </c>
      <c r="AI225" s="38">
        <v>149.35140046317724</v>
      </c>
      <c r="AJ225" s="43"/>
    </row>
    <row r="226" spans="2:36" x14ac:dyDescent="0.2">
      <c r="B226" s="36">
        <v>43191</v>
      </c>
      <c r="C226" s="29">
        <v>2018</v>
      </c>
      <c r="D226" s="38">
        <v>148.46121577210192</v>
      </c>
      <c r="E226" s="38">
        <v>57.852785469892609</v>
      </c>
      <c r="F226" s="38">
        <v>4063.6627311292236</v>
      </c>
      <c r="G226" s="38">
        <v>232.75894823201776</v>
      </c>
      <c r="H226" s="38">
        <v>21.67256454215514</v>
      </c>
      <c r="I226" s="38">
        <v>0</v>
      </c>
      <c r="J226" s="38">
        <v>103.85473384943609</v>
      </c>
      <c r="K226" s="38">
        <v>49.298894342244687</v>
      </c>
      <c r="L226" s="38">
        <v>285.97828995073894</v>
      </c>
      <c r="M226" s="38">
        <v>73.375493760358111</v>
      </c>
      <c r="N226" s="38">
        <v>59.642548320498619</v>
      </c>
      <c r="O226" s="38">
        <v>85.288557946681792</v>
      </c>
      <c r="P226" s="38">
        <v>64.202694671149942</v>
      </c>
      <c r="Q226" s="38">
        <v>205.26446739913564</v>
      </c>
      <c r="R226" s="38">
        <v>60.785894539257193</v>
      </c>
      <c r="S226" s="38">
        <v>59.793497799868447</v>
      </c>
      <c r="T226" s="38">
        <v>28.34360820539203</v>
      </c>
      <c r="U226" s="38">
        <v>33.344492340732216</v>
      </c>
      <c r="V226" s="38">
        <v>0</v>
      </c>
      <c r="W226" s="38">
        <v>0</v>
      </c>
      <c r="X226" s="38">
        <v>153.25859865649994</v>
      </c>
      <c r="Y226" s="38">
        <v>134.71088882572934</v>
      </c>
      <c r="Z226" s="38">
        <v>68.813954726760045</v>
      </c>
      <c r="AA226" s="38">
        <v>16.752926694430474</v>
      </c>
      <c r="AB226" s="38">
        <v>193.15263698713346</v>
      </c>
      <c r="AC226" s="38">
        <v>172.02739524899414</v>
      </c>
      <c r="AD226" s="38">
        <v>0</v>
      </c>
      <c r="AE226" s="38">
        <v>517.44997796057839</v>
      </c>
      <c r="AF226" s="38">
        <v>112.40318134341152</v>
      </c>
      <c r="AG226" s="38">
        <v>326.08130657919537</v>
      </c>
      <c r="AH226" s="38">
        <v>516.43735943730121</v>
      </c>
      <c r="AI226" s="38">
        <v>34.201905421293681</v>
      </c>
      <c r="AJ226" s="43"/>
    </row>
    <row r="227" spans="2:36" x14ac:dyDescent="0.2">
      <c r="B227" s="36">
        <v>43221</v>
      </c>
      <c r="C227" s="29">
        <v>2018</v>
      </c>
      <c r="D227" s="38">
        <v>84.10058159734983</v>
      </c>
      <c r="E227" s="38">
        <v>86.027948843878193</v>
      </c>
      <c r="F227" s="38">
        <v>2272.4784048996262</v>
      </c>
      <c r="G227" s="38">
        <v>138.44640135351497</v>
      </c>
      <c r="H227" s="38">
        <v>10.742474821248049</v>
      </c>
      <c r="I227" s="38">
        <v>0</v>
      </c>
      <c r="J227" s="38">
        <v>51.477842471062338</v>
      </c>
      <c r="K227" s="38">
        <v>22.399723514204275</v>
      </c>
      <c r="L227" s="38">
        <v>262.50243996563938</v>
      </c>
      <c r="M227" s="38">
        <v>201.8543250567682</v>
      </c>
      <c r="N227" s="38">
        <v>201.02919947753244</v>
      </c>
      <c r="O227" s="38">
        <v>84.550232576368444</v>
      </c>
      <c r="P227" s="38">
        <v>286.41107362150262</v>
      </c>
      <c r="Q227" s="38">
        <v>78.264436709764198</v>
      </c>
      <c r="R227" s="38">
        <v>0</v>
      </c>
      <c r="S227" s="38">
        <v>177.82763364438412</v>
      </c>
      <c r="T227" s="38">
        <v>22.478594770637478</v>
      </c>
      <c r="U227" s="38">
        <v>33.055835981097545</v>
      </c>
      <c r="V227" s="38">
        <v>100.77136637270469</v>
      </c>
      <c r="W227" s="38">
        <v>0</v>
      </c>
      <c r="X227" s="38">
        <v>164.33447242265078</v>
      </c>
      <c r="Y227" s="38">
        <v>44.514908193215085</v>
      </c>
      <c r="Z227" s="38">
        <v>163.72379179728742</v>
      </c>
      <c r="AA227" s="38">
        <v>66.431600320148746</v>
      </c>
      <c r="AB227" s="38">
        <v>63.826851546372019</v>
      </c>
      <c r="AC227" s="38">
        <v>62.013887178382788</v>
      </c>
      <c r="AD227" s="38">
        <v>263.20301026543086</v>
      </c>
      <c r="AE227" s="38">
        <v>0</v>
      </c>
      <c r="AF227" s="38">
        <v>141.82016583354829</v>
      </c>
      <c r="AG227" s="38">
        <v>161.62924414381973</v>
      </c>
      <c r="AH227" s="38">
        <v>726.86625738764042</v>
      </c>
      <c r="AI227" s="38">
        <v>11.301942204772374</v>
      </c>
      <c r="AJ227" s="43"/>
    </row>
    <row r="228" spans="2:36" x14ac:dyDescent="0.2">
      <c r="B228" s="36">
        <v>43252</v>
      </c>
      <c r="C228" s="29">
        <v>2018</v>
      </c>
      <c r="D228" s="38">
        <v>46.853832820900436</v>
      </c>
      <c r="E228" s="38">
        <v>85.20462430419245</v>
      </c>
      <c r="F228" s="38">
        <v>450.14596147178077</v>
      </c>
      <c r="G228" s="38">
        <v>228.5356827271975</v>
      </c>
      <c r="H228" s="38">
        <v>21.279329416600973</v>
      </c>
      <c r="I228" s="38">
        <v>0</v>
      </c>
      <c r="J228" s="38">
        <v>50.98517733692767</v>
      </c>
      <c r="K228" s="38">
        <v>14.117949050661815</v>
      </c>
      <c r="L228" s="38">
        <v>249.59057136331845</v>
      </c>
      <c r="M228" s="38">
        <v>106.26510845996944</v>
      </c>
      <c r="N228" s="38">
        <v>35.136222955676843</v>
      </c>
      <c r="O228" s="38">
        <v>732.73419115844092</v>
      </c>
      <c r="P228" s="38">
        <v>220.63221929237793</v>
      </c>
      <c r="Q228" s="38">
        <v>15.503082465296341</v>
      </c>
      <c r="R228" s="38">
        <v>0</v>
      </c>
      <c r="S228" s="38">
        <v>19.569527396097765</v>
      </c>
      <c r="T228" s="38">
        <v>33.395197399059754</v>
      </c>
      <c r="U228" s="38">
        <v>294.65529648365725</v>
      </c>
      <c r="V228" s="38">
        <v>0</v>
      </c>
      <c r="W228" s="38">
        <v>0</v>
      </c>
      <c r="X228" s="38">
        <v>95.200251736161547</v>
      </c>
      <c r="Y228" s="38">
        <v>44.088881340432152</v>
      </c>
      <c r="Z228" s="38">
        <v>202.69610570196727</v>
      </c>
      <c r="AA228" s="38">
        <v>49.346865959893279</v>
      </c>
      <c r="AB228" s="38">
        <v>94.824001611339881</v>
      </c>
      <c r="AC228" s="38">
        <v>38.387742222775643</v>
      </c>
      <c r="AD228" s="38">
        <v>86.894681347868314</v>
      </c>
      <c r="AE228" s="38">
        <v>0</v>
      </c>
      <c r="AF228" s="38">
        <v>80.264506135160175</v>
      </c>
      <c r="AG228" s="38">
        <v>160.08238263168562</v>
      </c>
      <c r="AH228" s="38">
        <v>256.66350607022281</v>
      </c>
      <c r="AI228" s="38">
        <v>78.356444235238953</v>
      </c>
      <c r="AJ228" s="43"/>
    </row>
    <row r="229" spans="2:36" x14ac:dyDescent="0.2">
      <c r="B229" s="36">
        <v>43282</v>
      </c>
      <c r="C229" s="29">
        <v>2018</v>
      </c>
      <c r="D229" s="38">
        <v>258.49275801571025</v>
      </c>
      <c r="E229" s="38">
        <v>84.613357351770347</v>
      </c>
      <c r="F229" s="38">
        <v>406.3838447684513</v>
      </c>
      <c r="G229" s="38">
        <v>226.94978762174682</v>
      </c>
      <c r="H229" s="38">
        <v>42.263328283798366</v>
      </c>
      <c r="I229" s="38">
        <v>0</v>
      </c>
      <c r="J229" s="38">
        <v>25.315686002271224</v>
      </c>
      <c r="K229" s="38">
        <v>30.042812762795052</v>
      </c>
      <c r="L229" s="38">
        <v>103.27440352591837</v>
      </c>
      <c r="M229" s="38">
        <v>87.641644902387753</v>
      </c>
      <c r="N229" s="38">
        <v>360.55479464788533</v>
      </c>
      <c r="O229" s="38">
        <v>62.369954816742087</v>
      </c>
      <c r="P229" s="38">
        <v>62.600334083985196</v>
      </c>
      <c r="Q229" s="38">
        <v>46.18650222575571</v>
      </c>
      <c r="R229" s="38">
        <v>414.88166932390686</v>
      </c>
      <c r="S229" s="38">
        <v>58.301181243157288</v>
      </c>
      <c r="T229" s="38">
        <v>71.854153706746473</v>
      </c>
      <c r="U229" s="38">
        <v>162.56142916449105</v>
      </c>
      <c r="V229" s="38">
        <v>297.34302915418056</v>
      </c>
      <c r="W229" s="38">
        <v>0</v>
      </c>
      <c r="X229" s="38">
        <v>323.26451175877145</v>
      </c>
      <c r="Y229" s="38">
        <v>87.565864002389034</v>
      </c>
      <c r="Z229" s="38">
        <v>53.677205638798867</v>
      </c>
      <c r="AA229" s="38">
        <v>0</v>
      </c>
      <c r="AB229" s="38">
        <v>31.388660726599955</v>
      </c>
      <c r="AC229" s="38">
        <v>72.430574943345178</v>
      </c>
      <c r="AD229" s="38">
        <v>0</v>
      </c>
      <c r="AE229" s="38">
        <v>0</v>
      </c>
      <c r="AF229" s="38">
        <v>79.707520521788496</v>
      </c>
      <c r="AG229" s="38">
        <v>105.9810071573871</v>
      </c>
      <c r="AH229" s="38">
        <v>248.66577698875693</v>
      </c>
      <c r="AI229" s="38">
        <v>55.580499558168619</v>
      </c>
      <c r="AJ229" s="43"/>
    </row>
    <row r="230" spans="2:36" x14ac:dyDescent="0.2">
      <c r="B230" s="36">
        <v>43313</v>
      </c>
      <c r="C230" s="29">
        <v>2018</v>
      </c>
      <c r="D230" s="38">
        <v>56.529735078547851</v>
      </c>
      <c r="E230" s="38">
        <v>56.072969714070439</v>
      </c>
      <c r="F230" s="38">
        <v>242.37821024792274</v>
      </c>
      <c r="G230" s="38">
        <v>45.119644106626403</v>
      </c>
      <c r="H230" s="38">
        <v>10.502908765135695</v>
      </c>
      <c r="I230" s="38">
        <v>0</v>
      </c>
      <c r="J230" s="38">
        <v>100.65968818101072</v>
      </c>
      <c r="K230" s="38">
        <v>29.863897076620059</v>
      </c>
      <c r="L230" s="38">
        <v>51.329683773264875</v>
      </c>
      <c r="M230" s="38">
        <v>163.57169587793891</v>
      </c>
      <c r="N230" s="38">
        <v>80.930739805778529</v>
      </c>
      <c r="O230" s="38">
        <v>0</v>
      </c>
      <c r="P230" s="38">
        <v>0</v>
      </c>
      <c r="Q230" s="38">
        <v>61.215260132907659</v>
      </c>
      <c r="R230" s="38">
        <v>58.915842959994592</v>
      </c>
      <c r="S230" s="38">
        <v>0</v>
      </c>
      <c r="T230" s="38">
        <v>87.909214207320844</v>
      </c>
      <c r="U230" s="38">
        <v>64.637327104187918</v>
      </c>
      <c r="V230" s="38">
        <v>98.524081718779669</v>
      </c>
      <c r="W230" s="38">
        <v>0</v>
      </c>
      <c r="X230" s="38">
        <v>215.23673849881709</v>
      </c>
      <c r="Y230" s="38">
        <v>43.522188994752561</v>
      </c>
      <c r="Z230" s="38">
        <v>293.46646283351788</v>
      </c>
      <c r="AA230" s="38">
        <v>16.237530198916982</v>
      </c>
      <c r="AB230" s="38">
        <v>187.21038020907</v>
      </c>
      <c r="AC230" s="38">
        <v>49.262627621720569</v>
      </c>
      <c r="AD230" s="38">
        <v>343.11115449350666</v>
      </c>
      <c r="AE230" s="38">
        <v>0</v>
      </c>
      <c r="AF230" s="38">
        <v>128.75335484798839</v>
      </c>
      <c r="AG230" s="38">
        <v>158.02477857920218</v>
      </c>
      <c r="AH230" s="38">
        <v>173.02941839608857</v>
      </c>
      <c r="AI230" s="38">
        <v>66.299397385100889</v>
      </c>
      <c r="AJ230" s="43"/>
    </row>
    <row r="231" spans="2:36" x14ac:dyDescent="0.2">
      <c r="B231" s="36">
        <v>43344</v>
      </c>
      <c r="C231" s="29">
        <v>2018</v>
      </c>
      <c r="D231" s="38">
        <v>137.93055190167772</v>
      </c>
      <c r="E231" s="38">
        <v>55.739876535113773</v>
      </c>
      <c r="F231" s="38">
        <v>622.42419575523104</v>
      </c>
      <c r="G231" s="38">
        <v>104.65377425434683</v>
      </c>
      <c r="H231" s="38">
        <v>62.643106738966772</v>
      </c>
      <c r="I231" s="38">
        <v>0</v>
      </c>
      <c r="J231" s="38">
        <v>150.09260129835874</v>
      </c>
      <c r="K231" s="38">
        <v>49.477491692116971</v>
      </c>
      <c r="L231" s="38">
        <v>183.68916257711641</v>
      </c>
      <c r="M231" s="38">
        <v>104.27610133698622</v>
      </c>
      <c r="N231" s="38">
        <v>314.13802777171207</v>
      </c>
      <c r="O231" s="38">
        <v>0</v>
      </c>
      <c r="P231" s="38">
        <v>61.857873309382569</v>
      </c>
      <c r="Q231" s="38">
        <v>15.2129049846674</v>
      </c>
      <c r="R231" s="38">
        <v>0</v>
      </c>
      <c r="S231" s="38">
        <v>0</v>
      </c>
      <c r="T231" s="38">
        <v>38.231813606460243</v>
      </c>
      <c r="U231" s="38">
        <v>32.126679313750763</v>
      </c>
      <c r="V231" s="38">
        <v>293.81644197251512</v>
      </c>
      <c r="W231" s="38">
        <v>0</v>
      </c>
      <c r="X231" s="38">
        <v>93.418350023009495</v>
      </c>
      <c r="Y231" s="38">
        <v>43.263651871405301</v>
      </c>
      <c r="Z231" s="38">
        <v>66.300720167720456</v>
      </c>
      <c r="AA231" s="38">
        <v>0</v>
      </c>
      <c r="AB231" s="38">
        <v>124.06552309911274</v>
      </c>
      <c r="AC231" s="38">
        <v>94.173058215721085</v>
      </c>
      <c r="AD231" s="38">
        <v>341.07295345353134</v>
      </c>
      <c r="AE231" s="38">
        <v>0</v>
      </c>
      <c r="AF231" s="38">
        <v>19.690540707126846</v>
      </c>
      <c r="AG231" s="38">
        <v>52.362018588807679</v>
      </c>
      <c r="AH231" s="38">
        <v>239.57360524618517</v>
      </c>
      <c r="AI231" s="38">
        <v>241.65370396149569</v>
      </c>
      <c r="AJ231" s="43"/>
    </row>
    <row r="232" spans="2:36" x14ac:dyDescent="0.2">
      <c r="B232" s="36">
        <v>43374</v>
      </c>
      <c r="C232" s="29">
        <v>2018</v>
      </c>
      <c r="D232" s="38">
        <v>81.471733992370858</v>
      </c>
      <c r="E232" s="38">
        <v>111.11847315831274</v>
      </c>
      <c r="F232" s="38">
        <v>360.23635969697187</v>
      </c>
      <c r="G232" s="38">
        <v>59.608351856999775</v>
      </c>
      <c r="H232" s="38">
        <v>83.253460029250832</v>
      </c>
      <c r="I232" s="38">
        <v>328.59899269193437</v>
      </c>
      <c r="J232" s="38">
        <v>174.54055049632382</v>
      </c>
      <c r="K232" s="38">
        <v>13.808801066674068</v>
      </c>
      <c r="L232" s="38">
        <v>111.89069759343089</v>
      </c>
      <c r="M232" s="38">
        <v>68.70488990697045</v>
      </c>
      <c r="N232" s="38">
        <v>114.55609009688364</v>
      </c>
      <c r="O232" s="38">
        <v>61.430497208999554</v>
      </c>
      <c r="P232" s="38">
        <v>0</v>
      </c>
      <c r="Q232" s="38">
        <v>45.490810509792546</v>
      </c>
      <c r="R232" s="38">
        <v>116.75212759253554</v>
      </c>
      <c r="S232" s="38">
        <v>38.282006800254742</v>
      </c>
      <c r="T232" s="38">
        <v>0</v>
      </c>
      <c r="U232" s="38">
        <v>32.022564229594877</v>
      </c>
      <c r="V232" s="38">
        <v>683.34991975803814</v>
      </c>
      <c r="W232" s="38">
        <v>0</v>
      </c>
      <c r="X232" s="38">
        <v>102.12679028970069</v>
      </c>
      <c r="Y232" s="38">
        <v>43.123444453405689</v>
      </c>
      <c r="Z232" s="38">
        <v>528.68683982050879</v>
      </c>
      <c r="AA232" s="38">
        <v>0</v>
      </c>
      <c r="AB232" s="38">
        <v>185.49518345734407</v>
      </c>
      <c r="AC232" s="38">
        <v>33.792431497364198</v>
      </c>
      <c r="AD232" s="38">
        <v>169.98380772999005</v>
      </c>
      <c r="AE232" s="38">
        <v>248.46794765268965</v>
      </c>
      <c r="AF232" s="38">
        <v>39.253456502710485</v>
      </c>
      <c r="AG232" s="38">
        <v>104.38465096725065</v>
      </c>
      <c r="AH232" s="38">
        <v>214.30518217697121</v>
      </c>
      <c r="AI232" s="38">
        <v>164.22992767984277</v>
      </c>
      <c r="AJ232" s="43"/>
    </row>
    <row r="233" spans="2:36" x14ac:dyDescent="0.2">
      <c r="B233" s="36">
        <v>43405</v>
      </c>
      <c r="C233" s="29">
        <v>2018</v>
      </c>
      <c r="D233" s="38">
        <v>137.31569714628432</v>
      </c>
      <c r="E233" s="38">
        <v>166.47421256002096</v>
      </c>
      <c r="F233" s="38">
        <v>279.84175826742802</v>
      </c>
      <c r="G233" s="38">
        <v>74.419469863611369</v>
      </c>
      <c r="H233" s="38">
        <v>103.93976962408932</v>
      </c>
      <c r="I233" s="38">
        <v>0</v>
      </c>
      <c r="J233" s="38">
        <v>49.807843874152539</v>
      </c>
      <c r="K233" s="38">
        <v>21.673051512344131</v>
      </c>
      <c r="L233" s="38">
        <v>223.50817999595347</v>
      </c>
      <c r="M233" s="38">
        <v>86.216138203412484</v>
      </c>
      <c r="N233" s="38">
        <v>53.394239881705019</v>
      </c>
      <c r="O233" s="38">
        <v>0</v>
      </c>
      <c r="P233" s="38">
        <v>30.791064344900509</v>
      </c>
      <c r="Q233" s="38">
        <v>60.580360907390215</v>
      </c>
      <c r="R233" s="38">
        <v>0</v>
      </c>
      <c r="S233" s="38">
        <v>76.470536430188957</v>
      </c>
      <c r="T233" s="38">
        <v>16.312023072970135</v>
      </c>
      <c r="U233" s="38">
        <v>63.966935622899321</v>
      </c>
      <c r="V233" s="38">
        <v>195.00446181668178</v>
      </c>
      <c r="W233" s="38">
        <v>0</v>
      </c>
      <c r="X233" s="38">
        <v>363.00748587802411</v>
      </c>
      <c r="Y233" s="38">
        <v>172.28317978604156</v>
      </c>
      <c r="Z233" s="38">
        <v>264.02068245535719</v>
      </c>
      <c r="AA233" s="38">
        <v>32.138242574133571</v>
      </c>
      <c r="AB233" s="38">
        <v>92.634355992701529</v>
      </c>
      <c r="AC233" s="38">
        <v>48.7516961308459</v>
      </c>
      <c r="AD233" s="38">
        <v>254.66441119549441</v>
      </c>
      <c r="AE233" s="38">
        <v>0</v>
      </c>
      <c r="AF233" s="38">
        <v>19.602765936250325</v>
      </c>
      <c r="AG233" s="38">
        <v>104.25720752040817</v>
      </c>
      <c r="AH233" s="38">
        <v>201.81247728565347</v>
      </c>
      <c r="AI233" s="38">
        <v>21.870589200642637</v>
      </c>
      <c r="AJ233" s="43"/>
    </row>
    <row r="234" spans="2:36" x14ac:dyDescent="0.2">
      <c r="B234" s="36">
        <v>43435</v>
      </c>
      <c r="C234" s="29">
        <v>2018</v>
      </c>
      <c r="D234" s="38">
        <v>96.540675138961944</v>
      </c>
      <c r="E234" s="38">
        <v>249.48160944174847</v>
      </c>
      <c r="F234" s="38">
        <v>619.07959202711845</v>
      </c>
      <c r="G234" s="38">
        <v>148.70202281274442</v>
      </c>
      <c r="H234" s="38">
        <v>103.84415544829264</v>
      </c>
      <c r="I234" s="38">
        <v>0</v>
      </c>
      <c r="J234" s="38">
        <v>124.4050641183313</v>
      </c>
      <c r="K234" s="38">
        <v>51.180088761619203</v>
      </c>
      <c r="L234" s="38">
        <v>294.35339413427488</v>
      </c>
      <c r="M234" s="38">
        <v>86.13682799304307</v>
      </c>
      <c r="N234" s="38">
        <v>68.586586109779645</v>
      </c>
      <c r="O234" s="38">
        <v>102.16509278526816</v>
      </c>
      <c r="P234" s="38">
        <v>184.57643790134998</v>
      </c>
      <c r="Q234" s="38">
        <v>121.04926608809244</v>
      </c>
      <c r="R234" s="38">
        <v>58.251157765111017</v>
      </c>
      <c r="S234" s="38">
        <v>38.200095598587893</v>
      </c>
      <c r="T234" s="38">
        <v>124.94380195124215</v>
      </c>
      <c r="U234" s="38">
        <v>383.44855470041989</v>
      </c>
      <c r="V234" s="38">
        <v>292.23761586982891</v>
      </c>
      <c r="W234" s="38">
        <v>0</v>
      </c>
      <c r="X234" s="38">
        <v>119.89208441507699</v>
      </c>
      <c r="Y234" s="38">
        <v>86.062348259628408</v>
      </c>
      <c r="Z234" s="38">
        <v>145.07779543180041</v>
      </c>
      <c r="AA234" s="38">
        <v>561.90187568273325</v>
      </c>
      <c r="AB234" s="38">
        <v>215.94799721813777</v>
      </c>
      <c r="AC234" s="38">
        <v>134.88050618072148</v>
      </c>
      <c r="AD234" s="38">
        <v>169.62009696561705</v>
      </c>
      <c r="AE234" s="38">
        <v>0</v>
      </c>
      <c r="AF234" s="38">
        <v>97.923666776566137</v>
      </c>
      <c r="AG234" s="38">
        <v>104.16130133354625</v>
      </c>
      <c r="AH234" s="38">
        <v>146.63769456239442</v>
      </c>
      <c r="AI234" s="38">
        <v>76.476646573192085</v>
      </c>
      <c r="AJ234" s="43"/>
    </row>
    <row r="235" spans="2:36" x14ac:dyDescent="0.2">
      <c r="B235" s="36">
        <v>43466</v>
      </c>
      <c r="C235" s="29">
        <v>2019</v>
      </c>
      <c r="D235" s="38">
        <v>65.893395379701332</v>
      </c>
      <c r="E235" s="38">
        <v>55.30543682601764</v>
      </c>
      <c r="F235" s="38">
        <v>239.06051103096866</v>
      </c>
      <c r="G235" s="38">
        <v>207.67619379213841</v>
      </c>
      <c r="H235" s="38">
        <v>82.873150491101313</v>
      </c>
      <c r="I235" s="38">
        <v>654.1958439448639</v>
      </c>
      <c r="J235" s="38">
        <v>24.820461864286578</v>
      </c>
      <c r="K235" s="38">
        <v>60.873908086463672</v>
      </c>
      <c r="L235" s="38">
        <v>70.877908496313992</v>
      </c>
      <c r="M235" s="38">
        <v>135.028462777171</v>
      </c>
      <c r="N235" s="38">
        <v>136.83934468456641</v>
      </c>
      <c r="O235" s="38">
        <v>0</v>
      </c>
      <c r="P235" s="38">
        <v>122.75149918384676</v>
      </c>
      <c r="Q235" s="38">
        <v>181.13201704845108</v>
      </c>
      <c r="R235" s="38">
        <v>0</v>
      </c>
      <c r="S235" s="38">
        <v>114.32139311246172</v>
      </c>
      <c r="T235" s="38">
        <v>37.933832717124346</v>
      </c>
      <c r="U235" s="38">
        <v>95.628846545636222</v>
      </c>
      <c r="V235" s="38">
        <v>194.35094681536305</v>
      </c>
      <c r="W235" s="38">
        <v>435.4879597028085</v>
      </c>
      <c r="X235" s="38">
        <v>110.63028906351337</v>
      </c>
      <c r="Y235" s="38">
        <v>386.33807298381112</v>
      </c>
      <c r="Z235" s="38">
        <v>171.03831850000751</v>
      </c>
      <c r="AA235" s="38">
        <v>1024.977224020482</v>
      </c>
      <c r="AB235" s="38">
        <v>430.84492320373676</v>
      </c>
      <c r="AC235" s="38">
        <v>216.77863809240699</v>
      </c>
      <c r="AD235" s="38">
        <v>84.603652953933789</v>
      </c>
      <c r="AE235" s="38">
        <v>0</v>
      </c>
      <c r="AF235" s="38">
        <v>78.148286134944215</v>
      </c>
      <c r="AG235" s="38">
        <v>155.86171827928814</v>
      </c>
      <c r="AH235" s="38">
        <v>140.18579921696033</v>
      </c>
      <c r="AI235" s="38">
        <v>10.898647341081395</v>
      </c>
      <c r="AJ235" s="43"/>
    </row>
    <row r="236" spans="2:36" x14ac:dyDescent="0.2">
      <c r="B236" s="36">
        <v>43497</v>
      </c>
      <c r="C236" s="29">
        <v>2019</v>
      </c>
      <c r="D236" s="38">
        <v>116.55423665466711</v>
      </c>
      <c r="E236" s="38">
        <v>55.292919428908824</v>
      </c>
      <c r="F236" s="38">
        <v>139.42040230837222</v>
      </c>
      <c r="G236" s="38">
        <v>103.81459499881541</v>
      </c>
      <c r="H236" s="38">
        <v>41.427196817371524</v>
      </c>
      <c r="I236" s="38">
        <v>0</v>
      </c>
      <c r="J236" s="38">
        <v>694.81563749860754</v>
      </c>
      <c r="K236" s="38">
        <v>37.301370223963843</v>
      </c>
      <c r="L236" s="38">
        <v>101.23123792654447</v>
      </c>
      <c r="M236" s="38">
        <v>66.622340999057201</v>
      </c>
      <c r="N236" s="38">
        <v>76.004651969295494</v>
      </c>
      <c r="O236" s="38">
        <v>61.136036810291792</v>
      </c>
      <c r="P236" s="38">
        <v>122.72371657603858</v>
      </c>
      <c r="Q236" s="38">
        <v>45.272755263476064</v>
      </c>
      <c r="R236" s="38">
        <v>0</v>
      </c>
      <c r="S236" s="38">
        <v>0</v>
      </c>
      <c r="T236" s="38">
        <v>37.92524707210945</v>
      </c>
      <c r="U236" s="38">
        <v>127.47627022062531</v>
      </c>
      <c r="V236" s="38">
        <v>291.46043842850406</v>
      </c>
      <c r="W236" s="38">
        <v>0</v>
      </c>
      <c r="X236" s="38">
        <v>119.57324310806956</v>
      </c>
      <c r="Y236" s="38">
        <v>85.833473836957936</v>
      </c>
      <c r="Z236" s="38">
        <v>197.30723888505523</v>
      </c>
      <c r="AA236" s="38">
        <v>624.45412986086274</v>
      </c>
      <c r="AB236" s="38">
        <v>184.60603249551102</v>
      </c>
      <c r="AC236" s="38">
        <v>63.524185518612839</v>
      </c>
      <c r="AD236" s="38">
        <v>84.584504429273977</v>
      </c>
      <c r="AE236" s="38">
        <v>0</v>
      </c>
      <c r="AF236" s="38">
        <v>39.065299333591</v>
      </c>
      <c r="AG236" s="38">
        <v>51.942147255064022</v>
      </c>
      <c r="AH236" s="38">
        <v>60.93655246389428</v>
      </c>
      <c r="AI236" s="38">
        <v>21.79236125411126</v>
      </c>
      <c r="AJ236" s="43"/>
    </row>
    <row r="237" spans="2:36" x14ac:dyDescent="0.2">
      <c r="B237" s="36">
        <v>43525</v>
      </c>
      <c r="C237" s="29">
        <v>2019</v>
      </c>
      <c r="D237" s="38">
        <v>35.423206073450167</v>
      </c>
      <c r="E237" s="38">
        <v>110.43051916098922</v>
      </c>
      <c r="F237" s="38">
        <v>159.113810257572</v>
      </c>
      <c r="G237" s="38">
        <v>148.09826518496735</v>
      </c>
      <c r="H237" s="38">
        <v>31.02675870964439</v>
      </c>
      <c r="I237" s="38">
        <v>0</v>
      </c>
      <c r="J237" s="38">
        <v>3543.5387593982077</v>
      </c>
      <c r="K237" s="38">
        <v>62.735123896037024</v>
      </c>
      <c r="L237" s="38">
        <v>111.197962618904</v>
      </c>
      <c r="M237" s="38">
        <v>50.77195512525212</v>
      </c>
      <c r="N237" s="38">
        <v>75.89790213926905</v>
      </c>
      <c r="O237" s="38">
        <v>122.10034040771079</v>
      </c>
      <c r="P237" s="38">
        <v>582.11890785892285</v>
      </c>
      <c r="Q237" s="38">
        <v>150.697229688454</v>
      </c>
      <c r="R237" s="38">
        <v>0</v>
      </c>
      <c r="S237" s="38">
        <v>0</v>
      </c>
      <c r="T237" s="38">
        <v>86.564526664556624</v>
      </c>
      <c r="U237" s="38">
        <v>31.824306906216165</v>
      </c>
      <c r="V237" s="38">
        <v>97.017025757193963</v>
      </c>
      <c r="W237" s="38">
        <v>0</v>
      </c>
      <c r="X237" s="38">
        <v>41.791855157038889</v>
      </c>
      <c r="Y237" s="38">
        <v>85.712919258977465</v>
      </c>
      <c r="Z237" s="38">
        <v>223.30079983647116</v>
      </c>
      <c r="AA237" s="38">
        <v>303.79395882848286</v>
      </c>
      <c r="AB237" s="38">
        <v>30.724458362371692</v>
      </c>
      <c r="AC237" s="38">
        <v>52.240559178362709</v>
      </c>
      <c r="AD237" s="38">
        <v>253.39711215038835</v>
      </c>
      <c r="AE237" s="38">
        <v>0</v>
      </c>
      <c r="AF237" s="38">
        <v>107.2786864995428</v>
      </c>
      <c r="AG237" s="38">
        <v>155.60758086995673</v>
      </c>
      <c r="AH237" s="38">
        <v>194.72309131719919</v>
      </c>
      <c r="AI237" s="38">
        <v>43.523507022078604</v>
      </c>
      <c r="AJ237" s="43"/>
    </row>
    <row r="238" spans="2:36" x14ac:dyDescent="0.2">
      <c r="B238" s="36">
        <v>43556</v>
      </c>
      <c r="C238" s="29">
        <v>2019</v>
      </c>
      <c r="D238" s="38">
        <v>35.448099803838886</v>
      </c>
      <c r="E238" s="38">
        <v>276.27031108446636</v>
      </c>
      <c r="F238" s="38">
        <v>318.45125562515892</v>
      </c>
      <c r="G238" s="38">
        <v>44.460702462955823</v>
      </c>
      <c r="H238" s="38">
        <v>62.097125655344577</v>
      </c>
      <c r="I238" s="38">
        <v>0</v>
      </c>
      <c r="J238" s="38">
        <v>2430.1457403678296</v>
      </c>
      <c r="K238" s="38">
        <v>107.90176913387441</v>
      </c>
      <c r="L238" s="38">
        <v>141.62413645438369</v>
      </c>
      <c r="M238" s="38">
        <v>87.59937106960929</v>
      </c>
      <c r="N238" s="38">
        <v>87.343925476694196</v>
      </c>
      <c r="O238" s="38">
        <v>0</v>
      </c>
      <c r="P238" s="38">
        <v>705.16546534354347</v>
      </c>
      <c r="Q238" s="38">
        <v>165.88344572171201</v>
      </c>
      <c r="R238" s="38">
        <v>0</v>
      </c>
      <c r="S238" s="38">
        <v>133.2510632827568</v>
      </c>
      <c r="T238" s="38">
        <v>43.31268003120087</v>
      </c>
      <c r="U238" s="38">
        <v>191.08002901720459</v>
      </c>
      <c r="V238" s="38">
        <v>97.085204670116099</v>
      </c>
      <c r="W238" s="38">
        <v>0</v>
      </c>
      <c r="X238" s="38">
        <v>59.744606383676235</v>
      </c>
      <c r="Y238" s="38">
        <v>0</v>
      </c>
      <c r="Z238" s="38">
        <v>276.03601314814438</v>
      </c>
      <c r="AA238" s="38">
        <v>3328.0815650464328</v>
      </c>
      <c r="AB238" s="38">
        <v>61.492100076426851</v>
      </c>
      <c r="AC238" s="38">
        <v>44.809089718268936</v>
      </c>
      <c r="AD238" s="38">
        <v>422.62531248048612</v>
      </c>
      <c r="AE238" s="38">
        <v>0</v>
      </c>
      <c r="AF238" s="38">
        <v>117.11353834418428</v>
      </c>
      <c r="AG238" s="38">
        <v>363.33951363524199</v>
      </c>
      <c r="AH238" s="38">
        <v>152.23432294310288</v>
      </c>
      <c r="AI238" s="38">
        <v>65.331139883244973</v>
      </c>
      <c r="AJ238" s="43"/>
    </row>
    <row r="239" spans="2:36" x14ac:dyDescent="0.2">
      <c r="B239" s="36">
        <v>43586</v>
      </c>
      <c r="C239" s="29">
        <v>2019</v>
      </c>
      <c r="D239" s="38">
        <v>152.10349399626071</v>
      </c>
      <c r="E239" s="38">
        <v>138.30161035966754</v>
      </c>
      <c r="F239" s="38">
        <v>278.98061965828276</v>
      </c>
      <c r="G239" s="38">
        <v>103.86664922356216</v>
      </c>
      <c r="H239" s="38">
        <v>10.361992261768425</v>
      </c>
      <c r="I239" s="38">
        <v>0</v>
      </c>
      <c r="J239" s="38">
        <v>620.68216846389396</v>
      </c>
      <c r="K239" s="38">
        <v>29.463216079854099</v>
      </c>
      <c r="L239" s="38">
        <v>182.30759426982382</v>
      </c>
      <c r="M239" s="38">
        <v>71.918042232253526</v>
      </c>
      <c r="N239" s="38">
        <v>60.834209490823973</v>
      </c>
      <c r="O239" s="38">
        <v>0</v>
      </c>
      <c r="P239" s="38">
        <v>399.05206940095661</v>
      </c>
      <c r="Q239" s="38">
        <v>120.78788190656755</v>
      </c>
      <c r="R239" s="38">
        <v>0</v>
      </c>
      <c r="S239" s="38">
        <v>95.294023357067687</v>
      </c>
      <c r="T239" s="38">
        <v>10.841218105909089</v>
      </c>
      <c r="U239" s="38">
        <v>63.770094385499277</v>
      </c>
      <c r="V239" s="38">
        <v>0</v>
      </c>
      <c r="W239" s="38">
        <v>0</v>
      </c>
      <c r="X239" s="38">
        <v>191.41311833576043</v>
      </c>
      <c r="Y239" s="38">
        <v>0</v>
      </c>
      <c r="Z239" s="38">
        <v>92.122880150228127</v>
      </c>
      <c r="AA239" s="38">
        <v>1505.8492468308255</v>
      </c>
      <c r="AB239" s="38">
        <v>92.349298390960882</v>
      </c>
      <c r="AC239" s="38">
        <v>33.647313979166874</v>
      </c>
      <c r="AD239" s="38">
        <v>338.50766557070267</v>
      </c>
      <c r="AE239" s="38">
        <v>0</v>
      </c>
      <c r="AF239" s="38">
        <v>48.856109089741338</v>
      </c>
      <c r="AG239" s="38">
        <v>103.93638368327518</v>
      </c>
      <c r="AH239" s="38">
        <v>48.77368558617578</v>
      </c>
      <c r="AI239" s="38">
        <v>43.606576554284118</v>
      </c>
      <c r="AJ239" s="43"/>
    </row>
    <row r="240" spans="2:36" x14ac:dyDescent="0.2">
      <c r="B240" s="36">
        <v>43617</v>
      </c>
      <c r="C240" s="29">
        <v>2019</v>
      </c>
      <c r="D240" s="38">
        <v>76.289283383919241</v>
      </c>
      <c r="E240" s="38">
        <v>138.73357498862543</v>
      </c>
      <c r="F240" s="38">
        <v>159.91541392584728</v>
      </c>
      <c r="G240" s="38">
        <v>133.95993601293446</v>
      </c>
      <c r="H240" s="38">
        <v>145.52098977282571</v>
      </c>
      <c r="I240" s="38">
        <v>0</v>
      </c>
      <c r="J240" s="38">
        <v>747.14493292234317</v>
      </c>
      <c r="K240" s="38">
        <v>98.517466928269585</v>
      </c>
      <c r="L240" s="38">
        <v>447.03267908994741</v>
      </c>
      <c r="M240" s="38">
        <v>80.940553895451501</v>
      </c>
      <c r="N240" s="38">
        <v>118.23441878764874</v>
      </c>
      <c r="O240" s="38">
        <v>20.452578823063654</v>
      </c>
      <c r="P240" s="38">
        <v>2155.4531897818501</v>
      </c>
      <c r="Q240" s="38">
        <v>166.60207436743752</v>
      </c>
      <c r="R240" s="38">
        <v>0</v>
      </c>
      <c r="S240" s="38">
        <v>114.7099921771934</v>
      </c>
      <c r="T240" s="38">
        <v>5.4375395237725996</v>
      </c>
      <c r="U240" s="38">
        <v>0</v>
      </c>
      <c r="V240" s="38">
        <v>1267.575275126145</v>
      </c>
      <c r="W240" s="38">
        <v>0</v>
      </c>
      <c r="X240" s="38">
        <v>138.00788390129645</v>
      </c>
      <c r="Y240" s="38">
        <v>172.28946927867148</v>
      </c>
      <c r="Z240" s="38">
        <v>290.43335308095328</v>
      </c>
      <c r="AA240" s="38">
        <v>2571.1532668589834</v>
      </c>
      <c r="AB240" s="38">
        <v>123.5169836914217</v>
      </c>
      <c r="AC240" s="38">
        <v>33.75240638886941</v>
      </c>
      <c r="AD240" s="38">
        <v>339.56494420814829</v>
      </c>
      <c r="AE240" s="38">
        <v>0</v>
      </c>
      <c r="AF240" s="38">
        <v>117.620889412823</v>
      </c>
      <c r="AG240" s="38">
        <v>52.130506804189956</v>
      </c>
      <c r="AH240" s="38">
        <v>146.77806894245612</v>
      </c>
      <c r="AI240" s="38">
        <v>76.549856683893907</v>
      </c>
      <c r="AJ240" s="43"/>
    </row>
    <row r="241" spans="2:36" ht="15" thickBot="1" x14ac:dyDescent="0.25">
      <c r="B241" s="37">
        <v>43647</v>
      </c>
      <c r="C241" s="30">
        <v>2019</v>
      </c>
      <c r="D241" s="44">
        <v>61.094372273831446</v>
      </c>
      <c r="E241" s="44">
        <v>55.550663876213413</v>
      </c>
      <c r="F241" s="44">
        <v>180.09038789622801</v>
      </c>
      <c r="G241" s="44">
        <v>74.498942977411076</v>
      </c>
      <c r="H241" s="44">
        <v>72.835537382235415</v>
      </c>
      <c r="I241" s="44">
        <v>0</v>
      </c>
      <c r="J241" s="44">
        <v>573.40189153726453</v>
      </c>
      <c r="K241" s="44">
        <v>13.806670390357546</v>
      </c>
      <c r="L241" s="44">
        <v>549.19685307858742</v>
      </c>
      <c r="M241" s="44">
        <v>109.20630535186298</v>
      </c>
      <c r="N241" s="44">
        <v>83.994837132875787</v>
      </c>
      <c r="O241" s="44">
        <v>0</v>
      </c>
      <c r="P241" s="44">
        <v>801.42260523036407</v>
      </c>
      <c r="Q241" s="44">
        <v>151.61263783059536</v>
      </c>
      <c r="R241" s="44">
        <v>233.46822584523724</v>
      </c>
      <c r="S241" s="44">
        <v>19.13804997336555</v>
      </c>
      <c r="T241" s="44">
        <v>70.7609188241792</v>
      </c>
      <c r="U241" s="44">
        <v>64.035246396457552</v>
      </c>
      <c r="V241" s="44">
        <v>1171.2762513234572</v>
      </c>
      <c r="W241" s="44">
        <v>437.41893491759009</v>
      </c>
      <c r="X241" s="44">
        <v>114.12409490828325</v>
      </c>
      <c r="Y241" s="44">
        <v>215.58395286828005</v>
      </c>
      <c r="Z241" s="44">
        <v>105.72105285429581</v>
      </c>
      <c r="AA241" s="44">
        <v>1544.2830358104213</v>
      </c>
      <c r="AB241" s="44">
        <v>185.46656184187441</v>
      </c>
      <c r="AC241" s="44">
        <v>48.803758435262182</v>
      </c>
      <c r="AD241" s="44">
        <v>0</v>
      </c>
      <c r="AE241" s="44">
        <v>496.85921887721889</v>
      </c>
      <c r="AF241" s="44">
        <v>156.98959902409365</v>
      </c>
      <c r="AG241" s="44">
        <v>313.1056337386583</v>
      </c>
      <c r="AH241" s="44">
        <v>97.952966959519017</v>
      </c>
      <c r="AI241" s="44">
        <v>76.628807387972131</v>
      </c>
      <c r="AJ241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AI75"/>
  <sheetViews>
    <sheetView zoomScale="70" zoomScaleNormal="70" workbookViewId="0"/>
  </sheetViews>
  <sheetFormatPr defaultRowHeight="15" x14ac:dyDescent="0.25"/>
  <cols>
    <col min="1" max="1" width="2.85546875" style="1" customWidth="1"/>
    <col min="2" max="2" width="9.7109375" style="1" bestFit="1" customWidth="1"/>
    <col min="3" max="3" width="9.140625" style="1"/>
    <col min="4" max="4" width="22.85546875" style="1" bestFit="1" customWidth="1"/>
    <col min="5" max="16384" width="9.140625" style="1"/>
  </cols>
  <sheetData>
    <row r="1" spans="1:35" x14ac:dyDescent="0.25">
      <c r="A1" s="4" t="s">
        <v>78</v>
      </c>
    </row>
    <row r="2" spans="1:35" x14ac:dyDescent="0.25">
      <c r="A2" s="22" t="s">
        <v>77</v>
      </c>
    </row>
    <row r="3" spans="1:35" x14ac:dyDescent="0.25">
      <c r="A3" s="22"/>
    </row>
    <row r="4" spans="1:35" s="5" customFormat="1" ht="15.75" thickBot="1" x14ac:dyDescent="0.3"/>
    <row r="5" spans="1:35" s="23" customFormat="1" x14ac:dyDescent="0.25">
      <c r="B5" s="23" t="s">
        <v>38</v>
      </c>
      <c r="D5" s="23" t="e">
        <f>INDEX('Regional Grouping'!$B$5:$D$36,MATCH(#REF!,'Regional Grouping'!$C$5:$C$36,0),6)</f>
        <v>#REF!</v>
      </c>
      <c r="E5" s="23" t="e">
        <f>INDEX('Regional Grouping'!$B$5:$D$36,MATCH(#REF!,'Regional Grouping'!$C$5:$C$36,0),6)</f>
        <v>#REF!</v>
      </c>
      <c r="F5" s="23" t="e">
        <f>INDEX('Regional Grouping'!$B$5:$D$36,MATCH(#REF!,'Regional Grouping'!$C$5:$C$36,0),6)</f>
        <v>#REF!</v>
      </c>
      <c r="G5" s="23" t="e">
        <f>INDEX('Regional Grouping'!$B$5:$D$36,MATCH(#REF!,'Regional Grouping'!$C$5:$C$36,0),6)</f>
        <v>#REF!</v>
      </c>
      <c r="H5" s="23" t="e">
        <f>INDEX('Regional Grouping'!$B$5:$D$36,MATCH(#REF!,'Regional Grouping'!$C$5:$C$36,0),6)</f>
        <v>#REF!</v>
      </c>
      <c r="I5" s="23" t="e">
        <f>INDEX('Regional Grouping'!$B$5:$D$36,MATCH(#REF!,'Regional Grouping'!$C$5:$C$36,0),6)</f>
        <v>#REF!</v>
      </c>
      <c r="J5" s="23" t="e">
        <f>INDEX('Regional Grouping'!$B$5:$D$36,MATCH(#REF!,'Regional Grouping'!$C$5:$C$36,0),6)</f>
        <v>#REF!</v>
      </c>
      <c r="K5" s="23" t="e">
        <f>INDEX('Regional Grouping'!$B$5:$D$36,MATCH(#REF!,'Regional Grouping'!$C$5:$C$36,0),6)</f>
        <v>#REF!</v>
      </c>
      <c r="L5" s="23" t="e">
        <f>INDEX('Regional Grouping'!$B$5:$D$36,MATCH(#REF!,'Regional Grouping'!$C$5:$C$36,0),6)</f>
        <v>#REF!</v>
      </c>
      <c r="M5" s="23" t="e">
        <f>INDEX('Regional Grouping'!$B$5:$D$36,MATCH(#REF!,'Regional Grouping'!$C$5:$C$36,0),6)</f>
        <v>#REF!</v>
      </c>
      <c r="N5" s="23" t="e">
        <f>INDEX('Regional Grouping'!$B$5:$D$36,MATCH(#REF!,'Regional Grouping'!$C$5:$C$36,0),6)</f>
        <v>#REF!</v>
      </c>
      <c r="O5" s="23" t="e">
        <f>INDEX('Regional Grouping'!$B$5:$D$36,MATCH(#REF!,'Regional Grouping'!$C$5:$C$36,0),6)</f>
        <v>#REF!</v>
      </c>
      <c r="P5" s="23" t="e">
        <f>INDEX('Regional Grouping'!$B$5:$D$36,MATCH(#REF!,'Regional Grouping'!$C$5:$C$36,0),6)</f>
        <v>#REF!</v>
      </c>
      <c r="Q5" s="23" t="e">
        <f>INDEX('Regional Grouping'!$B$5:$D$36,MATCH(#REF!,'Regional Grouping'!$C$5:$C$36,0),6)</f>
        <v>#REF!</v>
      </c>
      <c r="R5" s="23" t="e">
        <f>INDEX('Regional Grouping'!$B$5:$D$36,MATCH(#REF!,'Regional Grouping'!$C$5:$C$36,0),6)</f>
        <v>#REF!</v>
      </c>
      <c r="S5" s="23" t="e">
        <f>INDEX('Regional Grouping'!$B$5:$D$36,MATCH(#REF!,'Regional Grouping'!$C$5:$C$36,0),6)</f>
        <v>#REF!</v>
      </c>
      <c r="T5" s="23" t="e">
        <f>INDEX('Regional Grouping'!$B$5:$D$36,MATCH(#REF!,'Regional Grouping'!$C$5:$C$36,0),6)</f>
        <v>#REF!</v>
      </c>
      <c r="U5" s="23" t="e">
        <f>INDEX('Regional Grouping'!$B$5:$D$36,MATCH(#REF!,'Regional Grouping'!$C$5:$C$36,0),6)</f>
        <v>#REF!</v>
      </c>
      <c r="V5" s="23" t="e">
        <f>INDEX('Regional Grouping'!$B$5:$D$36,MATCH(#REF!,'Regional Grouping'!$C$5:$C$36,0),6)</f>
        <v>#REF!</v>
      </c>
      <c r="W5" s="23" t="e">
        <f>INDEX('Regional Grouping'!$B$5:$D$36,MATCH(#REF!,'Regional Grouping'!$C$5:$C$36,0),6)</f>
        <v>#REF!</v>
      </c>
      <c r="X5" s="23" t="e">
        <f>INDEX('Regional Grouping'!$B$5:$D$36,MATCH(#REF!,'Regional Grouping'!$C$5:$C$36,0),6)</f>
        <v>#REF!</v>
      </c>
      <c r="Y5" s="23" t="e">
        <f>INDEX('Regional Grouping'!$B$5:$D$36,MATCH(#REF!,'Regional Grouping'!$C$5:$C$36,0),6)</f>
        <v>#REF!</v>
      </c>
      <c r="Z5" s="23" t="e">
        <f>INDEX('Regional Grouping'!$B$5:$D$36,MATCH(#REF!,'Regional Grouping'!$C$5:$C$36,0),6)</f>
        <v>#REF!</v>
      </c>
      <c r="AA5" s="23" t="e">
        <f>INDEX('Regional Grouping'!$B$5:$D$36,MATCH(#REF!,'Regional Grouping'!$C$5:$C$36,0),6)</f>
        <v>#REF!</v>
      </c>
      <c r="AB5" s="23" t="e">
        <f>INDEX('Regional Grouping'!$B$5:$D$36,MATCH(#REF!,'Regional Grouping'!$C$5:$C$36,0),6)</f>
        <v>#REF!</v>
      </c>
      <c r="AC5" s="23" t="e">
        <f>INDEX('Regional Grouping'!$B$5:$D$36,MATCH(#REF!,'Regional Grouping'!$C$5:$C$36,0),6)</f>
        <v>#REF!</v>
      </c>
      <c r="AD5" s="23" t="e">
        <f>INDEX('Regional Grouping'!$B$5:$D$36,MATCH(#REF!,'Regional Grouping'!$C$5:$C$36,0),6)</f>
        <v>#REF!</v>
      </c>
      <c r="AE5" s="23" t="e">
        <f>INDEX('Regional Grouping'!$B$5:$D$36,MATCH(#REF!,'Regional Grouping'!$C$5:$C$36,0),6)</f>
        <v>#REF!</v>
      </c>
      <c r="AF5" s="23" t="e">
        <f>INDEX('Regional Grouping'!$B$5:$D$36,MATCH(#REF!,'Regional Grouping'!$C$5:$C$36,0),6)</f>
        <v>#REF!</v>
      </c>
      <c r="AG5" s="23" t="e">
        <f>INDEX('Regional Grouping'!$B$5:$D$36,MATCH(#REF!,'Regional Grouping'!$C$5:$C$36,0),6)</f>
        <v>#REF!</v>
      </c>
      <c r="AH5" s="23" t="e">
        <f>INDEX('Regional Grouping'!$B$5:$D$36,MATCH(#REF!,'Regional Grouping'!$C$5:$C$36,0),6)</f>
        <v>#REF!</v>
      </c>
      <c r="AI5" s="23" t="e">
        <f>INDEX('Regional Grouping'!$B$5:$D$36,MATCH(#REF!,'Regional Grouping'!$C$5:$C$36,0),6)</f>
        <v>#REF!</v>
      </c>
    </row>
    <row r="6" spans="1:35" s="4" customFormat="1" x14ac:dyDescent="0.25">
      <c r="B6" s="4" t="s">
        <v>0</v>
      </c>
      <c r="C6" s="4" t="s">
        <v>34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  <c r="AA6" s="4" t="s">
        <v>24</v>
      </c>
      <c r="AB6" s="4" t="s">
        <v>25</v>
      </c>
      <c r="AC6" s="4" t="s">
        <v>26</v>
      </c>
      <c r="AD6" s="4" t="s">
        <v>27</v>
      </c>
      <c r="AE6" s="4" t="s">
        <v>28</v>
      </c>
      <c r="AF6" s="4" t="s">
        <v>29</v>
      </c>
      <c r="AG6" s="4" t="s">
        <v>30</v>
      </c>
      <c r="AH6" s="4" t="s">
        <v>31</v>
      </c>
      <c r="AI6" s="4" t="s">
        <v>32</v>
      </c>
    </row>
    <row r="7" spans="1:35" x14ac:dyDescent="0.25">
      <c r="B7" s="2">
        <v>41640</v>
      </c>
      <c r="C7" s="1">
        <v>2014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B8" s="2">
        <v>41671</v>
      </c>
      <c r="C8" s="1">
        <v>2014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B9" s="2">
        <v>41699</v>
      </c>
      <c r="C9" s="1">
        <v>2014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B10" s="2">
        <v>41730</v>
      </c>
      <c r="C10" s="1">
        <v>2014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B11" s="2">
        <v>41760</v>
      </c>
      <c r="C11" s="1">
        <v>2014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B12" s="2">
        <v>41791</v>
      </c>
      <c r="C12" s="1">
        <v>2014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B13" s="2">
        <v>41821</v>
      </c>
      <c r="C13" s="1">
        <v>2014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B14" s="2">
        <v>41852</v>
      </c>
      <c r="C14" s="1">
        <v>2014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B15" s="2">
        <v>41883</v>
      </c>
      <c r="C15" s="1">
        <v>2014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B16" s="2">
        <v>41913</v>
      </c>
      <c r="C16" s="1">
        <v>2014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x14ac:dyDescent="0.25">
      <c r="B17" s="2">
        <v>41944</v>
      </c>
      <c r="C17" s="1">
        <v>2014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x14ac:dyDescent="0.25">
      <c r="B18" s="2">
        <v>41974</v>
      </c>
      <c r="C18" s="1">
        <v>2014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x14ac:dyDescent="0.25">
      <c r="B19" s="2">
        <v>42005</v>
      </c>
      <c r="C19" s="1">
        <v>2015</v>
      </c>
      <c r="D19" s="3">
        <f>CTY14_smooth!D19/AVERAGE(CTY14_smooth!D$19:D$75)*100</f>
        <v>139.99951156420173</v>
      </c>
      <c r="E19" s="3">
        <f>CTY14_smooth!E19/AVERAGE(CTY14_smooth!E$19:E$75)*100</f>
        <v>127.47468243500204</v>
      </c>
      <c r="F19" s="3">
        <f>CTY14_smooth!F19/AVERAGE(CTY14_smooth!F$19:F$75)*100</f>
        <v>34.815650838024723</v>
      </c>
      <c r="G19" s="3">
        <f>CTY14_smooth!G19/AVERAGE(CTY14_smooth!G$19:G$75)*100</f>
        <v>65.982317985726965</v>
      </c>
      <c r="H19" s="3">
        <f>CTY14_smooth!H19/AVERAGE(CTY14_smooth!H$19:H$75)*100</f>
        <v>131.3542110251822</v>
      </c>
      <c r="I19" s="3">
        <f>CTY14_smooth!I19/AVERAGE(CTY14_smooth!I$19:I$75)*100</f>
        <v>141.43430869738637</v>
      </c>
      <c r="J19" s="3">
        <f>CTY14_smooth!J19/AVERAGE(CTY14_smooth!J$19:J$75)*100</f>
        <v>110.91337622424369</v>
      </c>
      <c r="K19" s="3">
        <f>CTY14_smooth!K19/AVERAGE(CTY14_smooth!K$19:K$75)*100</f>
        <v>234.6574681071651</v>
      </c>
      <c r="L19" s="3">
        <f>CTY14_smooth!L19/AVERAGE(CTY14_smooth!L$19:L$75)*100</f>
        <v>92.402429082024938</v>
      </c>
      <c r="M19" s="3">
        <f>CTY14_smooth!M19/AVERAGE(CTY14_smooth!M$19:M$75)*100</f>
        <v>89.435342138324003</v>
      </c>
      <c r="N19" s="3">
        <f>CTY14_smooth!N19/AVERAGE(CTY14_smooth!N$19:N$75)*100</f>
        <v>116.22014979609794</v>
      </c>
      <c r="O19" s="3">
        <f>CTY14_smooth!O19/AVERAGE(CTY14_smooth!O$19:O$75)*100</f>
        <v>114.63178122759679</v>
      </c>
      <c r="P19" s="3">
        <f>CTY14_smooth!P19/AVERAGE(CTY14_smooth!P$19:P$75)*100</f>
        <v>89.002530028807797</v>
      </c>
      <c r="Q19" s="3">
        <f>CTY14_smooth!Q19/AVERAGE(CTY14_smooth!Q$19:Q$75)*100</f>
        <v>149.66619189504243</v>
      </c>
      <c r="R19" s="3">
        <f>CTY14_smooth!R19/AVERAGE(CTY14_smooth!R$19:R$75)*100</f>
        <v>123.7634678866219</v>
      </c>
      <c r="S19" s="3">
        <f>CTY14_smooth!S19/AVERAGE(CTY14_smooth!S$19:S$75)*100</f>
        <v>70.817681705370006</v>
      </c>
      <c r="T19" s="3">
        <f>CTY14_smooth!T19/AVERAGE(CTY14_smooth!T$19:T$75)*100</f>
        <v>281.71216399352892</v>
      </c>
      <c r="U19" s="3">
        <f>CTY14_smooth!U19/AVERAGE(CTY14_smooth!U$19:U$75)*100</f>
        <v>89.474008200173998</v>
      </c>
      <c r="V19" s="3">
        <f>CTY14_smooth!V19/AVERAGE(CTY14_smooth!V$19:V$75)*100</f>
        <v>153.56693987126994</v>
      </c>
      <c r="W19" s="3">
        <f>CTY14_smooth!W19/AVERAGE(CTY14_smooth!W$19:W$75)*100</f>
        <v>217.31505848164448</v>
      </c>
      <c r="X19" s="3">
        <f>CTY14_smooth!X19/AVERAGE(CTY14_smooth!X$19:X$75)*100</f>
        <v>193.99842134893413</v>
      </c>
      <c r="Y19" s="3">
        <f>CTY14_smooth!Y19/AVERAGE(CTY14_smooth!Y$19:Y$75)*100</f>
        <v>143.55971389589675</v>
      </c>
      <c r="Z19" s="3">
        <f>CTY14_smooth!Z19/AVERAGE(CTY14_smooth!Z$19:Z$75)*100</f>
        <v>46.063219642158018</v>
      </c>
      <c r="AA19" s="3">
        <f>CTY14_smooth!AA19/AVERAGE(CTY14_smooth!AA$19:AA$75)*100</f>
        <v>40.828079890314733</v>
      </c>
      <c r="AB19" s="3">
        <f>CTY14_smooth!AB19/AVERAGE(CTY14_smooth!AB$19:AB$75)*100</f>
        <v>84.391936247388216</v>
      </c>
      <c r="AC19" s="3">
        <f>CTY14_smooth!AC19/AVERAGE(CTY14_smooth!AC$19:AC$75)*100</f>
        <v>121.23002582906466</v>
      </c>
      <c r="AD19" s="3">
        <f>CTY14_smooth!AD19/AVERAGE(CTY14_smooth!AD$19:AD$75)*100</f>
        <v>117.81709352740623</v>
      </c>
      <c r="AE19" s="3">
        <f>CTY14_smooth!AE19/AVERAGE(CTY14_smooth!AE$19:AE$75)*100</f>
        <v>45.291721589232878</v>
      </c>
      <c r="AF19" s="3">
        <f>CTY14_smooth!AF19/AVERAGE(CTY14_smooth!AF$19:AF$75)*100</f>
        <v>206.3298126421592</v>
      </c>
      <c r="AG19" s="3">
        <f>CTY14_smooth!AG19/AVERAGE(CTY14_smooth!AG$19:AG$75)*100</f>
        <v>49.994698828395592</v>
      </c>
      <c r="AH19" s="3">
        <f>CTY14_smooth!AH19/AVERAGE(CTY14_smooth!AH$19:AH$75)*100</f>
        <v>122.62904877416028</v>
      </c>
      <c r="AI19" s="3">
        <f>CTY14_smooth!AI19/AVERAGE(CTY14_smooth!AI$19:AI$75)*100</f>
        <v>215.63858318299634</v>
      </c>
    </row>
    <row r="20" spans="2:35" x14ac:dyDescent="0.25">
      <c r="B20" s="2">
        <v>42036</v>
      </c>
      <c r="C20" s="1">
        <v>2015</v>
      </c>
      <c r="D20" s="3">
        <f>CTY14_smooth!D20/AVERAGE(CTY14_smooth!D$19:D$75)*100</f>
        <v>136.81225753325518</v>
      </c>
      <c r="E20" s="3">
        <f>CTY14_smooth!E20/AVERAGE(CTY14_smooth!E$19:E$75)*100</f>
        <v>122.41894960183029</v>
      </c>
      <c r="F20" s="3">
        <f>CTY14_smooth!F20/AVERAGE(CTY14_smooth!F$19:F$75)*100</f>
        <v>33.319589478571707</v>
      </c>
      <c r="G20" s="3">
        <f>CTY14_smooth!G20/AVERAGE(CTY14_smooth!G$19:G$75)*100</f>
        <v>67.749194753765948</v>
      </c>
      <c r="H20" s="3">
        <f>CTY14_smooth!H20/AVERAGE(CTY14_smooth!H$19:H$75)*100</f>
        <v>134.96405187845966</v>
      </c>
      <c r="I20" s="3">
        <f>CTY14_smooth!I20/AVERAGE(CTY14_smooth!I$19:I$75)*100</f>
        <v>141.43430869738637</v>
      </c>
      <c r="J20" s="3">
        <f>CTY14_smooth!J20/AVERAGE(CTY14_smooth!J$19:J$75)*100</f>
        <v>121.13581533877445</v>
      </c>
      <c r="K20" s="3">
        <f>CTY14_smooth!K20/AVERAGE(CTY14_smooth!K$19:K$75)*100</f>
        <v>228.64834932974657</v>
      </c>
      <c r="L20" s="3">
        <f>CTY14_smooth!L20/AVERAGE(CTY14_smooth!L$19:L$75)*100</f>
        <v>84.508387996356461</v>
      </c>
      <c r="M20" s="3">
        <f>CTY14_smooth!M20/AVERAGE(CTY14_smooth!M$19:M$75)*100</f>
        <v>86.81628003801741</v>
      </c>
      <c r="N20" s="3">
        <f>CTY14_smooth!N20/AVERAGE(CTY14_smooth!N$19:N$75)*100</f>
        <v>111.79230388916604</v>
      </c>
      <c r="O20" s="3">
        <f>CTY14_smooth!O20/AVERAGE(CTY14_smooth!O$19:O$75)*100</f>
        <v>126.57166949121294</v>
      </c>
      <c r="P20" s="3">
        <f>CTY14_smooth!P20/AVERAGE(CTY14_smooth!P$19:P$75)*100</f>
        <v>67.368668721714897</v>
      </c>
      <c r="Q20" s="3">
        <f>CTY14_smooth!Q20/AVERAGE(CTY14_smooth!Q$19:Q$75)*100</f>
        <v>129.82467624276683</v>
      </c>
      <c r="R20" s="3">
        <f>CTY14_smooth!R20/AVERAGE(CTY14_smooth!R$19:R$75)*100</f>
        <v>123.7634678866219</v>
      </c>
      <c r="S20" s="3">
        <f>CTY14_smooth!S20/AVERAGE(CTY14_smooth!S$19:S$75)*100</f>
        <v>73.355577646757169</v>
      </c>
      <c r="T20" s="3">
        <f>CTY14_smooth!T20/AVERAGE(CTY14_smooth!T$19:T$75)*100</f>
        <v>263.18001460998636</v>
      </c>
      <c r="U20" s="3">
        <f>CTY14_smooth!U20/AVERAGE(CTY14_smooth!U$19:U$75)*100</f>
        <v>77.011109851042832</v>
      </c>
      <c r="V20" s="3">
        <f>CTY14_smooth!V20/AVERAGE(CTY14_smooth!V$19:V$75)*100</f>
        <v>159.89895159740081</v>
      </c>
      <c r="W20" s="3">
        <f>CTY14_smooth!W20/AVERAGE(CTY14_smooth!W$19:W$75)*100</f>
        <v>217.31505848164448</v>
      </c>
      <c r="X20" s="3">
        <f>CTY14_smooth!X20/AVERAGE(CTY14_smooth!X$19:X$75)*100</f>
        <v>193.82122062841543</v>
      </c>
      <c r="Y20" s="3">
        <f>CTY14_smooth!Y20/AVERAGE(CTY14_smooth!Y$19:Y$75)*100</f>
        <v>160.67152480865974</v>
      </c>
      <c r="Z20" s="3">
        <f>CTY14_smooth!Z20/AVERAGE(CTY14_smooth!Z$19:Z$75)*100</f>
        <v>52.537190919795364</v>
      </c>
      <c r="AA20" s="3">
        <f>CTY14_smooth!AA20/AVERAGE(CTY14_smooth!AA$19:AA$75)*100</f>
        <v>42.950393311299649</v>
      </c>
      <c r="AB20" s="3">
        <f>CTY14_smooth!AB20/AVERAGE(CTY14_smooth!AB$19:AB$75)*100</f>
        <v>77.103035340831596</v>
      </c>
      <c r="AC20" s="3">
        <f>CTY14_smooth!AC20/AVERAGE(CTY14_smooth!AC$19:AC$75)*100</f>
        <v>118.94774116635702</v>
      </c>
      <c r="AD20" s="3">
        <f>CTY14_smooth!AD20/AVERAGE(CTY14_smooth!AD$19:AD$75)*100</f>
        <v>111.99678868942688</v>
      </c>
      <c r="AE20" s="3">
        <f>CTY14_smooth!AE20/AVERAGE(CTY14_smooth!AE$19:AE$75)*100</f>
        <v>22.96680818810955</v>
      </c>
      <c r="AF20" s="3">
        <f>CTY14_smooth!AF20/AVERAGE(CTY14_smooth!AF$19:AF$75)*100</f>
        <v>203.66854735057441</v>
      </c>
      <c r="AG20" s="3">
        <f>CTY14_smooth!AG20/AVERAGE(CTY14_smooth!AG$19:AG$75)*100</f>
        <v>47.622406894209611</v>
      </c>
      <c r="AH20" s="3">
        <f>CTY14_smooth!AH20/AVERAGE(CTY14_smooth!AH$19:AH$75)*100</f>
        <v>120.86629057298224</v>
      </c>
      <c r="AI20" s="3">
        <f>CTY14_smooth!AI20/AVERAGE(CTY14_smooth!AI$19:AI$75)*100</f>
        <v>238.03440315521721</v>
      </c>
    </row>
    <row r="21" spans="2:35" x14ac:dyDescent="0.25">
      <c r="B21" s="2">
        <v>42064</v>
      </c>
      <c r="C21" s="1">
        <v>2015</v>
      </c>
      <c r="D21" s="3">
        <f>CTY14_smooth!D21/AVERAGE(CTY14_smooth!D$19:D$75)*100</f>
        <v>137.10554892259171</v>
      </c>
      <c r="E21" s="3">
        <f>CTY14_smooth!E21/AVERAGE(CTY14_smooth!E$19:E$75)*100</f>
        <v>143.2786956244347</v>
      </c>
      <c r="F21" s="3">
        <f>CTY14_smooth!F21/AVERAGE(CTY14_smooth!F$19:F$75)*100</f>
        <v>32.839392634359655</v>
      </c>
      <c r="G21" s="3">
        <f>CTY14_smooth!G21/AVERAGE(CTY14_smooth!G$19:G$75)*100</f>
        <v>80.141852207409741</v>
      </c>
      <c r="H21" s="3">
        <f>CTY14_smooth!H21/AVERAGE(CTY14_smooth!H$19:H$75)*100</f>
        <v>130.57126126545202</v>
      </c>
      <c r="I21" s="3">
        <f>CTY14_smooth!I21/AVERAGE(CTY14_smooth!I$19:I$75)*100</f>
        <v>106.61450383158369</v>
      </c>
      <c r="J21" s="3">
        <f>CTY14_smooth!J21/AVERAGE(CTY14_smooth!J$19:J$75)*100</f>
        <v>116.74958776701637</v>
      </c>
      <c r="K21" s="3">
        <f>CTY14_smooth!K21/AVERAGE(CTY14_smooth!K$19:K$75)*100</f>
        <v>215.19407833068294</v>
      </c>
      <c r="L21" s="3">
        <f>CTY14_smooth!L21/AVERAGE(CTY14_smooth!L$19:L$75)*100</f>
        <v>86.479127149708887</v>
      </c>
      <c r="M21" s="3">
        <f>CTY14_smooth!M21/AVERAGE(CTY14_smooth!M$19:M$75)*100</f>
        <v>92.758608042779997</v>
      </c>
      <c r="N21" s="3">
        <f>CTY14_smooth!N21/AVERAGE(CTY14_smooth!N$19:N$75)*100</f>
        <v>113.47989391993663</v>
      </c>
      <c r="O21" s="3">
        <f>CTY14_smooth!O21/AVERAGE(CTY14_smooth!O$19:O$75)*100</f>
        <v>122.28438412260591</v>
      </c>
      <c r="P21" s="3">
        <f>CTY14_smooth!P21/AVERAGE(CTY14_smooth!P$19:P$75)*100</f>
        <v>72.462843167078049</v>
      </c>
      <c r="Q21" s="3">
        <f>CTY14_smooth!Q21/AVERAGE(CTY14_smooth!Q$19:Q$75)*100</f>
        <v>110.24938494936103</v>
      </c>
      <c r="R21" s="3">
        <f>CTY14_smooth!R21/AVERAGE(CTY14_smooth!R$19:R$75)*100</f>
        <v>160.06373891928754</v>
      </c>
      <c r="S21" s="3">
        <f>CTY14_smooth!S21/AVERAGE(CTY14_smooth!S$19:S$75)*100</f>
        <v>66.648511649224503</v>
      </c>
      <c r="T21" s="3">
        <f>CTY14_smooth!T21/AVERAGE(CTY14_smooth!T$19:T$75)*100</f>
        <v>232.11512659432364</v>
      </c>
      <c r="U21" s="3">
        <f>CTY14_smooth!U21/AVERAGE(CTY14_smooth!U$19:U$75)*100</f>
        <v>79.362923352748567</v>
      </c>
      <c r="V21" s="3">
        <f>CTY14_smooth!V21/AVERAGE(CTY14_smooth!V$19:V$75)*100</f>
        <v>140.27678900753293</v>
      </c>
      <c r="W21" s="3">
        <f>CTY14_smooth!W21/AVERAGE(CTY14_smooth!W$19:W$75)*100</f>
        <v>158.5768164298899</v>
      </c>
      <c r="X21" s="3">
        <f>CTY14_smooth!X21/AVERAGE(CTY14_smooth!X$19:X$75)*100</f>
        <v>194.62282912588856</v>
      </c>
      <c r="Y21" s="3">
        <f>CTY14_smooth!Y21/AVERAGE(CTY14_smooth!Y$19:Y$75)*100</f>
        <v>137.36743711646378</v>
      </c>
      <c r="Z21" s="3">
        <f>CTY14_smooth!Z21/AVERAGE(CTY14_smooth!Z$19:Z$75)*100</f>
        <v>57.098835732587858</v>
      </c>
      <c r="AA21" s="3">
        <f>CTY14_smooth!AA21/AVERAGE(CTY14_smooth!AA$19:AA$75)*100</f>
        <v>41.375493878616901</v>
      </c>
      <c r="AB21" s="3">
        <f>CTY14_smooth!AB21/AVERAGE(CTY14_smooth!AB$19:AB$75)*100</f>
        <v>71.719245853524171</v>
      </c>
      <c r="AC21" s="3">
        <f>CTY14_smooth!AC21/AVERAGE(CTY14_smooth!AC$19:AC$75)*100</f>
        <v>114.02369984454903</v>
      </c>
      <c r="AD21" s="3">
        <f>CTY14_smooth!AD21/AVERAGE(CTY14_smooth!AD$19:AD$75)*100</f>
        <v>124.49242983780987</v>
      </c>
      <c r="AE21" s="3">
        <f>CTY14_smooth!AE21/AVERAGE(CTY14_smooth!AE$19:AE$75)*100</f>
        <v>22.96680818810955</v>
      </c>
      <c r="AF21" s="3">
        <f>CTY14_smooth!AF21/AVERAGE(CTY14_smooth!AF$19:AF$75)*100</f>
        <v>205.39680484678718</v>
      </c>
      <c r="AG21" s="3">
        <f>CTY14_smooth!AG21/AVERAGE(CTY14_smooth!AG$19:AG$75)*100</f>
        <v>50.975343395415862</v>
      </c>
      <c r="AH21" s="3">
        <f>CTY14_smooth!AH21/AVERAGE(CTY14_smooth!AH$19:AH$75)*100</f>
        <v>119.45633781811405</v>
      </c>
      <c r="AI21" s="3">
        <f>CTY14_smooth!AI21/AVERAGE(CTY14_smooth!AI$19:AI$75)*100</f>
        <v>250.52393697743497</v>
      </c>
    </row>
    <row r="22" spans="2:35" x14ac:dyDescent="0.25">
      <c r="B22" s="2">
        <v>42095</v>
      </c>
      <c r="C22" s="1">
        <v>2015</v>
      </c>
      <c r="D22" s="3">
        <f>CTY14_smooth!D22/AVERAGE(CTY14_smooth!D$19:D$75)*100</f>
        <v>137.19275488628625</v>
      </c>
      <c r="E22" s="3">
        <f>CTY14_smooth!E22/AVERAGE(CTY14_smooth!E$19:E$75)*100</f>
        <v>138.28434118407017</v>
      </c>
      <c r="F22" s="3">
        <f>CTY14_smooth!F22/AVERAGE(CTY14_smooth!F$19:F$75)*100</f>
        <v>27.8416206575736</v>
      </c>
      <c r="G22" s="3">
        <f>CTY14_smooth!G22/AVERAGE(CTY14_smooth!G$19:G$75)*100</f>
        <v>85.929602752637393</v>
      </c>
      <c r="H22" s="3">
        <f>CTY14_smooth!H22/AVERAGE(CTY14_smooth!H$19:H$75)*100</f>
        <v>134.19104374125189</v>
      </c>
      <c r="I22" s="3">
        <f>CTY14_smooth!I22/AVERAGE(CTY14_smooth!I$19:I$75)*100</f>
        <v>106.61450383158369</v>
      </c>
      <c r="J22" s="3">
        <f>CTY14_smooth!J22/AVERAGE(CTY14_smooth!J$19:J$75)*100</f>
        <v>93.084300138294935</v>
      </c>
      <c r="K22" s="3">
        <f>CTY14_smooth!K22/AVERAGE(CTY14_smooth!K$19:K$75)*100</f>
        <v>200.46768860818679</v>
      </c>
      <c r="L22" s="3">
        <f>CTY14_smooth!L22/AVERAGE(CTY14_smooth!L$19:L$75)*100</f>
        <v>87.473938950689828</v>
      </c>
      <c r="M22" s="3">
        <f>CTY14_smooth!M22/AVERAGE(CTY14_smooth!M$19:M$75)*100</f>
        <v>92.187585538878835</v>
      </c>
      <c r="N22" s="3">
        <f>CTY14_smooth!N22/AVERAGE(CTY14_smooth!N$19:N$75)*100</f>
        <v>112.08338735865151</v>
      </c>
      <c r="O22" s="3">
        <f>CTY14_smooth!O22/AVERAGE(CTY14_smooth!O$19:O$75)*100</f>
        <v>120.0502820995174</v>
      </c>
      <c r="P22" s="3">
        <f>CTY14_smooth!P22/AVERAGE(CTY14_smooth!P$19:P$75)*100</f>
        <v>72.034170899088622</v>
      </c>
      <c r="Q22" s="3">
        <f>CTY14_smooth!Q22/AVERAGE(CTY14_smooth!Q$19:Q$75)*100</f>
        <v>85.090821000373623</v>
      </c>
      <c r="R22" s="3">
        <f>CTY14_smooth!R22/AVERAGE(CTY14_smooth!R$19:R$75)*100</f>
        <v>160.06373891928754</v>
      </c>
      <c r="S22" s="3">
        <f>CTY14_smooth!S22/AVERAGE(CTY14_smooth!S$19:S$75)*100</f>
        <v>64.772371801691165</v>
      </c>
      <c r="T22" s="3">
        <f>CTY14_smooth!T22/AVERAGE(CTY14_smooth!T$19:T$75)*100</f>
        <v>210.55331092107332</v>
      </c>
      <c r="U22" s="3">
        <f>CTY14_smooth!U22/AVERAGE(CTY14_smooth!U$19:U$75)*100</f>
        <v>77.862378902804593</v>
      </c>
      <c r="V22" s="3">
        <f>CTY14_smooth!V22/AVERAGE(CTY14_smooth!V$19:V$75)*100</f>
        <v>135.26699742328836</v>
      </c>
      <c r="W22" s="3">
        <f>CTY14_smooth!W22/AVERAGE(CTY14_smooth!W$19:W$75)*100</f>
        <v>191.66104007145915</v>
      </c>
      <c r="X22" s="3">
        <f>CTY14_smooth!X22/AVERAGE(CTY14_smooth!X$19:X$75)*100</f>
        <v>191.99077283817343</v>
      </c>
      <c r="Y22" s="3">
        <f>CTY14_smooth!Y22/AVERAGE(CTY14_smooth!Y$19:Y$75)*100</f>
        <v>137.79049184151489</v>
      </c>
      <c r="Z22" s="3">
        <f>CTY14_smooth!Z22/AVERAGE(CTY14_smooth!Z$19:Z$75)*100</f>
        <v>68.566056253818999</v>
      </c>
      <c r="AA22" s="3">
        <f>CTY14_smooth!AA22/AVERAGE(CTY14_smooth!AA$19:AA$75)*100</f>
        <v>46.887415474845191</v>
      </c>
      <c r="AB22" s="3">
        <f>CTY14_smooth!AB22/AVERAGE(CTY14_smooth!AB$19:AB$75)*100</f>
        <v>72.017726183775466</v>
      </c>
      <c r="AC22" s="3">
        <f>CTY14_smooth!AC22/AVERAGE(CTY14_smooth!AC$19:AC$75)*100</f>
        <v>118.16644338799797</v>
      </c>
      <c r="AD22" s="3">
        <f>CTY14_smooth!AD22/AVERAGE(CTY14_smooth!AD$19:AD$75)*100</f>
        <v>143.76208409259542</v>
      </c>
      <c r="AE22" s="3">
        <f>CTY14_smooth!AE22/AVERAGE(CTY14_smooth!AE$19:AE$75)*100</f>
        <v>22.96680818810955</v>
      </c>
      <c r="AF22" s="3">
        <f>CTY14_smooth!AF22/AVERAGE(CTY14_smooth!AF$19:AF$75)*100</f>
        <v>198.88262502948717</v>
      </c>
      <c r="AG22" s="3">
        <f>CTY14_smooth!AG22/AVERAGE(CTY14_smooth!AG$19:AG$75)*100</f>
        <v>57.283375526263889</v>
      </c>
      <c r="AH22" s="3">
        <f>CTY14_smooth!AH22/AVERAGE(CTY14_smooth!AH$19:AH$75)*100</f>
        <v>120.91229393302451</v>
      </c>
      <c r="AI22" s="3">
        <f>CTY14_smooth!AI22/AVERAGE(CTY14_smooth!AI$19:AI$75)*100</f>
        <v>272.40446011976456</v>
      </c>
    </row>
    <row r="23" spans="2:35" x14ac:dyDescent="0.25">
      <c r="B23" s="2">
        <v>42125</v>
      </c>
      <c r="C23" s="1">
        <v>2015</v>
      </c>
      <c r="D23" s="3">
        <f>CTY14_smooth!D23/AVERAGE(CTY14_smooth!D$19:D$75)*100</f>
        <v>135.24438587980535</v>
      </c>
      <c r="E23" s="3">
        <f>CTY14_smooth!E23/AVERAGE(CTY14_smooth!E$19:E$75)*100</f>
        <v>141.71837539696884</v>
      </c>
      <c r="F23" s="3">
        <f>CTY14_smooth!F23/AVERAGE(CTY14_smooth!F$19:F$75)*100</f>
        <v>27.977008019793537</v>
      </c>
      <c r="G23" s="3">
        <f>CTY14_smooth!G23/AVERAGE(CTY14_smooth!G$19:G$75)*100</f>
        <v>82.315176014314162</v>
      </c>
      <c r="H23" s="3">
        <f>CTY14_smooth!H23/AVERAGE(CTY14_smooth!H$19:H$75)*100</f>
        <v>137.56888476052532</v>
      </c>
      <c r="I23" s="3">
        <f>CTY14_smooth!I23/AVERAGE(CTY14_smooth!I$19:I$75)*100</f>
        <v>106.61450383158369</v>
      </c>
      <c r="J23" s="3">
        <f>CTY14_smooth!J23/AVERAGE(CTY14_smooth!J$19:J$75)*100</f>
        <v>89.870814167152261</v>
      </c>
      <c r="K23" s="3">
        <f>CTY14_smooth!K23/AVERAGE(CTY14_smooth!K$19:K$75)*100</f>
        <v>164.96718858433752</v>
      </c>
      <c r="L23" s="3">
        <f>CTY14_smooth!L23/AVERAGE(CTY14_smooth!L$19:L$75)*100</f>
        <v>79.569564549550194</v>
      </c>
      <c r="M23" s="3">
        <f>CTY14_smooth!M23/AVERAGE(CTY14_smooth!M$19:M$75)*100</f>
        <v>96.452376589585725</v>
      </c>
      <c r="N23" s="3">
        <f>CTY14_smooth!N23/AVERAGE(CTY14_smooth!N$19:N$75)*100</f>
        <v>107.51478967246062</v>
      </c>
      <c r="O23" s="3">
        <f>CTY14_smooth!O23/AVERAGE(CTY14_smooth!O$19:O$75)*100</f>
        <v>115.5675948121601</v>
      </c>
      <c r="P23" s="3">
        <f>CTY14_smooth!P23/AVERAGE(CTY14_smooth!P$19:P$75)*100</f>
        <v>69.744648385880453</v>
      </c>
      <c r="Q23" s="3">
        <f>CTY14_smooth!Q23/AVERAGE(CTY14_smooth!Q$19:Q$75)*100</f>
        <v>89.289229463791813</v>
      </c>
      <c r="R23" s="3">
        <f>CTY14_smooth!R23/AVERAGE(CTY14_smooth!R$19:R$75)*100</f>
        <v>151.91258361751454</v>
      </c>
      <c r="S23" s="3">
        <f>CTY14_smooth!S23/AVERAGE(CTY14_smooth!S$19:S$75)*100</f>
        <v>55.790492897237584</v>
      </c>
      <c r="T23" s="3">
        <f>CTY14_smooth!T23/AVERAGE(CTY14_smooth!T$19:T$75)*100</f>
        <v>190.57454573203265</v>
      </c>
      <c r="U23" s="3">
        <f>CTY14_smooth!U23/AVERAGE(CTY14_smooth!U$19:U$75)*100</f>
        <v>76.208002160545448</v>
      </c>
      <c r="V23" s="3">
        <f>CTY14_smooth!V23/AVERAGE(CTY14_smooth!V$19:V$75)*100</f>
        <v>115.16287611198244</v>
      </c>
      <c r="W23" s="3">
        <f>CTY14_smooth!W23/AVERAGE(CTY14_smooth!W$19:W$75)*100</f>
        <v>191.66104007145915</v>
      </c>
      <c r="X23" s="3">
        <f>CTY14_smooth!X23/AVERAGE(CTY14_smooth!X$19:X$75)*100</f>
        <v>184.07426644329456</v>
      </c>
      <c r="Y23" s="3">
        <f>CTY14_smooth!Y23/AVERAGE(CTY14_smooth!Y$19:Y$75)*100</f>
        <v>147.10903853939584</v>
      </c>
      <c r="Z23" s="3">
        <f>CTY14_smooth!Z23/AVERAGE(CTY14_smooth!Z$19:Z$75)*100</f>
        <v>68.825868770679577</v>
      </c>
      <c r="AA23" s="3">
        <f>CTY14_smooth!AA23/AVERAGE(CTY14_smooth!AA$19:AA$75)*100</f>
        <v>41.47611342919808</v>
      </c>
      <c r="AB23" s="3">
        <f>CTY14_smooth!AB23/AVERAGE(CTY14_smooth!AB$19:AB$75)*100</f>
        <v>80.443373098789934</v>
      </c>
      <c r="AC23" s="3">
        <f>CTY14_smooth!AC23/AVERAGE(CTY14_smooth!AC$19:AC$75)*100</f>
        <v>110.04923553331838</v>
      </c>
      <c r="AD23" s="3">
        <f>CTY14_smooth!AD23/AVERAGE(CTY14_smooth!AD$19:AD$75)*100</f>
        <v>108.86172989706897</v>
      </c>
      <c r="AE23" s="3">
        <f>CTY14_smooth!AE23/AVERAGE(CTY14_smooth!AE$19:AE$75)*100</f>
        <v>71.106402727691673</v>
      </c>
      <c r="AF23" s="3">
        <f>CTY14_smooth!AF23/AVERAGE(CTY14_smooth!AF$19:AF$75)*100</f>
        <v>201.24866779916925</v>
      </c>
      <c r="AG23" s="3">
        <f>CTY14_smooth!AG23/AVERAGE(CTY14_smooth!AG$19:AG$75)*100</f>
        <v>77.85161907373184</v>
      </c>
      <c r="AH23" s="3">
        <f>CTY14_smooth!AH23/AVERAGE(CTY14_smooth!AH$19:AH$75)*100</f>
        <v>119.77638974031277</v>
      </c>
      <c r="AI23" s="3">
        <f>CTY14_smooth!AI23/AVERAGE(CTY14_smooth!AI$19:AI$75)*100</f>
        <v>285.01663768407519</v>
      </c>
    </row>
    <row r="24" spans="2:35" x14ac:dyDescent="0.25">
      <c r="B24" s="2">
        <v>42156</v>
      </c>
      <c r="C24" s="1">
        <v>2015</v>
      </c>
      <c r="D24" s="3">
        <f>CTY14_smooth!D24/AVERAGE(CTY14_smooth!D$19:D$75)*100</f>
        <v>113.87760829899032</v>
      </c>
      <c r="E24" s="3">
        <f>CTY14_smooth!E24/AVERAGE(CTY14_smooth!E$19:E$75)*100</f>
        <v>153.6849925861238</v>
      </c>
      <c r="F24" s="3">
        <f>CTY14_smooth!F24/AVERAGE(CTY14_smooth!F$19:F$75)*100</f>
        <v>59.837308340416854</v>
      </c>
      <c r="G24" s="3">
        <f>CTY14_smooth!G24/AVERAGE(CTY14_smooth!G$19:G$75)*100</f>
        <v>93.764671020439749</v>
      </c>
      <c r="H24" s="3">
        <f>CTY14_smooth!H24/AVERAGE(CTY14_smooth!H$19:H$75)*100</f>
        <v>154.19815459728275</v>
      </c>
      <c r="I24" s="3">
        <f>CTY14_smooth!I24/AVERAGE(CTY14_smooth!I$19:I$75)*100</f>
        <v>144.54955357439439</v>
      </c>
      <c r="J24" s="3">
        <f>CTY14_smooth!J24/AVERAGE(CTY14_smooth!J$19:J$75)*100</f>
        <v>87.786685704017586</v>
      </c>
      <c r="K24" s="3">
        <f>CTY14_smooth!K24/AVERAGE(CTY14_smooth!K$19:K$75)*100</f>
        <v>152.64098688999064</v>
      </c>
      <c r="L24" s="3">
        <f>CTY14_smooth!L24/AVERAGE(CTY14_smooth!L$19:L$75)*100</f>
        <v>65.632498665431115</v>
      </c>
      <c r="M24" s="3">
        <f>CTY14_smooth!M24/AVERAGE(CTY14_smooth!M$19:M$75)*100</f>
        <v>97.199897346342283</v>
      </c>
      <c r="N24" s="3">
        <f>CTY14_smooth!N24/AVERAGE(CTY14_smooth!N$19:N$75)*100</f>
        <v>97.868059302716844</v>
      </c>
      <c r="O24" s="3">
        <f>CTY14_smooth!O24/AVERAGE(CTY14_smooth!O$19:O$75)*100</f>
        <v>106.75604379741903</v>
      </c>
      <c r="P24" s="3">
        <f>CTY14_smooth!P24/AVERAGE(CTY14_smooth!P$19:P$75)*100</f>
        <v>68.416364070627637</v>
      </c>
      <c r="Q24" s="3">
        <f>CTY14_smooth!Q24/AVERAGE(CTY14_smooth!Q$19:Q$75)*100</f>
        <v>69.573861517660006</v>
      </c>
      <c r="R24" s="3">
        <f>CTY14_smooth!R24/AVERAGE(CTY14_smooth!R$19:R$75)*100</f>
        <v>152.57693218172267</v>
      </c>
      <c r="S24" s="3">
        <f>CTY14_smooth!S24/AVERAGE(CTY14_smooth!S$19:S$75)*100</f>
        <v>58.409217178382903</v>
      </c>
      <c r="T24" s="3">
        <f>CTY14_smooth!T24/AVERAGE(CTY14_smooth!T$19:T$75)*100</f>
        <v>170.95627243830438</v>
      </c>
      <c r="U24" s="3">
        <f>CTY14_smooth!U24/AVERAGE(CTY14_smooth!U$19:U$75)*100</f>
        <v>63.888740431220903</v>
      </c>
      <c r="V24" s="3">
        <f>CTY14_smooth!V24/AVERAGE(CTY14_smooth!V$19:V$75)*100</f>
        <v>110.53030968437389</v>
      </c>
      <c r="W24" s="3">
        <f>CTY14_smooth!W24/AVERAGE(CTY14_smooth!W$19:W$75)*100</f>
        <v>191.66104007145915</v>
      </c>
      <c r="X24" s="3">
        <f>CTY14_smooth!X24/AVERAGE(CTY14_smooth!X$19:X$75)*100</f>
        <v>178.53681240909685</v>
      </c>
      <c r="Y24" s="3">
        <f>CTY14_smooth!Y24/AVERAGE(CTY14_smooth!Y$19:Y$75)*100</f>
        <v>140.49578750985148</v>
      </c>
      <c r="Z24" s="3">
        <f>CTY14_smooth!Z24/AVERAGE(CTY14_smooth!Z$19:Z$75)*100</f>
        <v>73.637914248947013</v>
      </c>
      <c r="AA24" s="3">
        <f>CTY14_smooth!AA24/AVERAGE(CTY14_smooth!AA$19:AA$75)*100</f>
        <v>43.589496877846493</v>
      </c>
      <c r="AB24" s="3">
        <f>CTY14_smooth!AB24/AVERAGE(CTY14_smooth!AB$19:AB$75)*100</f>
        <v>84.610050269607541</v>
      </c>
      <c r="AC24" s="3">
        <f>CTY14_smooth!AC24/AVERAGE(CTY14_smooth!AC$19:AC$75)*100</f>
        <v>104.78234511610134</v>
      </c>
      <c r="AD24" s="3">
        <f>CTY14_smooth!AD24/AVERAGE(CTY14_smooth!AD$19:AD$75)*100</f>
        <v>91.355391399246074</v>
      </c>
      <c r="AE24" s="3">
        <f>CTY14_smooth!AE24/AVERAGE(CTY14_smooth!AE$19:AE$75)*100</f>
        <v>71.106402727691673</v>
      </c>
      <c r="AF24" s="3">
        <f>CTY14_smooth!AF24/AVERAGE(CTY14_smooth!AF$19:AF$75)*100</f>
        <v>199.99641233807176</v>
      </c>
      <c r="AG24" s="3">
        <f>CTY14_smooth!AG24/AVERAGE(CTY14_smooth!AG$19:AG$75)*100</f>
        <v>77.85161907373184</v>
      </c>
      <c r="AH24" s="3">
        <f>CTY14_smooth!AH24/AVERAGE(CTY14_smooth!AH$19:AH$75)*100</f>
        <v>116.22940095666891</v>
      </c>
      <c r="AI24" s="3">
        <f>CTY14_smooth!AI24/AVERAGE(CTY14_smooth!AI$19:AI$75)*100</f>
        <v>279.11339950142377</v>
      </c>
    </row>
    <row r="25" spans="2:35" x14ac:dyDescent="0.25">
      <c r="B25" s="2">
        <v>42186</v>
      </c>
      <c r="C25" s="1">
        <v>2015</v>
      </c>
      <c r="D25" s="3">
        <f>CTY14_smooth!D25/AVERAGE(CTY14_smooth!D$19:D$75)*100</f>
        <v>102.77228789887887</v>
      </c>
      <c r="E25" s="3">
        <f>CTY14_smooth!E25/AVERAGE(CTY14_smooth!E$19:E$75)*100</f>
        <v>143.16508835322205</v>
      </c>
      <c r="F25" s="3">
        <f>CTY14_smooth!F25/AVERAGE(CTY14_smooth!F$19:F$75)*100</f>
        <v>78.576677923036385</v>
      </c>
      <c r="G25" s="3">
        <f>CTY14_smooth!G25/AVERAGE(CTY14_smooth!G$19:G$75)*100</f>
        <v>99.985755536598504</v>
      </c>
      <c r="H25" s="3">
        <f>CTY14_smooth!H25/AVERAGE(CTY14_smooth!H$19:H$75)*100</f>
        <v>147.4205112497188</v>
      </c>
      <c r="I25" s="3">
        <f>CTY14_smooth!I25/AVERAGE(CTY14_smooth!I$19:I$75)*100</f>
        <v>109.3213696446465</v>
      </c>
      <c r="J25" s="3">
        <f>CTY14_smooth!J25/AVERAGE(CTY14_smooth!J$19:J$75)*100</f>
        <v>87.002600181654017</v>
      </c>
      <c r="K25" s="3">
        <f>CTY14_smooth!K25/AVERAGE(CTY14_smooth!K$19:K$75)*100</f>
        <v>149.53362679679515</v>
      </c>
      <c r="L25" s="3">
        <f>CTY14_smooth!L25/AVERAGE(CTY14_smooth!L$19:L$75)*100</f>
        <v>62.669903981465225</v>
      </c>
      <c r="M25" s="3">
        <f>CTY14_smooth!M25/AVERAGE(CTY14_smooth!M$19:M$75)*100</f>
        <v>102.11256286371233</v>
      </c>
      <c r="N25" s="3">
        <f>CTY14_smooth!N25/AVERAGE(CTY14_smooth!N$19:N$75)*100</f>
        <v>93.596378794976545</v>
      </c>
      <c r="O25" s="3">
        <f>CTY14_smooth!O25/AVERAGE(CTY14_smooth!O$19:O$75)*100</f>
        <v>93.561180531719998</v>
      </c>
      <c r="P25" s="3">
        <f>CTY14_smooth!P25/AVERAGE(CTY14_smooth!P$19:P$75)*100</f>
        <v>71.973352062514678</v>
      </c>
      <c r="Q25" s="3">
        <f>CTY14_smooth!Q25/AVERAGE(CTY14_smooth!Q$19:Q$75)*100</f>
        <v>72.253994811037074</v>
      </c>
      <c r="R25" s="3">
        <f>CTY14_smooth!R25/AVERAGE(CTY14_smooth!R$19:R$75)*100</f>
        <v>111.52276796352399</v>
      </c>
      <c r="S25" s="3">
        <f>CTY14_smooth!S25/AVERAGE(CTY14_smooth!S$19:S$75)*100</f>
        <v>61.023430858013285</v>
      </c>
      <c r="T25" s="3">
        <f>CTY14_smooth!T25/AVERAGE(CTY14_smooth!T$19:T$75)*100</f>
        <v>164.29827621078408</v>
      </c>
      <c r="U25" s="3">
        <f>CTY14_smooth!U25/AVERAGE(CTY14_smooth!U$19:U$75)*100</f>
        <v>65.979599400553312</v>
      </c>
      <c r="V25" s="3">
        <f>CTY14_smooth!V25/AVERAGE(CTY14_smooth!V$19:V$75)*100</f>
        <v>115.98741812189573</v>
      </c>
      <c r="W25" s="3">
        <f>CTY14_smooth!W25/AVERAGE(CTY14_smooth!W$19:W$75)*100</f>
        <v>194.0699882115878</v>
      </c>
      <c r="X25" s="3">
        <f>CTY14_smooth!X25/AVERAGE(CTY14_smooth!X$19:X$75)*100</f>
        <v>175.23931783704998</v>
      </c>
      <c r="Y25" s="3">
        <f>CTY14_smooth!Y25/AVERAGE(CTY14_smooth!Y$19:Y$75)*100</f>
        <v>140.90742578348406</v>
      </c>
      <c r="Z25" s="3">
        <f>CTY14_smooth!Z25/AVERAGE(CTY14_smooth!Z$19:Z$75)*100</f>
        <v>74.492977142876896</v>
      </c>
      <c r="AA25" s="3">
        <f>CTY14_smooth!AA25/AVERAGE(CTY14_smooth!AA$19:AA$75)*100</f>
        <v>44.608910415317901</v>
      </c>
      <c r="AB25" s="3">
        <f>CTY14_smooth!AB25/AVERAGE(CTY14_smooth!AB$19:AB$75)*100</f>
        <v>79.451800687017155</v>
      </c>
      <c r="AC25" s="3">
        <f>CTY14_smooth!AC25/AVERAGE(CTY14_smooth!AC$19:AC$75)*100</f>
        <v>103.65581637806946</v>
      </c>
      <c r="AD25" s="3">
        <f>CTY14_smooth!AD25/AVERAGE(CTY14_smooth!AD$19:AD$75)*100</f>
        <v>97.671012440450284</v>
      </c>
      <c r="AE25" s="3">
        <f>CTY14_smooth!AE25/AVERAGE(CTY14_smooth!AE$19:AE$75)*100</f>
        <v>71.106402727691673</v>
      </c>
      <c r="AF25" s="3">
        <f>CTY14_smooth!AF25/AVERAGE(CTY14_smooth!AF$19:AF$75)*100</f>
        <v>206.59236944952343</v>
      </c>
      <c r="AG25" s="3">
        <f>CTY14_smooth!AG25/AVERAGE(CTY14_smooth!AG$19:AG$75)*100</f>
        <v>75.108040436848938</v>
      </c>
      <c r="AH25" s="3">
        <f>CTY14_smooth!AH25/AVERAGE(CTY14_smooth!AH$19:AH$75)*100</f>
        <v>75.741366220297024</v>
      </c>
      <c r="AI25" s="3">
        <f>CTY14_smooth!AI25/AVERAGE(CTY14_smooth!AI$19:AI$75)*100</f>
        <v>277.58215147967752</v>
      </c>
    </row>
    <row r="26" spans="2:35" x14ac:dyDescent="0.25">
      <c r="B26" s="2">
        <v>42217</v>
      </c>
      <c r="C26" s="1">
        <v>2015</v>
      </c>
      <c r="D26" s="3">
        <f>CTY14_smooth!D26/AVERAGE(CTY14_smooth!D$19:D$75)*100</f>
        <v>93.405288253380888</v>
      </c>
      <c r="E26" s="3">
        <f>CTY14_smooth!E26/AVERAGE(CTY14_smooth!E$19:E$75)*100</f>
        <v>143.36503412461914</v>
      </c>
      <c r="F26" s="3">
        <f>CTY14_smooth!F26/AVERAGE(CTY14_smooth!F$19:F$75)*100</f>
        <v>81.824094803769526</v>
      </c>
      <c r="G26" s="3">
        <f>CTY14_smooth!G26/AVERAGE(CTY14_smooth!G$19:G$75)*100</f>
        <v>100.37529316863663</v>
      </c>
      <c r="H26" s="3">
        <f>CTY14_smooth!H26/AVERAGE(CTY14_smooth!H$19:H$75)*100</f>
        <v>144.36402528964581</v>
      </c>
      <c r="I26" s="3">
        <f>CTY14_smooth!I26/AVERAGE(CTY14_smooth!I$19:I$75)*100</f>
        <v>73.934860655930507</v>
      </c>
      <c r="J26" s="3">
        <f>CTY14_smooth!J26/AVERAGE(CTY14_smooth!J$19:J$75)*100</f>
        <v>89.463697438118999</v>
      </c>
      <c r="K26" s="3">
        <f>CTY14_smooth!K26/AVERAGE(CTY14_smooth!K$19:K$75)*100</f>
        <v>146.72691348080573</v>
      </c>
      <c r="L26" s="3">
        <f>CTY14_smooth!L26/AVERAGE(CTY14_smooth!L$19:L$75)*100</f>
        <v>57.487995114728321</v>
      </c>
      <c r="M26" s="3">
        <f>CTY14_smooth!M26/AVERAGE(CTY14_smooth!M$19:M$75)*100</f>
        <v>102.47137882590074</v>
      </c>
      <c r="N26" s="3">
        <f>CTY14_smooth!N26/AVERAGE(CTY14_smooth!N$19:N$75)*100</f>
        <v>97.745006446848819</v>
      </c>
      <c r="O26" s="3">
        <f>CTY14_smooth!O26/AVERAGE(CTY14_smooth!O$19:O$75)*100</f>
        <v>96.172375372961469</v>
      </c>
      <c r="P26" s="3">
        <f>CTY14_smooth!P26/AVERAGE(CTY14_smooth!P$19:P$75)*100</f>
        <v>62.496672339120749</v>
      </c>
      <c r="Q26" s="3">
        <f>CTY14_smooth!Q26/AVERAGE(CTY14_smooth!Q$19:Q$75)*100</f>
        <v>70.974647219754743</v>
      </c>
      <c r="R26" s="3">
        <f>CTY14_smooth!R26/AVERAGE(CTY14_smooth!R$19:R$75)*100</f>
        <v>111.52276796352399</v>
      </c>
      <c r="S26" s="3">
        <f>CTY14_smooth!S26/AVERAGE(CTY14_smooth!S$19:S$75)*100</f>
        <v>127.18443413389875</v>
      </c>
      <c r="T26" s="3">
        <f>CTY14_smooth!T26/AVERAGE(CTY14_smooth!T$19:T$75)*100</f>
        <v>154.21789823654578</v>
      </c>
      <c r="U26" s="3">
        <f>CTY14_smooth!U26/AVERAGE(CTY14_smooth!U$19:U$75)*100</f>
        <v>64.162384164494284</v>
      </c>
      <c r="V26" s="3">
        <f>CTY14_smooth!V26/AVERAGE(CTY14_smooth!V$19:V$75)*100</f>
        <v>116.37232314327139</v>
      </c>
      <c r="W26" s="3">
        <f>CTY14_smooth!W26/AVERAGE(CTY14_smooth!W$19:W$75)*100</f>
        <v>194.0699882115878</v>
      </c>
      <c r="X26" s="3">
        <f>CTY14_smooth!X26/AVERAGE(CTY14_smooth!X$19:X$75)*100</f>
        <v>123.74324311368269</v>
      </c>
      <c r="Y26" s="3">
        <f>CTY14_smooth!Y26/AVERAGE(CTY14_smooth!Y$19:Y$75)*100</f>
        <v>143.96400836398155</v>
      </c>
      <c r="Z26" s="3">
        <f>CTY14_smooth!Z26/AVERAGE(CTY14_smooth!Z$19:Z$75)*100</f>
        <v>72.825353289256441</v>
      </c>
      <c r="AA26" s="3">
        <f>CTY14_smooth!AA26/AVERAGE(CTY14_smooth!AA$19:AA$75)*100</f>
        <v>42.708889326349478</v>
      </c>
      <c r="AB26" s="3">
        <f>CTY14_smooth!AB26/AVERAGE(CTY14_smooth!AB$19:AB$75)*100</f>
        <v>80.302359191677397</v>
      </c>
      <c r="AC26" s="3">
        <f>CTY14_smooth!AC26/AVERAGE(CTY14_smooth!AC$19:AC$75)*100</f>
        <v>100.26951521886147</v>
      </c>
      <c r="AD26" s="3">
        <f>CTY14_smooth!AD26/AVERAGE(CTY14_smooth!AD$19:AD$75)*100</f>
        <v>117.10978180420236</v>
      </c>
      <c r="AE26" s="3">
        <f>CTY14_smooth!AE26/AVERAGE(CTY14_smooth!AE$19:AE$75)*100</f>
        <v>71.106402727691673</v>
      </c>
      <c r="AF26" s="3">
        <f>CTY14_smooth!AF26/AVERAGE(CTY14_smooth!AF$19:AF$75)*100</f>
        <v>213.00640565697947</v>
      </c>
      <c r="AG26" s="3">
        <f>CTY14_smooth!AG26/AVERAGE(CTY14_smooth!AG$19:AG$75)*100</f>
        <v>81.245605951723505</v>
      </c>
      <c r="AH26" s="3">
        <f>CTY14_smooth!AH26/AVERAGE(CTY14_smooth!AH$19:AH$75)*100</f>
        <v>68.335127017544252</v>
      </c>
      <c r="AI26" s="3">
        <f>CTY14_smooth!AI26/AVERAGE(CTY14_smooth!AI$19:AI$75)*100</f>
        <v>251.45853806038275</v>
      </c>
    </row>
    <row r="27" spans="2:35" x14ac:dyDescent="0.25">
      <c r="B27" s="2">
        <v>42248</v>
      </c>
      <c r="C27" s="1">
        <v>2015</v>
      </c>
      <c r="D27" s="3">
        <f>CTY14_smooth!D27/AVERAGE(CTY14_smooth!D$19:D$75)*100</f>
        <v>84.94399624078838</v>
      </c>
      <c r="E27" s="3">
        <f>CTY14_smooth!E27/AVERAGE(CTY14_smooth!E$19:E$75)*100</f>
        <v>138.05220810574781</v>
      </c>
      <c r="F27" s="3">
        <f>CTY14_smooth!F27/AVERAGE(CTY14_smooth!F$19:F$75)*100</f>
        <v>83.226329032045669</v>
      </c>
      <c r="G27" s="3">
        <f>CTY14_smooth!G27/AVERAGE(CTY14_smooth!G$19:G$75)*100</f>
        <v>101.93248507013801</v>
      </c>
      <c r="H27" s="3">
        <f>CTY14_smooth!H27/AVERAGE(CTY14_smooth!H$19:H$75)*100</f>
        <v>135.24810496037873</v>
      </c>
      <c r="I27" s="3">
        <f>CTY14_smooth!I27/AVERAGE(CTY14_smooth!I$19:I$75)*100</f>
        <v>73.934860655930507</v>
      </c>
      <c r="J27" s="3">
        <f>CTY14_smooth!J27/AVERAGE(CTY14_smooth!J$19:J$75)*100</f>
        <v>83.790268249009216</v>
      </c>
      <c r="K27" s="3">
        <f>CTY14_smooth!K27/AVERAGE(CTY14_smooth!K$19:K$75)*100</f>
        <v>143.70532430584109</v>
      </c>
      <c r="L27" s="3">
        <f>CTY14_smooth!L27/AVERAGE(CTY14_smooth!L$19:L$75)*100</f>
        <v>59.18004773013805</v>
      </c>
      <c r="M27" s="3">
        <f>CTY14_smooth!M27/AVERAGE(CTY14_smooth!M$19:M$75)*100</f>
        <v>100.03041117860664</v>
      </c>
      <c r="N27" s="3">
        <f>CTY14_smooth!N27/AVERAGE(CTY14_smooth!N$19:N$75)*100</f>
        <v>90.498510400561145</v>
      </c>
      <c r="O27" s="3">
        <f>CTY14_smooth!O27/AVERAGE(CTY14_smooth!O$19:O$75)*100</f>
        <v>96.481854144160337</v>
      </c>
      <c r="P27" s="3">
        <f>CTY14_smooth!P27/AVERAGE(CTY14_smooth!P$19:P$75)*100</f>
        <v>62.496672339120749</v>
      </c>
      <c r="Q27" s="3">
        <f>CTY14_smooth!Q27/AVERAGE(CTY14_smooth!Q$19:Q$75)*100</f>
        <v>69.505239981716429</v>
      </c>
      <c r="R27" s="3">
        <f>CTY14_smooth!R27/AVERAGE(CTY14_smooth!R$19:R$75)*100</f>
        <v>103.79214340601206</v>
      </c>
      <c r="S27" s="3">
        <f>CTY14_smooth!S27/AVERAGE(CTY14_smooth!S$19:S$75)*100</f>
        <v>174.15827916263396</v>
      </c>
      <c r="T27" s="3">
        <f>CTY14_smooth!T27/AVERAGE(CTY14_smooth!T$19:T$75)*100</f>
        <v>140.91912126972488</v>
      </c>
      <c r="U27" s="3">
        <f>CTY14_smooth!U27/AVERAGE(CTY14_smooth!U$19:U$75)*100</f>
        <v>66.609599275104074</v>
      </c>
      <c r="V27" s="3">
        <f>CTY14_smooth!V27/AVERAGE(CTY14_smooth!V$19:V$75)*100</f>
        <v>121.83303367606023</v>
      </c>
      <c r="W27" s="3">
        <f>CTY14_smooth!W27/AVERAGE(CTY14_smooth!W$19:W$75)*100</f>
        <v>164.94656542666618</v>
      </c>
      <c r="X27" s="3">
        <f>CTY14_smooth!X27/AVERAGE(CTY14_smooth!X$19:X$75)*100</f>
        <v>80.981766896110358</v>
      </c>
      <c r="Y27" s="3">
        <f>CTY14_smooth!Y27/AVERAGE(CTY14_smooth!Y$19:Y$75)*100</f>
        <v>128.30974566261176</v>
      </c>
      <c r="Z27" s="3">
        <f>CTY14_smooth!Z27/AVERAGE(CTY14_smooth!Z$19:Z$75)*100</f>
        <v>79.021695504480334</v>
      </c>
      <c r="AA27" s="3">
        <f>CTY14_smooth!AA27/AVERAGE(CTY14_smooth!AA$19:AA$75)*100</f>
        <v>37.106926367114788</v>
      </c>
      <c r="AB27" s="3">
        <f>CTY14_smooth!AB27/AVERAGE(CTY14_smooth!AB$19:AB$75)*100</f>
        <v>77.174592856777778</v>
      </c>
      <c r="AC27" s="3">
        <f>CTY14_smooth!AC27/AVERAGE(CTY14_smooth!AC$19:AC$75)*100</f>
        <v>90.864974297528875</v>
      </c>
      <c r="AD27" s="3">
        <f>CTY14_smooth!AD27/AVERAGE(CTY14_smooth!AD$19:AD$75)*100</f>
        <v>105.67493919680686</v>
      </c>
      <c r="AE27" s="3">
        <f>CTY14_smooth!AE27/AVERAGE(CTY14_smooth!AE$19:AE$75)*100</f>
        <v>71.106402727691673</v>
      </c>
      <c r="AF27" s="3">
        <f>CTY14_smooth!AF27/AVERAGE(CTY14_smooth!AF$19:AF$75)*100</f>
        <v>209.03603377178138</v>
      </c>
      <c r="AG27" s="3">
        <f>CTY14_smooth!AG27/AVERAGE(CTY14_smooth!AG$19:AG$75)*100</f>
        <v>81.245605951723505</v>
      </c>
      <c r="AH27" s="3">
        <f>CTY14_smooth!AH27/AVERAGE(CTY14_smooth!AH$19:AH$75)*100</f>
        <v>74.182141814222589</v>
      </c>
      <c r="AI27" s="3">
        <f>CTY14_smooth!AI27/AVERAGE(CTY14_smooth!AI$19:AI$75)*100</f>
        <v>201.08933453211</v>
      </c>
    </row>
    <row r="28" spans="2:35" x14ac:dyDescent="0.25">
      <c r="B28" s="2">
        <v>42278</v>
      </c>
      <c r="C28" s="1">
        <v>2015</v>
      </c>
      <c r="D28" s="3">
        <f>CTY14_smooth!D28/AVERAGE(CTY14_smooth!D$19:D$75)*100</f>
        <v>82.041750608369824</v>
      </c>
      <c r="E28" s="3">
        <f>CTY14_smooth!E28/AVERAGE(CTY14_smooth!E$19:E$75)*100</f>
        <v>127.30187922237914</v>
      </c>
      <c r="F28" s="3">
        <f>CTY14_smooth!F28/AVERAGE(CTY14_smooth!F$19:F$75)*100</f>
        <v>81.611278699175401</v>
      </c>
      <c r="G28" s="3">
        <f>CTY14_smooth!G28/AVERAGE(CTY14_smooth!G$19:G$75)*100</f>
        <v>99.450466056687731</v>
      </c>
      <c r="H28" s="3">
        <f>CTY14_smooth!H28/AVERAGE(CTY14_smooth!H$19:H$75)*100</f>
        <v>134.7431456808483</v>
      </c>
      <c r="I28" s="3">
        <f>CTY14_smooth!I28/AVERAGE(CTY14_smooth!I$19:I$75)*100</f>
        <v>37.935049742810719</v>
      </c>
      <c r="J28" s="3">
        <f>CTY14_smooth!J28/AVERAGE(CTY14_smooth!J$19:J$75)*100</f>
        <v>80.722013952380451</v>
      </c>
      <c r="K28" s="3">
        <f>CTY14_smooth!K28/AVERAGE(CTY14_smooth!K$19:K$75)*100</f>
        <v>140.54350338688548</v>
      </c>
      <c r="L28" s="3">
        <f>CTY14_smooth!L28/AVERAGE(CTY14_smooth!L$19:L$75)*100</f>
        <v>59.539303531729914</v>
      </c>
      <c r="M28" s="3">
        <f>CTY14_smooth!M28/AVERAGE(CTY14_smooth!M$19:M$75)*100</f>
        <v>95.053318670146396</v>
      </c>
      <c r="N28" s="3">
        <f>CTY14_smooth!N28/AVERAGE(CTY14_smooth!N$19:N$75)*100</f>
        <v>85.498661570385025</v>
      </c>
      <c r="O28" s="3">
        <f>CTY14_smooth!O28/AVERAGE(CTY14_smooth!O$19:O$75)*100</f>
        <v>115.89818316984785</v>
      </c>
      <c r="P28" s="3">
        <f>CTY14_smooth!P28/AVERAGE(CTY14_smooth!P$19:P$75)*100</f>
        <v>64.462114355729454</v>
      </c>
      <c r="Q28" s="3">
        <f>CTY14_smooth!Q28/AVERAGE(CTY14_smooth!Q$19:Q$75)*100</f>
        <v>66.062838868445539</v>
      </c>
      <c r="R28" s="3">
        <f>CTY14_smooth!R28/AVERAGE(CTY14_smooth!R$19:R$75)*100</f>
        <v>79.055908490264926</v>
      </c>
      <c r="S28" s="3">
        <f>CTY14_smooth!S28/AVERAGE(CTY14_smooth!S$19:S$75)*100</f>
        <v>179.50151844560878</v>
      </c>
      <c r="T28" s="3">
        <f>CTY14_smooth!T28/AVERAGE(CTY14_smooth!T$19:T$75)*100</f>
        <v>154.76351363406496</v>
      </c>
      <c r="U28" s="3">
        <f>CTY14_smooth!U28/AVERAGE(CTY14_smooth!U$19:U$75)*100</f>
        <v>76.525295993071083</v>
      </c>
      <c r="V28" s="3">
        <f>CTY14_smooth!V28/AVERAGE(CTY14_smooth!V$19:V$75)*100</f>
        <v>121.83303367606023</v>
      </c>
      <c r="W28" s="3">
        <f>CTY14_smooth!W28/AVERAGE(CTY14_smooth!W$19:W$75)*100</f>
        <v>164.94656542666618</v>
      </c>
      <c r="X28" s="3">
        <f>CTY14_smooth!X28/AVERAGE(CTY14_smooth!X$19:X$75)*100</f>
        <v>70.359848365210397</v>
      </c>
      <c r="Y28" s="3">
        <f>CTY14_smooth!Y28/AVERAGE(CTY14_smooth!Y$19:Y$75)*100</f>
        <v>120.34779042808903</v>
      </c>
      <c r="Z28" s="3">
        <f>CTY14_smooth!Z28/AVERAGE(CTY14_smooth!Z$19:Z$75)*100</f>
        <v>101.47287068981473</v>
      </c>
      <c r="AA28" s="3">
        <f>CTY14_smooth!AA28/AVERAGE(CTY14_smooth!AA$19:AA$75)*100</f>
        <v>38.12360010623766</v>
      </c>
      <c r="AB28" s="3">
        <f>CTY14_smooth!AB28/AVERAGE(CTY14_smooth!AB$19:AB$75)*100</f>
        <v>77.273561716764078</v>
      </c>
      <c r="AC28" s="3">
        <f>CTY14_smooth!AC28/AVERAGE(CTY14_smooth!AC$19:AC$75)*100</f>
        <v>82.217503369646977</v>
      </c>
      <c r="AD28" s="3">
        <f>CTY14_smooth!AD28/AVERAGE(CTY14_smooth!AD$19:AD$75)*100</f>
        <v>87.711981525919995</v>
      </c>
      <c r="AE28" s="3">
        <f>CTY14_smooth!AE28/AVERAGE(CTY14_smooth!AE$19:AE$75)*100</f>
        <v>96.458970790162041</v>
      </c>
      <c r="AF28" s="3">
        <f>CTY14_smooth!AF28/AVERAGE(CTY14_smooth!AF$19:AF$75)*100</f>
        <v>174.86812246720396</v>
      </c>
      <c r="AG28" s="3">
        <f>CTY14_smooth!AG28/AVERAGE(CTY14_smooth!AG$19:AG$75)*100</f>
        <v>78.587553655903662</v>
      </c>
      <c r="AH28" s="3">
        <f>CTY14_smooth!AH28/AVERAGE(CTY14_smooth!AH$19:AH$75)*100</f>
        <v>90.486915478063125</v>
      </c>
      <c r="AI28" s="3">
        <f>CTY14_smooth!AI28/AVERAGE(CTY14_smooth!AI$19:AI$75)*100</f>
        <v>170.26761112485138</v>
      </c>
    </row>
    <row r="29" spans="2:35" x14ac:dyDescent="0.25">
      <c r="B29" s="2">
        <v>42309</v>
      </c>
      <c r="C29" s="1">
        <v>2015</v>
      </c>
      <c r="D29" s="3">
        <f>CTY14_smooth!D29/AVERAGE(CTY14_smooth!D$19:D$75)*100</f>
        <v>89.817011189581947</v>
      </c>
      <c r="E29" s="3">
        <f>CTY14_smooth!E29/AVERAGE(CTY14_smooth!E$19:E$75)*100</f>
        <v>100.89484377008743</v>
      </c>
      <c r="F29" s="3">
        <f>CTY14_smooth!F29/AVERAGE(CTY14_smooth!F$19:F$75)*100</f>
        <v>80.487021205407657</v>
      </c>
      <c r="G29" s="3">
        <f>CTY14_smooth!G29/AVERAGE(CTY14_smooth!G$19:G$75)*100</f>
        <v>106.6974528780032</v>
      </c>
      <c r="H29" s="3">
        <f>CTY14_smooth!H29/AVERAGE(CTY14_smooth!H$19:H$75)*100</f>
        <v>127.47792606805221</v>
      </c>
      <c r="I29" s="3">
        <f>CTY14_smooth!I29/AVERAGE(CTY14_smooth!I$19:I$75)*100</f>
        <v>37.935049742810719</v>
      </c>
      <c r="J29" s="3">
        <f>CTY14_smooth!J29/AVERAGE(CTY14_smooth!J$19:J$75)*100</f>
        <v>78.502006966373244</v>
      </c>
      <c r="K29" s="3">
        <f>CTY14_smooth!K29/AVERAGE(CTY14_smooth!K$19:K$75)*100</f>
        <v>132.43383151362627</v>
      </c>
      <c r="L29" s="3">
        <f>CTY14_smooth!L29/AVERAGE(CTY14_smooth!L$19:L$75)*100</f>
        <v>54.095715736585028</v>
      </c>
      <c r="M29" s="3">
        <f>CTY14_smooth!M29/AVERAGE(CTY14_smooth!M$19:M$75)*100</f>
        <v>92.723776137151901</v>
      </c>
      <c r="N29" s="3">
        <f>CTY14_smooth!N29/AVERAGE(CTY14_smooth!N$19:N$75)*100</f>
        <v>88.346574185696767</v>
      </c>
      <c r="O29" s="3">
        <f>CTY14_smooth!O29/AVERAGE(CTY14_smooth!O$19:O$75)*100</f>
        <v>83.651685105130966</v>
      </c>
      <c r="P29" s="3">
        <f>CTY14_smooth!P29/AVERAGE(CTY14_smooth!P$19:P$75)*100</f>
        <v>62.988031175216328</v>
      </c>
      <c r="Q29" s="3">
        <f>CTY14_smooth!Q29/AVERAGE(CTY14_smooth!Q$19:Q$75)*100</f>
        <v>62.591659516245421</v>
      </c>
      <c r="R29" s="3">
        <f>CTY14_smooth!R29/AVERAGE(CTY14_smooth!R$19:R$75)*100</f>
        <v>87.863634062620889</v>
      </c>
      <c r="S29" s="3">
        <f>CTY14_smooth!S29/AVERAGE(CTY14_smooth!S$19:S$75)*100</f>
        <v>177.4077598773703</v>
      </c>
      <c r="T29" s="3">
        <f>CTY14_smooth!T29/AVERAGE(CTY14_smooth!T$19:T$75)*100</f>
        <v>138.15153902488927</v>
      </c>
      <c r="U29" s="3">
        <f>CTY14_smooth!U29/AVERAGE(CTY14_smooth!U$19:U$75)*100</f>
        <v>75.028032982959715</v>
      </c>
      <c r="V29" s="3">
        <f>CTY14_smooth!V29/AVERAGE(CTY14_smooth!V$19:V$75)*100</f>
        <v>90.736627335424203</v>
      </c>
      <c r="W29" s="3">
        <f>CTY14_smooth!W29/AVERAGE(CTY14_smooth!W$19:W$75)*100</f>
        <v>164.94656542666618</v>
      </c>
      <c r="X29" s="3">
        <f>CTY14_smooth!X29/AVERAGE(CTY14_smooth!X$19:X$75)*100</f>
        <v>63.528292325760503</v>
      </c>
      <c r="Y29" s="3">
        <f>CTY14_smooth!Y29/AVERAGE(CTY14_smooth!Y$19:Y$75)*100</f>
        <v>106.95008337681939</v>
      </c>
      <c r="Z29" s="3">
        <f>CTY14_smooth!Z29/AVERAGE(CTY14_smooth!Z$19:Z$75)*100</f>
        <v>108.11114244074247</v>
      </c>
      <c r="AA29" s="3">
        <f>CTY14_smooth!AA29/AVERAGE(CTY14_smooth!AA$19:AA$75)*100</f>
        <v>35.265476194938437</v>
      </c>
      <c r="AB29" s="3">
        <f>CTY14_smooth!AB29/AVERAGE(CTY14_smooth!AB$19:AB$75)*100</f>
        <v>65.912206608911646</v>
      </c>
      <c r="AC29" s="3">
        <f>CTY14_smooth!AC29/AVERAGE(CTY14_smooth!AC$19:AC$75)*100</f>
        <v>92.569768493578763</v>
      </c>
      <c r="AD29" s="3">
        <f>CTY14_smooth!AD29/AVERAGE(CTY14_smooth!AD$19:AD$75)*100</f>
        <v>87.711981525919995</v>
      </c>
      <c r="AE29" s="3">
        <f>CTY14_smooth!AE29/AVERAGE(CTY14_smooth!AE$19:AE$75)*100</f>
        <v>120.56730717543505</v>
      </c>
      <c r="AF29" s="3">
        <f>CTY14_smooth!AF29/AVERAGE(CTY14_smooth!AF$19:AF$75)*100</f>
        <v>140.22216133985305</v>
      </c>
      <c r="AG29" s="3">
        <f>CTY14_smooth!AG29/AVERAGE(CTY14_smooth!AG$19:AG$75)*100</f>
        <v>78.856490325207147</v>
      </c>
      <c r="AH29" s="3">
        <f>CTY14_smooth!AH29/AVERAGE(CTY14_smooth!AH$19:AH$75)*100</f>
        <v>83.788000998078829</v>
      </c>
      <c r="AI29" s="3">
        <f>CTY14_smooth!AI29/AVERAGE(CTY14_smooth!AI$19:AI$75)*100</f>
        <v>162.40827476308911</v>
      </c>
    </row>
    <row r="30" spans="2:35" x14ac:dyDescent="0.25">
      <c r="B30" s="2">
        <v>42339</v>
      </c>
      <c r="C30" s="1">
        <v>2015</v>
      </c>
      <c r="D30" s="3">
        <f>CTY14_smooth!D30/AVERAGE(CTY14_smooth!D$19:D$75)*100</f>
        <v>87.550721728201509</v>
      </c>
      <c r="E30" s="3">
        <f>CTY14_smooth!E30/AVERAGE(CTY14_smooth!E$19:E$75)*100</f>
        <v>103.92310285560269</v>
      </c>
      <c r="F30" s="3">
        <f>CTY14_smooth!F30/AVERAGE(CTY14_smooth!F$19:F$75)*100</f>
        <v>84.238690204856312</v>
      </c>
      <c r="G30" s="3">
        <f>CTY14_smooth!G30/AVERAGE(CTY14_smooth!G$19:G$75)*100</f>
        <v>117.82470704689534</v>
      </c>
      <c r="H30" s="3">
        <f>CTY14_smooth!H30/AVERAGE(CTY14_smooth!H$19:H$75)*100</f>
        <v>102.51953479423823</v>
      </c>
      <c r="I30" s="3">
        <f>CTY14_smooth!I30/AVERAGE(CTY14_smooth!I$19:I$75)*100</f>
        <v>113.37348523871033</v>
      </c>
      <c r="J30" s="3">
        <f>CTY14_smooth!J30/AVERAGE(CTY14_smooth!J$19:J$75)*100</f>
        <v>76.247125546065803</v>
      </c>
      <c r="K30" s="3">
        <f>CTY14_smooth!K30/AVERAGE(CTY14_smooth!K$19:K$75)*100</f>
        <v>121.09083544615405</v>
      </c>
      <c r="L30" s="3">
        <f>CTY14_smooth!L30/AVERAGE(CTY14_smooth!L$19:L$75)*100</f>
        <v>49.323206060350785</v>
      </c>
      <c r="M30" s="3">
        <f>CTY14_smooth!M30/AVERAGE(CTY14_smooth!M$19:M$75)*100</f>
        <v>92.588322164593919</v>
      </c>
      <c r="N30" s="3">
        <f>CTY14_smooth!N30/AVERAGE(CTY14_smooth!N$19:N$75)*100</f>
        <v>86.997281901928574</v>
      </c>
      <c r="O30" s="3">
        <f>CTY14_smooth!O30/AVERAGE(CTY14_smooth!O$19:O$75)*100</f>
        <v>74.437738352122722</v>
      </c>
      <c r="P30" s="3">
        <f>CTY14_smooth!P30/AVERAGE(CTY14_smooth!P$19:P$75)*100</f>
        <v>64.757383182636701</v>
      </c>
      <c r="Q30" s="3">
        <f>CTY14_smooth!Q30/AVERAGE(CTY14_smooth!Q$19:Q$75)*100</f>
        <v>58.827558307343175</v>
      </c>
      <c r="R30" s="3">
        <f>CTY14_smooth!R30/AVERAGE(CTY14_smooth!R$19:R$75)*100</f>
        <v>87.863634062620889</v>
      </c>
      <c r="S30" s="3">
        <f>CTY14_smooth!S30/AVERAGE(CTY14_smooth!S$19:S$75)*100</f>
        <v>172.8379556259348</v>
      </c>
      <c r="T30" s="3">
        <f>CTY14_smooth!T30/AVERAGE(CTY14_smooth!T$19:T$75)*100</f>
        <v>139.97376143648663</v>
      </c>
      <c r="U30" s="3">
        <f>CTY14_smooth!U30/AVERAGE(CTY14_smooth!U$19:U$75)*100</f>
        <v>75.174077503017202</v>
      </c>
      <c r="V30" s="3">
        <f>CTY14_smooth!V30/AVERAGE(CTY14_smooth!V$19:V$75)*100</f>
        <v>96.361811617364211</v>
      </c>
      <c r="W30" s="3">
        <f>CTY14_smooth!W30/AVERAGE(CTY14_smooth!W$19:W$75)*100</f>
        <v>164.94656542666618</v>
      </c>
      <c r="X30" s="3">
        <f>CTY14_smooth!X30/AVERAGE(CTY14_smooth!X$19:X$75)*100</f>
        <v>51.011284341854044</v>
      </c>
      <c r="Y30" s="3">
        <f>CTY14_smooth!Y30/AVERAGE(CTY14_smooth!Y$19:Y$75)*100</f>
        <v>109.99317185405101</v>
      </c>
      <c r="Z30" s="3">
        <f>CTY14_smooth!Z30/AVERAGE(CTY14_smooth!Z$19:Z$75)*100</f>
        <v>109.97804566191327</v>
      </c>
      <c r="AA30" s="3">
        <f>CTY14_smooth!AA30/AVERAGE(CTY14_smooth!AA$19:AA$75)*100</f>
        <v>35.265476194938437</v>
      </c>
      <c r="AB30" s="3">
        <f>CTY14_smooth!AB30/AVERAGE(CTY14_smooth!AB$19:AB$75)*100</f>
        <v>66.062735157251879</v>
      </c>
      <c r="AC30" s="3">
        <f>CTY14_smooth!AC30/AVERAGE(CTY14_smooth!AC$19:AC$75)*100</f>
        <v>97.345665704216188</v>
      </c>
      <c r="AD30" s="3">
        <f>CTY14_smooth!AD30/AVERAGE(CTY14_smooth!AD$19:AD$75)*100</f>
        <v>100.2592457957342</v>
      </c>
      <c r="AE30" s="3">
        <f>CTY14_smooth!AE30/AVERAGE(CTY14_smooth!AE$19:AE$75)*100</f>
        <v>120.56730717543505</v>
      </c>
      <c r="AF30" s="3">
        <f>CTY14_smooth!AF30/AVERAGE(CTY14_smooth!AF$19:AF$75)*100</f>
        <v>88.864202370264778</v>
      </c>
      <c r="AG30" s="3">
        <f>CTY14_smooth!AG30/AVERAGE(CTY14_smooth!AG$19:AG$75)*100</f>
        <v>81.904813579322706</v>
      </c>
      <c r="AH30" s="3">
        <f>CTY14_smooth!AH30/AVERAGE(CTY14_smooth!AH$19:AH$75)*100</f>
        <v>74.852933403926826</v>
      </c>
      <c r="AI30" s="3">
        <f>CTY14_smooth!AI30/AVERAGE(CTY14_smooth!AI$19:AI$75)*100</f>
        <v>156.19087470320903</v>
      </c>
    </row>
    <row r="31" spans="2:35" x14ac:dyDescent="0.25">
      <c r="B31" s="2">
        <v>42370</v>
      </c>
      <c r="C31" s="1">
        <v>2016</v>
      </c>
      <c r="D31" s="3">
        <f>CTY14_smooth!D31/AVERAGE(CTY14_smooth!D$19:D$75)*100</f>
        <v>87.718250450563588</v>
      </c>
      <c r="E31" s="3">
        <f>CTY14_smooth!E31/AVERAGE(CTY14_smooth!E$19:E$75)*100</f>
        <v>123.67346809797097</v>
      </c>
      <c r="F31" s="3">
        <f>CTY14_smooth!F31/AVERAGE(CTY14_smooth!F$19:F$75)*100</f>
        <v>81.865548789813602</v>
      </c>
      <c r="G31" s="3">
        <f>CTY14_smooth!G31/AVERAGE(CTY14_smooth!G$19:G$75)*100</f>
        <v>134.36969690928194</v>
      </c>
      <c r="H31" s="3">
        <f>CTY14_smooth!H31/AVERAGE(CTY14_smooth!H$19:H$75)*100</f>
        <v>114.04927324495344</v>
      </c>
      <c r="I31" s="3">
        <f>CTY14_smooth!I31/AVERAGE(CTY14_smooth!I$19:I$75)*100</f>
        <v>150.82143966137775</v>
      </c>
      <c r="J31" s="3">
        <f>CTY14_smooth!J31/AVERAGE(CTY14_smooth!J$19:J$75)*100</f>
        <v>69.270075082210397</v>
      </c>
      <c r="K31" s="3">
        <f>CTY14_smooth!K31/AVERAGE(CTY14_smooth!K$19:K$75)*100</f>
        <v>118.61072783154644</v>
      </c>
      <c r="L31" s="3">
        <f>CTY14_smooth!L31/AVERAGE(CTY14_smooth!L$19:L$75)*100</f>
        <v>47.915160759324976</v>
      </c>
      <c r="M31" s="3">
        <f>CTY14_smooth!M31/AVERAGE(CTY14_smooth!M$19:M$75)*100</f>
        <v>101.48009486695327</v>
      </c>
      <c r="N31" s="3">
        <f>CTY14_smooth!N31/AVERAGE(CTY14_smooth!N$19:N$75)*100</f>
        <v>92.027664410208502</v>
      </c>
      <c r="O31" s="3">
        <f>CTY14_smooth!O31/AVERAGE(CTY14_smooth!O$19:O$75)*100</f>
        <v>60.450861667092546</v>
      </c>
      <c r="P31" s="3">
        <f>CTY14_smooth!P31/AVERAGE(CTY14_smooth!P$19:P$75)*100</f>
        <v>66.450194215692932</v>
      </c>
      <c r="Q31" s="3">
        <f>CTY14_smooth!Q31/AVERAGE(CTY14_smooth!Q$19:Q$75)*100</f>
        <v>58.869347959283182</v>
      </c>
      <c r="R31" s="3">
        <f>CTY14_smooth!R31/AVERAGE(CTY14_smooth!R$19:R$75)*100</f>
        <v>166.4175002632015</v>
      </c>
      <c r="S31" s="3">
        <f>CTY14_smooth!S31/AVERAGE(CTY14_smooth!S$19:S$75)*100</f>
        <v>182.610941720087</v>
      </c>
      <c r="T31" s="3">
        <f>CTY14_smooth!T31/AVERAGE(CTY14_smooth!T$19:T$75)*100</f>
        <v>134.1306856642214</v>
      </c>
      <c r="U31" s="3">
        <f>CTY14_smooth!U31/AVERAGE(CTY14_smooth!U$19:U$75)*100</f>
        <v>60.161955564979749</v>
      </c>
      <c r="V31" s="3">
        <f>CTY14_smooth!V31/AVERAGE(CTY14_smooth!V$19:V$75)*100</f>
        <v>64.881553182901939</v>
      </c>
      <c r="W31" s="3">
        <f>CTY14_smooth!W31/AVERAGE(CTY14_smooth!W$19:W$75)*100</f>
        <v>165.65424407278306</v>
      </c>
      <c r="X31" s="3">
        <f>CTY14_smooth!X31/AVERAGE(CTY14_smooth!X$19:X$75)*100</f>
        <v>46.52591326903314</v>
      </c>
      <c r="Y31" s="3">
        <f>CTY14_smooth!Y31/AVERAGE(CTY14_smooth!Y$19:Y$75)*100</f>
        <v>107.42564192026359</v>
      </c>
      <c r="Z31" s="3">
        <f>CTY14_smooth!Z31/AVERAGE(CTY14_smooth!Z$19:Z$75)*100</f>
        <v>162.59880332622166</v>
      </c>
      <c r="AA31" s="3">
        <f>CTY14_smooth!AA31/AVERAGE(CTY14_smooth!AA$19:AA$75)*100</f>
        <v>38.389723008145758</v>
      </c>
      <c r="AB31" s="3">
        <f>CTY14_smooth!AB31/AVERAGE(CTY14_smooth!AB$19:AB$75)*100</f>
        <v>70.069638209894023</v>
      </c>
      <c r="AC31" s="3">
        <f>CTY14_smooth!AC31/AVERAGE(CTY14_smooth!AC$19:AC$75)*100</f>
        <v>99.461956031685943</v>
      </c>
      <c r="AD31" s="3">
        <f>CTY14_smooth!AD31/AVERAGE(CTY14_smooth!AD$19:AD$75)*100</f>
        <v>100.52734632439476</v>
      </c>
      <c r="AE31" s="3">
        <f>CTY14_smooth!AE31/AVERAGE(CTY14_smooth!AE$19:AE$75)*100</f>
        <v>120.56730717543505</v>
      </c>
      <c r="AF31" s="3">
        <f>CTY14_smooth!AF31/AVERAGE(CTY14_smooth!AF$19:AF$75)*100</f>
        <v>101.40687195137991</v>
      </c>
      <c r="AG31" s="3">
        <f>CTY14_smooth!AG31/AVERAGE(CTY14_smooth!AG$19:AG$75)*100</f>
        <v>79.239430830793708</v>
      </c>
      <c r="AH31" s="3">
        <f>CTY14_smooth!AH31/AVERAGE(CTY14_smooth!AH$19:AH$75)*100</f>
        <v>76.691791732789781</v>
      </c>
      <c r="AI31" s="3">
        <f>CTY14_smooth!AI31/AVERAGE(CTY14_smooth!AI$19:AI$75)*100</f>
        <v>121.18393756483516</v>
      </c>
    </row>
    <row r="32" spans="2:35" x14ac:dyDescent="0.25">
      <c r="B32" s="2">
        <v>42401</v>
      </c>
      <c r="C32" s="1">
        <v>2016</v>
      </c>
      <c r="D32" s="3">
        <f>CTY14_smooth!D32/AVERAGE(CTY14_smooth!D$19:D$75)*100</f>
        <v>83.482521877358735</v>
      </c>
      <c r="E32" s="3">
        <f>CTY14_smooth!E32/AVERAGE(CTY14_smooth!E$19:E$75)*100</f>
        <v>120.89179838300417</v>
      </c>
      <c r="F32" s="3">
        <f>CTY14_smooth!F32/AVERAGE(CTY14_smooth!F$19:F$75)*100</f>
        <v>81.852636995432547</v>
      </c>
      <c r="G32" s="3">
        <f>CTY14_smooth!G32/AVERAGE(CTY14_smooth!G$19:G$75)*100</f>
        <v>139.74119599247294</v>
      </c>
      <c r="H32" s="3">
        <f>CTY14_smooth!H32/AVERAGE(CTY14_smooth!H$19:H$75)*100</f>
        <v>138.06743194084706</v>
      </c>
      <c r="I32" s="3">
        <f>CTY14_smooth!I32/AVERAGE(CTY14_smooth!I$19:I$75)*100</f>
        <v>150.82143966137775</v>
      </c>
      <c r="J32" s="3">
        <f>CTY14_smooth!J32/AVERAGE(CTY14_smooth!J$19:J$75)*100</f>
        <v>55.998933342707481</v>
      </c>
      <c r="K32" s="3">
        <f>CTY14_smooth!K32/AVERAGE(CTY14_smooth!K$19:K$75)*100</f>
        <v>106.82316301406647</v>
      </c>
      <c r="L32" s="3">
        <f>CTY14_smooth!L32/AVERAGE(CTY14_smooth!L$19:L$75)*100</f>
        <v>49.331804633775619</v>
      </c>
      <c r="M32" s="3">
        <f>CTY14_smooth!M32/AVERAGE(CTY14_smooth!M$19:M$75)*100</f>
        <v>110.5691186623542</v>
      </c>
      <c r="N32" s="3">
        <f>CTY14_smooth!N32/AVERAGE(CTY14_smooth!N$19:N$75)*100</f>
        <v>95.616740568463669</v>
      </c>
      <c r="O32" s="3">
        <f>CTY14_smooth!O32/AVERAGE(CTY14_smooth!O$19:O$75)*100</f>
        <v>55.649633427539754</v>
      </c>
      <c r="P32" s="3">
        <f>CTY14_smooth!P32/AVERAGE(CTY14_smooth!P$19:P$75)*100</f>
        <v>59.706975401789421</v>
      </c>
      <c r="Q32" s="3">
        <f>CTY14_smooth!Q32/AVERAGE(CTY14_smooth!Q$19:Q$75)*100</f>
        <v>58.862532335245795</v>
      </c>
      <c r="R32" s="3">
        <f>CTY14_smooth!R32/AVERAGE(CTY14_smooth!R$19:R$75)*100</f>
        <v>175.07128652615881</v>
      </c>
      <c r="S32" s="3">
        <f>CTY14_smooth!S32/AVERAGE(CTY14_smooth!S$19:S$75)*100</f>
        <v>180.21012822718788</v>
      </c>
      <c r="T32" s="3">
        <f>CTY14_smooth!T32/AVERAGE(CTY14_smooth!T$19:T$75)*100</f>
        <v>121.22220105768338</v>
      </c>
      <c r="U32" s="3">
        <f>CTY14_smooth!U32/AVERAGE(CTY14_smooth!U$19:U$75)*100</f>
        <v>62.061885569223548</v>
      </c>
      <c r="V32" s="3">
        <f>CTY14_smooth!V32/AVERAGE(CTY14_smooth!V$19:V$75)*100</f>
        <v>48.798126948653504</v>
      </c>
      <c r="W32" s="3">
        <f>CTY14_smooth!W32/AVERAGE(CTY14_smooth!W$19:W$75)*100</f>
        <v>165.65424407278306</v>
      </c>
      <c r="X32" s="3">
        <f>CTY14_smooth!X32/AVERAGE(CTY14_smooth!X$19:X$75)*100</f>
        <v>50.816733452944206</v>
      </c>
      <c r="Y32" s="3">
        <f>CTY14_smooth!Y32/AVERAGE(CTY14_smooth!Y$19:Y$75)*100</f>
        <v>87.848739780476961</v>
      </c>
      <c r="Z32" s="3">
        <f>CTY14_smooth!Z32/AVERAGE(CTY14_smooth!Z$19:Z$75)*100</f>
        <v>161.9907838100111</v>
      </c>
      <c r="AA32" s="3">
        <f>CTY14_smooth!AA32/AVERAGE(CTY14_smooth!AA$19:AA$75)*100</f>
        <v>35.385263298424277</v>
      </c>
      <c r="AB32" s="3">
        <f>CTY14_smooth!AB32/AVERAGE(CTY14_smooth!AB$19:AB$75)*100</f>
        <v>73.993123384032373</v>
      </c>
      <c r="AC32" s="3">
        <f>CTY14_smooth!AC32/AVERAGE(CTY14_smooth!AC$19:AC$75)*100</f>
        <v>101.03190316363877</v>
      </c>
      <c r="AD32" s="3">
        <f>CTY14_smooth!AD32/AVERAGE(CTY14_smooth!AD$19:AD$75)*100</f>
        <v>119.05356711937196</v>
      </c>
      <c r="AE32" s="3">
        <f>CTY14_smooth!AE32/AVERAGE(CTY14_smooth!AE$19:AE$75)*100</f>
        <v>120.56730717543505</v>
      </c>
      <c r="AF32" s="3">
        <f>CTY14_smooth!AF32/AVERAGE(CTY14_smooth!AF$19:AF$75)*100</f>
        <v>102.24579435484</v>
      </c>
      <c r="AG32" s="3">
        <f>CTY14_smooth!AG32/AVERAGE(CTY14_smooth!AG$19:AG$75)*100</f>
        <v>79.218956706873271</v>
      </c>
      <c r="AH32" s="3">
        <f>CTY14_smooth!AH32/AVERAGE(CTY14_smooth!AH$19:AH$75)*100</f>
        <v>75.787823899647819</v>
      </c>
      <c r="AI32" s="3">
        <f>CTY14_smooth!AI32/AVERAGE(CTY14_smooth!AI$19:AI$75)*100</f>
        <v>94.587593439013006</v>
      </c>
    </row>
    <row r="33" spans="2:35" x14ac:dyDescent="0.25">
      <c r="B33" s="2">
        <v>42430</v>
      </c>
      <c r="C33" s="1">
        <v>2016</v>
      </c>
      <c r="D33" s="3">
        <f>CTY14_smooth!D33/AVERAGE(CTY14_smooth!D$19:D$75)*100</f>
        <v>83.384922065124414</v>
      </c>
      <c r="E33" s="3">
        <f>CTY14_smooth!E33/AVERAGE(CTY14_smooth!E$19:E$75)*100</f>
        <v>87.207349590560597</v>
      </c>
      <c r="F33" s="3">
        <f>CTY14_smooth!F33/AVERAGE(CTY14_smooth!F$19:F$75)*100</f>
        <v>83.054406602639204</v>
      </c>
      <c r="G33" s="3">
        <f>CTY14_smooth!G33/AVERAGE(CTY14_smooth!G$19:G$75)*100</f>
        <v>131.48334566021035</v>
      </c>
      <c r="H33" s="3">
        <f>CTY14_smooth!H33/AVERAGE(CTY14_smooth!H$19:H$75)*100</f>
        <v>138.04884374939115</v>
      </c>
      <c r="I33" s="3">
        <f>CTY14_smooth!I33/AVERAGE(CTY14_smooth!I$19:I$75)*100</f>
        <v>187.9550594025811</v>
      </c>
      <c r="J33" s="3">
        <f>CTY14_smooth!J33/AVERAGE(CTY14_smooth!J$19:J$75)*100</f>
        <v>40.1983227942601</v>
      </c>
      <c r="K33" s="3">
        <f>CTY14_smooth!K33/AVERAGE(CTY14_smooth!K$19:K$75)*100</f>
        <v>94.663130124125416</v>
      </c>
      <c r="L33" s="3">
        <f>CTY14_smooth!L33/AVERAGE(CTY14_smooth!L$19:L$75)*100</f>
        <v>44.951757570786611</v>
      </c>
      <c r="M33" s="3">
        <f>CTY14_smooth!M33/AVERAGE(CTY14_smooth!M$19:M$75)*100</f>
        <v>107.73587500424181</v>
      </c>
      <c r="N33" s="3">
        <f>CTY14_smooth!N33/AVERAGE(CTY14_smooth!N$19:N$75)*100</f>
        <v>98.818412940156705</v>
      </c>
      <c r="O33" s="3">
        <f>CTY14_smooth!O33/AVERAGE(CTY14_smooth!O$19:O$75)*100</f>
        <v>55.622048700981793</v>
      </c>
      <c r="P33" s="3">
        <f>CTY14_smooth!P33/AVERAGE(CTY14_smooth!P$19:P$75)*100</f>
        <v>57.970004422641438</v>
      </c>
      <c r="Q33" s="3">
        <f>CTY14_smooth!Q33/AVERAGE(CTY14_smooth!Q$19:Q$75)*100</f>
        <v>62.668731340838747</v>
      </c>
      <c r="R33" s="3">
        <f>CTY14_smooth!R33/AVERAGE(CTY14_smooth!R$19:R$75)*100</f>
        <v>122.53971626039046</v>
      </c>
      <c r="S33" s="3">
        <f>CTY14_smooth!S33/AVERAGE(CTY14_smooth!S$19:S$75)*100</f>
        <v>184.97863357046242</v>
      </c>
      <c r="T33" s="3">
        <f>CTY14_smooth!T33/AVERAGE(CTY14_smooth!T$19:T$75)*100</f>
        <v>115.81676950510644</v>
      </c>
      <c r="U33" s="3">
        <f>CTY14_smooth!U33/AVERAGE(CTY14_smooth!U$19:U$75)*100</f>
        <v>60.066538395943056</v>
      </c>
      <c r="V33" s="3">
        <f>CTY14_smooth!V33/AVERAGE(CTY14_smooth!V$19:V$75)*100</f>
        <v>43.399602536073786</v>
      </c>
      <c r="W33" s="3">
        <f>CTY14_smooth!W33/AVERAGE(CTY14_smooth!W$19:W$75)*100</f>
        <v>165.27631766803347</v>
      </c>
      <c r="X33" s="3">
        <f>CTY14_smooth!X33/AVERAGE(CTY14_smooth!X$19:X$75)*100</f>
        <v>57.818760718105587</v>
      </c>
      <c r="Y33" s="3">
        <f>CTY14_smooth!Y33/AVERAGE(CTY14_smooth!Y$19:Y$75)*100</f>
        <v>85.030647130296416</v>
      </c>
      <c r="Z33" s="3">
        <f>CTY14_smooth!Z33/AVERAGE(CTY14_smooth!Z$19:Z$75)*100</f>
        <v>154.2926919817229</v>
      </c>
      <c r="AA33" s="3">
        <f>CTY14_smooth!AA33/AVERAGE(CTY14_smooth!AA$19:AA$75)*100</f>
        <v>31.351384234769263</v>
      </c>
      <c r="AB33" s="3">
        <f>CTY14_smooth!AB33/AVERAGE(CTY14_smooth!AB$19:AB$75)*100</f>
        <v>83.797762437922515</v>
      </c>
      <c r="AC33" s="3">
        <f>CTY14_smooth!AC33/AVERAGE(CTY14_smooth!AC$19:AC$75)*100</f>
        <v>104.96047628757429</v>
      </c>
      <c r="AD33" s="3">
        <f>CTY14_smooth!AD33/AVERAGE(CTY14_smooth!AD$19:AD$75)*100</f>
        <v>106.55792597098899</v>
      </c>
      <c r="AE33" s="3">
        <f>CTY14_smooth!AE33/AVERAGE(CTY14_smooth!AE$19:AE$75)*100</f>
        <v>120.56730717543505</v>
      </c>
      <c r="AF33" s="3">
        <f>CTY14_smooth!AF33/AVERAGE(CTY14_smooth!AF$19:AF$75)*100</f>
        <v>89.835944526222249</v>
      </c>
      <c r="AG33" s="3">
        <f>CTY14_smooth!AG33/AVERAGE(CTY14_smooth!AG$19:AG$75)*100</f>
        <v>79.118395411391148</v>
      </c>
      <c r="AH33" s="3">
        <f>CTY14_smooth!AH33/AVERAGE(CTY14_smooth!AH$19:AH$75)*100</f>
        <v>76.341446489867209</v>
      </c>
      <c r="AI33" s="3">
        <f>CTY14_smooth!AI33/AVERAGE(CTY14_smooth!AI$19:AI$75)*100</f>
        <v>80.669066609753315</v>
      </c>
    </row>
    <row r="34" spans="2:35" x14ac:dyDescent="0.25">
      <c r="B34" s="2">
        <v>42461</v>
      </c>
      <c r="C34" s="1">
        <v>2016</v>
      </c>
      <c r="D34" s="3">
        <f>CTY14_smooth!D34/AVERAGE(CTY14_smooth!D$19:D$75)*100</f>
        <v>75.870817905894626</v>
      </c>
      <c r="E34" s="3">
        <f>CTY14_smooth!E34/AVERAGE(CTY14_smooth!E$19:E$75)*100</f>
        <v>92.704245177966072</v>
      </c>
      <c r="F34" s="3">
        <f>CTY14_smooth!F34/AVERAGE(CTY14_smooth!F$19:F$75)*100</f>
        <v>83.633558529469923</v>
      </c>
      <c r="G34" s="3">
        <f>CTY14_smooth!G34/AVERAGE(CTY14_smooth!G$19:G$75)*100</f>
        <v>129.98769060888824</v>
      </c>
      <c r="H34" s="3">
        <f>CTY14_smooth!H34/AVERAGE(CTY14_smooth!H$19:H$75)*100</f>
        <v>141.1292630996071</v>
      </c>
      <c r="I34" s="3">
        <f>CTY14_smooth!I34/AVERAGE(CTY14_smooth!I$19:I$75)*100</f>
        <v>187.9550594025811</v>
      </c>
      <c r="J34" s="3">
        <f>CTY14_smooth!J34/AVERAGE(CTY14_smooth!J$19:J$75)*100</f>
        <v>48.59451681308083</v>
      </c>
      <c r="K34" s="3">
        <f>CTY14_smooth!K34/AVERAGE(CTY14_smooth!K$19:K$75)*100</f>
        <v>96.366476074645945</v>
      </c>
      <c r="L34" s="3">
        <f>CTY14_smooth!L34/AVERAGE(CTY14_smooth!L$19:L$75)*100</f>
        <v>46.311143606666946</v>
      </c>
      <c r="M34" s="3">
        <f>CTY14_smooth!M34/AVERAGE(CTY14_smooth!M$19:M$75)*100</f>
        <v>106.70951975161185</v>
      </c>
      <c r="N34" s="3">
        <f>CTY14_smooth!N34/AVERAGE(CTY14_smooth!N$19:N$75)*100</f>
        <v>102.65232728252917</v>
      </c>
      <c r="O34" s="3">
        <f>CTY14_smooth!O34/AVERAGE(CTY14_smooth!O$19:O$75)*100</f>
        <v>60.377863463425363</v>
      </c>
      <c r="P34" s="3">
        <f>CTY14_smooth!P34/AVERAGE(CTY14_smooth!P$19:P$75)*100</f>
        <v>45.995252613401817</v>
      </c>
      <c r="Q34" s="3">
        <f>CTY14_smooth!Q34/AVERAGE(CTY14_smooth!Q$19:Q$75)*100</f>
        <v>64.562705726835347</v>
      </c>
      <c r="R34" s="3">
        <f>CTY14_smooth!R34/AVERAGE(CTY14_smooth!R$19:R$75)*100</f>
        <v>131.18751661543052</v>
      </c>
      <c r="S34" s="3">
        <f>CTY14_smooth!S34/AVERAGE(CTY14_smooth!S$19:S$75)*100</f>
        <v>187.28698368488438</v>
      </c>
      <c r="T34" s="3">
        <f>CTY14_smooth!T34/AVERAGE(CTY14_smooth!T$19:T$75)*100</f>
        <v>118.75120292229506</v>
      </c>
      <c r="U34" s="3">
        <f>CTY14_smooth!U34/AVERAGE(CTY14_smooth!U$19:U$75)*100</f>
        <v>63.818127752116169</v>
      </c>
      <c r="V34" s="3">
        <f>CTY14_smooth!V34/AVERAGE(CTY14_smooth!V$19:V$75)*100</f>
        <v>48.731865907864282</v>
      </c>
      <c r="W34" s="3">
        <f>CTY14_smooth!W34/AVERAGE(CTY14_smooth!W$19:W$75)*100</f>
        <v>132.19209402646425</v>
      </c>
      <c r="X34" s="3">
        <f>CTY14_smooth!X34/AVERAGE(CTY14_smooth!X$19:X$75)*100</f>
        <v>59.99687081945109</v>
      </c>
      <c r="Y34" s="3">
        <f>CTY14_smooth!Y34/AVERAGE(CTY14_smooth!Y$19:Y$75)*100</f>
        <v>79.377253237157902</v>
      </c>
      <c r="Z34" s="3">
        <f>CTY14_smooth!Z34/AVERAGE(CTY14_smooth!Z$19:Z$75)*100</f>
        <v>154.65846784309122</v>
      </c>
      <c r="AA34" s="3">
        <f>CTY14_smooth!AA34/AVERAGE(CTY14_smooth!AA$19:AA$75)*100</f>
        <v>21.220438665065387</v>
      </c>
      <c r="AB34" s="3">
        <f>CTY14_smooth!AB34/AVERAGE(CTY14_smooth!AB$19:AB$75)*100</f>
        <v>83.736813538524729</v>
      </c>
      <c r="AC34" s="3">
        <f>CTY14_smooth!AC34/AVERAGE(CTY14_smooth!AC$19:AC$75)*100</f>
        <v>106.38879340154111</v>
      </c>
      <c r="AD34" s="3">
        <f>CTY14_smooth!AD34/AVERAGE(CTY14_smooth!AD$19:AD$75)*100</f>
        <v>81.490339440576747</v>
      </c>
      <c r="AE34" s="3">
        <f>CTY14_smooth!AE34/AVERAGE(CTY14_smooth!AE$19:AE$75)*100</f>
        <v>120.56730717543505</v>
      </c>
      <c r="AF34" s="3">
        <f>CTY14_smooth!AF34/AVERAGE(CTY14_smooth!AF$19:AF$75)*100</f>
        <v>92.448972343422739</v>
      </c>
      <c r="AG34" s="3">
        <f>CTY14_smooth!AG34/AVERAGE(CTY14_smooth!AG$19:AG$75)*100</f>
        <v>76.04944986288676</v>
      </c>
      <c r="AH34" s="3">
        <f>CTY14_smooth!AH34/AVERAGE(CTY14_smooth!AH$19:AH$75)*100</f>
        <v>73.894212136783693</v>
      </c>
      <c r="AI34" s="3">
        <f>CTY14_smooth!AI34/AVERAGE(CTY14_smooth!AI$19:AI$75)*100</f>
        <v>55.578167047455672</v>
      </c>
    </row>
    <row r="35" spans="2:35" x14ac:dyDescent="0.25">
      <c r="B35" s="2">
        <v>42491</v>
      </c>
      <c r="C35" s="1">
        <v>2016</v>
      </c>
      <c r="D35" s="3">
        <f>CTY14_smooth!D35/AVERAGE(CTY14_smooth!D$19:D$75)*100</f>
        <v>94.97564050284835</v>
      </c>
      <c r="E35" s="3">
        <f>CTY14_smooth!E35/AVERAGE(CTY14_smooth!E$19:E$75)*100</f>
        <v>81.437627949881758</v>
      </c>
      <c r="F35" s="3">
        <f>CTY14_smooth!F35/AVERAGE(CTY14_smooth!F$19:F$75)*100</f>
        <v>81.780537108060386</v>
      </c>
      <c r="G35" s="3">
        <f>CTY14_smooth!G35/AVERAGE(CTY14_smooth!G$19:G$75)*100</f>
        <v>128.58787224258151</v>
      </c>
      <c r="H35" s="3">
        <f>CTY14_smooth!H35/AVERAGE(CTY14_smooth!H$19:H$75)*100</f>
        <v>136.24107450884296</v>
      </c>
      <c r="I35" s="3">
        <f>CTY14_smooth!I35/AVERAGE(CTY14_smooth!I$19:I$75)*100</f>
        <v>187.9550594025811</v>
      </c>
      <c r="J35" s="3">
        <f>CTY14_smooth!J35/AVERAGE(CTY14_smooth!J$19:J$75)*100</f>
        <v>48.544808198158954</v>
      </c>
      <c r="K35" s="3">
        <f>CTY14_smooth!K35/AVERAGE(CTY14_smooth!K$19:K$75)*100</f>
        <v>99.36837377957859</v>
      </c>
      <c r="L35" s="3">
        <f>CTY14_smooth!L35/AVERAGE(CTY14_smooth!L$19:L$75)*100</f>
        <v>51.947872348254499</v>
      </c>
      <c r="M35" s="3">
        <f>CTY14_smooth!M35/AVERAGE(CTY14_smooth!M$19:M$75)*100</f>
        <v>103.81617904632286</v>
      </c>
      <c r="N35" s="3">
        <f>CTY14_smooth!N35/AVERAGE(CTY14_smooth!N$19:N$75)*100</f>
        <v>126.6632095882416</v>
      </c>
      <c r="O35" s="3">
        <f>CTY14_smooth!O35/AVERAGE(CTY14_smooth!O$19:O$75)*100</f>
        <v>65.115338435866292</v>
      </c>
      <c r="P35" s="3">
        <f>CTY14_smooth!P35/AVERAGE(CTY14_smooth!P$19:P$75)*100</f>
        <v>87.520686132323732</v>
      </c>
      <c r="Q35" s="3">
        <f>CTY14_smooth!Q35/AVERAGE(CTY14_smooth!Q$19:Q$75)*100</f>
        <v>68.236066333340489</v>
      </c>
      <c r="R35" s="3">
        <f>CTY14_smooth!R35/AVERAGE(CTY14_smooth!R$19:R$75)*100</f>
        <v>131.18751661543052</v>
      </c>
      <c r="S35" s="3">
        <f>CTY14_smooth!S35/AVERAGE(CTY14_smooth!S$19:S$75)*100</f>
        <v>187.28698368488438</v>
      </c>
      <c r="T35" s="3">
        <f>CTY14_smooth!T35/AVERAGE(CTY14_smooth!T$19:T$75)*100</f>
        <v>110.8644050898899</v>
      </c>
      <c r="U35" s="3">
        <f>CTY14_smooth!U35/AVERAGE(CTY14_smooth!U$19:U$75)*100</f>
        <v>65.676659882580879</v>
      </c>
      <c r="V35" s="3">
        <f>CTY14_smooth!V35/AVERAGE(CTY14_smooth!V$19:V$75)*100</f>
        <v>59.355267168068735</v>
      </c>
      <c r="W35" s="3">
        <f>CTY14_smooth!W35/AVERAGE(CTY14_smooth!W$19:W$75)*100</f>
        <v>132.19209402646425</v>
      </c>
      <c r="X35" s="3">
        <f>CTY14_smooth!X35/AVERAGE(CTY14_smooth!X$19:X$75)*100</f>
        <v>61.270258913755939</v>
      </c>
      <c r="Y35" s="3">
        <f>CTY14_smooth!Y35/AVERAGE(CTY14_smooth!Y$19:Y$75)*100</f>
        <v>59.564120949609155</v>
      </c>
      <c r="Z35" s="3">
        <f>CTY14_smooth!Z35/AVERAGE(CTY14_smooth!Z$19:Z$75)*100</f>
        <v>155.74718556372025</v>
      </c>
      <c r="AA35" s="3">
        <f>CTY14_smooth!AA35/AVERAGE(CTY14_smooth!AA$19:AA$75)*100</f>
        <v>19.174016324258268</v>
      </c>
      <c r="AB35" s="3">
        <f>CTY14_smooth!AB35/AVERAGE(CTY14_smooth!AB$19:AB$75)*100</f>
        <v>79.539379500016466</v>
      </c>
      <c r="AC35" s="3">
        <f>CTY14_smooth!AC35/AVERAGE(CTY14_smooth!AC$19:AC$75)*100</f>
        <v>111.89434312400577</v>
      </c>
      <c r="AD35" s="3">
        <f>CTY14_smooth!AD35/AVERAGE(CTY14_smooth!AD$19:AD$75)*100</f>
        <v>99.93235244881663</v>
      </c>
      <c r="AE35" s="3">
        <f>CTY14_smooth!AE35/AVERAGE(CTY14_smooth!AE$19:AE$75)*100</f>
        <v>190.32427040855643</v>
      </c>
      <c r="AF35" s="3">
        <f>CTY14_smooth!AF35/AVERAGE(CTY14_smooth!AF$19:AF$75)*100</f>
        <v>91.377245385719505</v>
      </c>
      <c r="AG35" s="3">
        <f>CTY14_smooth!AG35/AVERAGE(CTY14_smooth!AG$19:AG$75)*100</f>
        <v>64.11653970438465</v>
      </c>
      <c r="AH35" s="3">
        <f>CTY14_smooth!AH35/AVERAGE(CTY14_smooth!AH$19:AH$75)*100</f>
        <v>72.339751917798395</v>
      </c>
      <c r="AI35" s="3">
        <f>CTY14_smooth!AI35/AVERAGE(CTY14_smooth!AI$19:AI$75)*100</f>
        <v>38.809780710039568</v>
      </c>
    </row>
    <row r="36" spans="2:35" x14ac:dyDescent="0.25">
      <c r="B36" s="2">
        <v>42522</v>
      </c>
      <c r="C36" s="1">
        <v>2016</v>
      </c>
      <c r="D36" s="3">
        <f>CTY14_smooth!D36/AVERAGE(CTY14_smooth!D$19:D$75)*100</f>
        <v>95.819175229655883</v>
      </c>
      <c r="E36" s="3">
        <f>CTY14_smooth!E36/AVERAGE(CTY14_smooth!E$19:E$75)*100</f>
        <v>64.36204891610069</v>
      </c>
      <c r="F36" s="3">
        <f>CTY14_smooth!F36/AVERAGE(CTY14_smooth!F$19:F$75)*100</f>
        <v>48.225487623009563</v>
      </c>
      <c r="G36" s="3">
        <f>CTY14_smooth!G36/AVERAGE(CTY14_smooth!G$19:G$75)*100</f>
        <v>114.71314191255857</v>
      </c>
      <c r="H36" s="3">
        <f>CTY14_smooth!H36/AVERAGE(CTY14_smooth!H$19:H$75)*100</f>
        <v>154.74523823461809</v>
      </c>
      <c r="I36" s="3">
        <f>CTY14_smooth!I36/AVERAGE(CTY14_smooth!I$19:I$75)*100</f>
        <v>150.02000965977038</v>
      </c>
      <c r="J36" s="3">
        <f>CTY14_smooth!J36/AVERAGE(CTY14_smooth!J$19:J$75)*100</f>
        <v>47.282412394908526</v>
      </c>
      <c r="K36" s="3">
        <f>CTY14_smooth!K36/AVERAGE(CTY14_smooth!K$19:K$75)*100</f>
        <v>91.302521901367001</v>
      </c>
      <c r="L36" s="3">
        <f>CTY14_smooth!L36/AVERAGE(CTY14_smooth!L$19:L$75)*100</f>
        <v>50.447298785197617</v>
      </c>
      <c r="M36" s="3">
        <f>CTY14_smooth!M36/AVERAGE(CTY14_smooth!M$19:M$75)*100</f>
        <v>105.70086858355099</v>
      </c>
      <c r="N36" s="3">
        <f>CTY14_smooth!N36/AVERAGE(CTY14_smooth!N$19:N$75)*100</f>
        <v>128.18799241807341</v>
      </c>
      <c r="O36" s="3">
        <f>CTY14_smooth!O36/AVERAGE(CTY14_smooth!O$19:O$75)*100</f>
        <v>67.40367427608507</v>
      </c>
      <c r="P36" s="3">
        <f>CTY14_smooth!P36/AVERAGE(CTY14_smooth!P$19:P$75)*100</f>
        <v>119.04414497842164</v>
      </c>
      <c r="Q36" s="3">
        <f>CTY14_smooth!Q36/AVERAGE(CTY14_smooth!Q$19:Q$75)*100</f>
        <v>68.120455078226215</v>
      </c>
      <c r="R36" s="3">
        <f>CTY14_smooth!R36/AVERAGE(CTY14_smooth!R$19:R$75)*100</f>
        <v>122.34577918796259</v>
      </c>
      <c r="S36" s="3">
        <f>CTY14_smooth!S36/AVERAGE(CTY14_smooth!S$19:S$75)*100</f>
        <v>184.77969230395408</v>
      </c>
      <c r="T36" s="3">
        <f>CTY14_smooth!T36/AVERAGE(CTY14_smooth!T$19:T$75)*100</f>
        <v>123.45022372879617</v>
      </c>
      <c r="U36" s="3">
        <f>CTY14_smooth!U36/AVERAGE(CTY14_smooth!U$19:U$75)*100</f>
        <v>63.671317812268867</v>
      </c>
      <c r="V36" s="3">
        <f>CTY14_smooth!V36/AVERAGE(CTY14_smooth!V$19:V$75)*100</f>
        <v>53.903421531970196</v>
      </c>
      <c r="W36" s="3">
        <f>CTY14_smooth!W36/AVERAGE(CTY14_smooth!W$19:W$75)*100</f>
        <v>132.19209402646425</v>
      </c>
      <c r="X36" s="3">
        <f>CTY14_smooth!X36/AVERAGE(CTY14_smooth!X$19:X$75)*100</f>
        <v>59.549457913453644</v>
      </c>
      <c r="Y36" s="3">
        <f>CTY14_smooth!Y36/AVERAGE(CTY14_smooth!Y$19:Y$75)*100</f>
        <v>42.488559248481678</v>
      </c>
      <c r="Z36" s="3">
        <f>CTY14_smooth!Z36/AVERAGE(CTY14_smooth!Z$19:Z$75)*100</f>
        <v>163.10872142631709</v>
      </c>
      <c r="AA36" s="3">
        <f>CTY14_smooth!AA36/AVERAGE(CTY14_smooth!AA$19:AA$75)*100</f>
        <v>16.118725060062452</v>
      </c>
      <c r="AB36" s="3">
        <f>CTY14_smooth!AB36/AVERAGE(CTY14_smooth!AB$19:AB$75)*100</f>
        <v>77.413458543346323</v>
      </c>
      <c r="AC36" s="3">
        <f>CTY14_smooth!AC36/AVERAGE(CTY14_smooth!AC$19:AC$75)*100</f>
        <v>113.72169732900022</v>
      </c>
      <c r="AD36" s="3">
        <f>CTY14_smooth!AD36/AVERAGE(CTY14_smooth!AD$19:AD$75)*100</f>
        <v>106.05645742270558</v>
      </c>
      <c r="AE36" s="3">
        <f>CTY14_smooth!AE36/AVERAGE(CTY14_smooth!AE$19:AE$75)*100</f>
        <v>190.32427040855643</v>
      </c>
      <c r="AF36" s="3">
        <f>CTY14_smooth!AF36/AVERAGE(CTY14_smooth!AF$19:AF$75)*100</f>
        <v>86.875072953798536</v>
      </c>
      <c r="AG36" s="3">
        <f>CTY14_smooth!AG36/AVERAGE(CTY14_smooth!AG$19:AG$75)*100</f>
        <v>69.851671561728679</v>
      </c>
      <c r="AH36" s="3">
        <f>CTY14_smooth!AH36/AVERAGE(CTY14_smooth!AH$19:AH$75)*100</f>
        <v>69.533002225496915</v>
      </c>
      <c r="AI36" s="3">
        <f>CTY14_smooth!AI36/AVERAGE(CTY14_smooth!AI$19:AI$75)*100</f>
        <v>37.848845538854427</v>
      </c>
    </row>
    <row r="37" spans="2:35" x14ac:dyDescent="0.25">
      <c r="B37" s="2">
        <v>42552</v>
      </c>
      <c r="C37" s="1">
        <v>2016</v>
      </c>
      <c r="D37" s="3">
        <f>CTY14_smooth!D37/AVERAGE(CTY14_smooth!D$19:D$75)*100</f>
        <v>103.29433256043188</v>
      </c>
      <c r="E37" s="3">
        <f>CTY14_smooth!E37/AVERAGE(CTY14_smooth!E$19:E$75)*100</f>
        <v>75.394155294512416</v>
      </c>
      <c r="F37" s="3">
        <f>CTY14_smooth!F37/AVERAGE(CTY14_smooth!F$19:F$75)*100</f>
        <v>31.961547863186802</v>
      </c>
      <c r="G37" s="3">
        <f>CTY14_smooth!G37/AVERAGE(CTY14_smooth!G$19:G$75)*100</f>
        <v>100.86878118142045</v>
      </c>
      <c r="H37" s="3">
        <f>CTY14_smooth!H37/AVERAGE(CTY14_smooth!H$19:H$75)*100</f>
        <v>146.45697887168078</v>
      </c>
      <c r="I37" s="3">
        <f>CTY14_smooth!I37/AVERAGE(CTY14_smooth!I$19:I$75)*100</f>
        <v>150.02000965977038</v>
      </c>
      <c r="J37" s="3">
        <f>CTY14_smooth!J37/AVERAGE(CTY14_smooth!J$19:J$75)*100</f>
        <v>44.760850678188696</v>
      </c>
      <c r="K37" s="3">
        <f>CTY14_smooth!K37/AVERAGE(CTY14_smooth!K$19:K$75)*100</f>
        <v>89.018373767151175</v>
      </c>
      <c r="L37" s="3">
        <f>CTY14_smooth!L37/AVERAGE(CTY14_smooth!L$19:L$75)*100</f>
        <v>49.579432095222067</v>
      </c>
      <c r="M37" s="3">
        <f>CTY14_smooth!M37/AVERAGE(CTY14_smooth!M$19:M$75)*100</f>
        <v>101.88286854188293</v>
      </c>
      <c r="N37" s="3">
        <f>CTY14_smooth!N37/AVERAGE(CTY14_smooth!N$19:N$75)*100</f>
        <v>129.99714607308553</v>
      </c>
      <c r="O37" s="3">
        <f>CTY14_smooth!O37/AVERAGE(CTY14_smooth!O$19:O$75)*100</f>
        <v>64.904191687028842</v>
      </c>
      <c r="P37" s="3">
        <f>CTY14_smooth!P37/AVERAGE(CTY14_smooth!P$19:P$75)*100</f>
        <v>120.57470188442132</v>
      </c>
      <c r="Q37" s="3">
        <f>CTY14_smooth!Q37/AVERAGE(CTY14_smooth!Q$19:Q$75)*100</f>
        <v>56.307232340524472</v>
      </c>
      <c r="R37" s="3">
        <f>CTY14_smooth!R37/AVERAGE(CTY14_smooth!R$19:R$75)*100</f>
        <v>130.95638812326888</v>
      </c>
      <c r="S37" s="3">
        <f>CTY14_smooth!S37/AVERAGE(CTY14_smooth!S$19:S$75)*100</f>
        <v>179.90356900611772</v>
      </c>
      <c r="T37" s="3">
        <f>CTY14_smooth!T37/AVERAGE(CTY14_smooth!T$19:T$75)*100</f>
        <v>121.76045000075165</v>
      </c>
      <c r="U37" s="3">
        <f>CTY14_smooth!U37/AVERAGE(CTY14_smooth!U$19:U$75)*100</f>
        <v>65.462875093613079</v>
      </c>
      <c r="V37" s="3">
        <f>CTY14_smooth!V37/AVERAGE(CTY14_smooth!V$19:V$75)*100</f>
        <v>59.064975123986621</v>
      </c>
      <c r="W37" s="3">
        <f>CTY14_smooth!W37/AVERAGE(CTY14_smooth!W$19:W$75)*100</f>
        <v>98.85064430866187</v>
      </c>
      <c r="X37" s="3">
        <f>CTY14_smooth!X37/AVERAGE(CTY14_smooth!X$19:X$75)*100</f>
        <v>62.862228723892834</v>
      </c>
      <c r="Y37" s="3">
        <f>CTY14_smooth!Y37/AVERAGE(CTY14_smooth!Y$19:Y$75)*100</f>
        <v>42.334276175147188</v>
      </c>
      <c r="Z37" s="3">
        <f>CTY14_smooth!Z37/AVERAGE(CTY14_smooth!Z$19:Z$75)*100</f>
        <v>161.25465868024475</v>
      </c>
      <c r="AA37" s="3">
        <f>CTY14_smooth!AA37/AVERAGE(CTY14_smooth!AA$19:AA$75)*100</f>
        <v>15.099311522591046</v>
      </c>
      <c r="AB37" s="3">
        <f>CTY14_smooth!AB37/AVERAGE(CTY14_smooth!AB$19:AB$75)*100</f>
        <v>77.250180154212956</v>
      </c>
      <c r="AC37" s="3">
        <f>CTY14_smooth!AC37/AVERAGE(CTY14_smooth!AC$19:AC$75)*100</f>
        <v>110.8106193542562</v>
      </c>
      <c r="AD37" s="3">
        <f>CTY14_smooth!AD37/AVERAGE(CTY14_smooth!AD$19:AD$75)*100</f>
        <v>105.88543164756526</v>
      </c>
      <c r="AE37" s="3">
        <f>CTY14_smooth!AE37/AVERAGE(CTY14_smooth!AE$19:AE$75)*100</f>
        <v>190.32427040855643</v>
      </c>
      <c r="AF37" s="3">
        <f>CTY14_smooth!AF37/AVERAGE(CTY14_smooth!AF$19:AF$75)*100</f>
        <v>77.86617267325515</v>
      </c>
      <c r="AG37" s="3">
        <f>CTY14_smooth!AG37/AVERAGE(CTY14_smooth!AG$19:AG$75)*100</f>
        <v>69.851671561728679</v>
      </c>
      <c r="AH37" s="3">
        <f>CTY14_smooth!AH37/AVERAGE(CTY14_smooth!AH$19:AH$75)*100</f>
        <v>70.067289793969479</v>
      </c>
      <c r="AI37" s="3">
        <f>CTY14_smooth!AI37/AVERAGE(CTY14_smooth!AI$19:AI$75)*100</f>
        <v>35.045638214270767</v>
      </c>
    </row>
    <row r="38" spans="2:35" x14ac:dyDescent="0.25">
      <c r="B38" s="2">
        <v>42583</v>
      </c>
      <c r="C38" s="1">
        <v>2016</v>
      </c>
      <c r="D38" s="3">
        <f>CTY14_smooth!D38/AVERAGE(CTY14_smooth!D$19:D$75)*100</f>
        <v>107.35399346670833</v>
      </c>
      <c r="E38" s="3">
        <f>CTY14_smooth!E38/AVERAGE(CTY14_smooth!E$19:E$75)*100</f>
        <v>80.834790673325998</v>
      </c>
      <c r="F38" s="3">
        <f>CTY14_smooth!F38/AVERAGE(CTY14_smooth!F$19:F$75)*100</f>
        <v>30.608687346827406</v>
      </c>
      <c r="G38" s="3">
        <f>CTY14_smooth!G38/AVERAGE(CTY14_smooth!G$19:G$75)*100</f>
        <v>96.67710869683043</v>
      </c>
      <c r="H38" s="3">
        <f>CTY14_smooth!H38/AVERAGE(CTY14_smooth!H$19:H$75)*100</f>
        <v>148.05405968405151</v>
      </c>
      <c r="I38" s="3">
        <f>CTY14_smooth!I38/AVERAGE(CTY14_smooth!I$19:I$75)*100</f>
        <v>150.02000965977038</v>
      </c>
      <c r="J38" s="3">
        <f>CTY14_smooth!J38/AVERAGE(CTY14_smooth!J$19:J$75)*100</f>
        <v>43.495248875564812</v>
      </c>
      <c r="K38" s="3">
        <f>CTY14_smooth!K38/AVERAGE(CTY14_smooth!K$19:K$75)*100</f>
        <v>81.812200701345859</v>
      </c>
      <c r="L38" s="3">
        <f>CTY14_smooth!L38/AVERAGE(CTY14_smooth!L$19:L$75)*100</f>
        <v>51.606841910440608</v>
      </c>
      <c r="M38" s="3">
        <f>CTY14_smooth!M38/AVERAGE(CTY14_smooth!M$19:M$75)*100</f>
        <v>101.68811518768916</v>
      </c>
      <c r="N38" s="3">
        <f>CTY14_smooth!N38/AVERAGE(CTY14_smooth!N$19:N$75)*100</f>
        <v>110.09241791803881</v>
      </c>
      <c r="O38" s="3">
        <f>CTY14_smooth!O38/AVERAGE(CTY14_smooth!O$19:O$75)*100</f>
        <v>78.985537162054442</v>
      </c>
      <c r="P38" s="3">
        <f>CTY14_smooth!P38/AVERAGE(CTY14_smooth!P$19:P$75)*100</f>
        <v>118.85400871184002</v>
      </c>
      <c r="Q38" s="3">
        <f>CTY14_smooth!Q38/AVERAGE(CTY14_smooth!Q$19:Q$75)*100</f>
        <v>52.24739339580632</v>
      </c>
      <c r="R38" s="3">
        <f>CTY14_smooth!R38/AVERAGE(CTY14_smooth!R$19:R$75)*100</f>
        <v>139.57563178402884</v>
      </c>
      <c r="S38" s="3">
        <f>CTY14_smooth!S38/AVERAGE(CTY14_smooth!S$19:S$75)*100</f>
        <v>111.47049047378627</v>
      </c>
      <c r="T38" s="3">
        <f>CTY14_smooth!T38/AVERAGE(CTY14_smooth!T$19:T$75)*100</f>
        <v>113.2064049267286</v>
      </c>
      <c r="U38" s="3">
        <f>CTY14_smooth!U38/AVERAGE(CTY14_smooth!U$19:U$75)*100</f>
        <v>69.261014032734252</v>
      </c>
      <c r="V38" s="3">
        <f>CTY14_smooth!V38/AVERAGE(CTY14_smooth!V$19:V$75)*100</f>
        <v>53.594488670272035</v>
      </c>
      <c r="W38" s="3">
        <f>CTY14_smooth!W38/AVERAGE(CTY14_smooth!W$19:W$75)*100</f>
        <v>98.85064430866187</v>
      </c>
      <c r="X38" s="3">
        <f>CTY14_smooth!X38/AVERAGE(CTY14_smooth!X$19:X$75)*100</f>
        <v>69.935759700003956</v>
      </c>
      <c r="Y38" s="3">
        <f>CTY14_smooth!Y38/AVERAGE(CTY14_smooth!Y$19:Y$75)*100</f>
        <v>39.397272779083011</v>
      </c>
      <c r="Z38" s="3">
        <f>CTY14_smooth!Z38/AVERAGE(CTY14_smooth!Z$19:Z$75)*100</f>
        <v>164.15922522459249</v>
      </c>
      <c r="AA38" s="3">
        <f>CTY14_smooth!AA38/AVERAGE(CTY14_smooth!AA$19:AA$75)*100</f>
        <v>15.099311522591046</v>
      </c>
      <c r="AB38" s="3">
        <f>CTY14_smooth!AB38/AVERAGE(CTY14_smooth!AB$19:AB$75)*100</f>
        <v>71.033695441741187</v>
      </c>
      <c r="AC38" s="3">
        <f>CTY14_smooth!AC38/AVERAGE(CTY14_smooth!AC$19:AC$75)*100</f>
        <v>108.66901141531542</v>
      </c>
      <c r="AD38" s="3">
        <f>CTY14_smooth!AD38/AVERAGE(CTY14_smooth!AD$19:AD$75)*100</f>
        <v>80.561016896963778</v>
      </c>
      <c r="AE38" s="3">
        <f>CTY14_smooth!AE38/AVERAGE(CTY14_smooth!AE$19:AE$75)*100</f>
        <v>190.32427040855643</v>
      </c>
      <c r="AF38" s="3">
        <f>CTY14_smooth!AF38/AVERAGE(CTY14_smooth!AF$19:AF$75)*100</f>
        <v>77.635890430696392</v>
      </c>
      <c r="AG38" s="3">
        <f>CTY14_smooth!AG38/AVERAGE(CTY14_smooth!AG$19:AG$75)*100</f>
        <v>104.15888059988319</v>
      </c>
      <c r="AH38" s="3">
        <f>CTY14_smooth!AH38/AVERAGE(CTY14_smooth!AH$19:AH$75)*100</f>
        <v>61.145238560156464</v>
      </c>
      <c r="AI38" s="3">
        <f>CTY14_smooth!AI38/AVERAGE(CTY14_smooth!AI$19:AI$75)*100</f>
        <v>36.865659519205288</v>
      </c>
    </row>
    <row r="39" spans="2:35" x14ac:dyDescent="0.25">
      <c r="B39" s="2">
        <v>42614</v>
      </c>
      <c r="C39" s="1">
        <v>2016</v>
      </c>
      <c r="D39" s="3">
        <f>CTY14_smooth!D39/AVERAGE(CTY14_smooth!D$19:D$75)*100</f>
        <v>101.53476189868957</v>
      </c>
      <c r="E39" s="3">
        <f>CTY14_smooth!E39/AVERAGE(CTY14_smooth!E$19:E$75)*100</f>
        <v>80.834790673325998</v>
      </c>
      <c r="F39" s="3">
        <f>CTY14_smooth!F39/AVERAGE(CTY14_smooth!F$19:F$75)*100</f>
        <v>28.706995054146763</v>
      </c>
      <c r="G39" s="3">
        <f>CTY14_smooth!G39/AVERAGE(CTY14_smooth!G$19:G$75)*100</f>
        <v>104.7301731621473</v>
      </c>
      <c r="H39" s="3">
        <f>CTY14_smooth!H39/AVERAGE(CTY14_smooth!H$19:H$75)*100</f>
        <v>146.41308850921618</v>
      </c>
      <c r="I39" s="3">
        <f>CTY14_smooth!I39/AVERAGE(CTY14_smooth!I$19:I$75)*100</f>
        <v>150.02000965977038</v>
      </c>
      <c r="J39" s="3">
        <f>CTY14_smooth!J39/AVERAGE(CTY14_smooth!J$19:J$75)*100</f>
        <v>48.291790241528396</v>
      </c>
      <c r="K39" s="3">
        <f>CTY14_smooth!K39/AVERAGE(CTY14_smooth!K$19:K$75)*100</f>
        <v>77.097088764914929</v>
      </c>
      <c r="L39" s="3">
        <f>CTY14_smooth!L39/AVERAGE(CTY14_smooth!L$19:L$75)*100</f>
        <v>53.658093044032654</v>
      </c>
      <c r="M39" s="3">
        <f>CTY14_smooth!M39/AVERAGE(CTY14_smooth!M$19:M$75)*100</f>
        <v>98.574635070322103</v>
      </c>
      <c r="N39" s="3">
        <f>CTY14_smooth!N39/AVERAGE(CTY14_smooth!N$19:N$75)*100</f>
        <v>102.35586456347517</v>
      </c>
      <c r="O39" s="3">
        <f>CTY14_smooth!O39/AVERAGE(CTY14_smooth!O$19:O$75)*100</f>
        <v>102.78141500595306</v>
      </c>
      <c r="P39" s="3">
        <f>CTY14_smooth!P39/AVERAGE(CTY14_smooth!P$19:P$75)*100</f>
        <v>127.2786971112819</v>
      </c>
      <c r="Q39" s="3">
        <f>CTY14_smooth!Q39/AVERAGE(CTY14_smooth!Q$19:Q$75)*100</f>
        <v>46.336883226501051</v>
      </c>
      <c r="R39" s="3">
        <f>CTY14_smooth!R39/AVERAGE(CTY14_smooth!R$19:R$75)*100</f>
        <v>139.40712937818995</v>
      </c>
      <c r="S39" s="3">
        <f>CTY14_smooth!S39/AVERAGE(CTY14_smooth!S$19:S$75)*100</f>
        <v>57.751310749586615</v>
      </c>
      <c r="T39" s="3">
        <f>CTY14_smooth!T39/AVERAGE(CTY14_smooth!T$19:T$75)*100</f>
        <v>108.52881808082502</v>
      </c>
      <c r="U39" s="3">
        <f>CTY14_smooth!U39/AVERAGE(CTY14_smooth!U$19:U$75)*100</f>
        <v>61.418852189554762</v>
      </c>
      <c r="V39" s="3">
        <f>CTY14_smooth!V39/AVERAGE(CTY14_smooth!V$19:V$75)*100</f>
        <v>48.133778137483176</v>
      </c>
      <c r="W39" s="3">
        <f>CTY14_smooth!W39/AVERAGE(CTY14_smooth!W$19:W$75)*100</f>
        <v>65.487186767559209</v>
      </c>
      <c r="X39" s="3">
        <f>CTY14_smooth!X39/AVERAGE(CTY14_smooth!X$19:X$75)*100</f>
        <v>75.433641807271215</v>
      </c>
      <c r="Y39" s="3">
        <f>CTY14_smooth!Y39/AVERAGE(CTY14_smooth!Y$19:Y$75)*100</f>
        <v>39.288799632966153</v>
      </c>
      <c r="Z39" s="3">
        <f>CTY14_smooth!Z39/AVERAGE(CTY14_smooth!Z$19:Z$75)*100</f>
        <v>159.29335047080664</v>
      </c>
      <c r="AA39" s="3">
        <f>CTY14_smooth!AA39/AVERAGE(CTY14_smooth!AA$19:AA$75)*100</f>
        <v>13.059138670953313</v>
      </c>
      <c r="AB39" s="3">
        <f>CTY14_smooth!AB39/AVERAGE(CTY14_smooth!AB$19:AB$75)*100</f>
        <v>68.869463241700714</v>
      </c>
      <c r="AC39" s="3">
        <f>CTY14_smooth!AC39/AVERAGE(CTY14_smooth!AC$19:AC$75)*100</f>
        <v>102.02248055598271</v>
      </c>
      <c r="AD39" s="3">
        <f>CTY14_smooth!AD39/AVERAGE(CTY14_smooth!AD$19:AD$75)*100</f>
        <v>74.241227078664323</v>
      </c>
      <c r="AE39" s="3">
        <f>CTY14_smooth!AE39/AVERAGE(CTY14_smooth!AE$19:AE$75)*100</f>
        <v>190.32427040855643</v>
      </c>
      <c r="AF39" s="3">
        <f>CTY14_smooth!AF39/AVERAGE(CTY14_smooth!AF$19:AF$75)*100</f>
        <v>74.928944839566441</v>
      </c>
      <c r="AG39" s="3">
        <f>CTY14_smooth!AG39/AVERAGE(CTY14_smooth!AG$19:AG$75)*100</f>
        <v>127.38200269112873</v>
      </c>
      <c r="AH39" s="3">
        <f>CTY14_smooth!AH39/AVERAGE(CTY14_smooth!AH$19:AH$75)*100</f>
        <v>51.374967056386154</v>
      </c>
      <c r="AI39" s="3">
        <f>CTY14_smooth!AI39/AVERAGE(CTY14_smooth!AI$19:AI$75)*100</f>
        <v>31.237753915386392</v>
      </c>
    </row>
    <row r="40" spans="2:35" x14ac:dyDescent="0.25">
      <c r="B40" s="2">
        <v>42644</v>
      </c>
      <c r="C40" s="1">
        <v>2016</v>
      </c>
      <c r="D40" s="3">
        <f>CTY14_smooth!D40/AVERAGE(CTY14_smooth!D$19:D$75)*100</f>
        <v>99.377439790920306</v>
      </c>
      <c r="E40" s="3">
        <f>CTY14_smooth!E40/AVERAGE(CTY14_smooth!E$19:E$75)*100</f>
        <v>83.634327018663583</v>
      </c>
      <c r="F40" s="3">
        <f>CTY14_smooth!F40/AVERAGE(CTY14_smooth!F$19:F$75)*100</f>
        <v>25.607092222329474</v>
      </c>
      <c r="G40" s="3">
        <f>CTY14_smooth!G40/AVERAGE(CTY14_smooth!G$19:G$75)*100</f>
        <v>104.70325171976394</v>
      </c>
      <c r="H40" s="3">
        <f>CTY14_smooth!H40/AVERAGE(CTY14_smooth!H$19:H$75)*100</f>
        <v>128.39081865196579</v>
      </c>
      <c r="I40" s="3">
        <f>CTY14_smooth!I40/AVERAGE(CTY14_smooth!I$19:I$75)*100</f>
        <v>150.02000965977038</v>
      </c>
      <c r="J40" s="3">
        <f>CTY14_smooth!J40/AVERAGE(CTY14_smooth!J$19:J$75)*100</f>
        <v>42.146654273881332</v>
      </c>
      <c r="K40" s="3">
        <f>CTY14_smooth!K40/AVERAGE(CTY14_smooth!K$19:K$75)*100</f>
        <v>72.160952518078517</v>
      </c>
      <c r="L40" s="3">
        <f>CTY14_smooth!L40/AVERAGE(CTY14_smooth!L$19:L$75)*100</f>
        <v>52.866468833225319</v>
      </c>
      <c r="M40" s="3">
        <f>CTY14_smooth!M40/AVERAGE(CTY14_smooth!M$19:M$75)*100</f>
        <v>97.619368516279948</v>
      </c>
      <c r="N40" s="3">
        <f>CTY14_smooth!N40/AVERAGE(CTY14_smooth!N$19:N$75)*100</f>
        <v>99.632720460244258</v>
      </c>
      <c r="O40" s="3">
        <f>CTY14_smooth!O40/AVERAGE(CTY14_smooth!O$19:O$75)*100</f>
        <v>85.768401584085311</v>
      </c>
      <c r="P40" s="3">
        <f>CTY14_smooth!P40/AVERAGE(CTY14_smooth!P$19:P$75)*100</f>
        <v>122.12634680173855</v>
      </c>
      <c r="Q40" s="3">
        <f>CTY14_smooth!Q40/AVERAGE(CTY14_smooth!Q$19:Q$75)*100</f>
        <v>40.446146596879132</v>
      </c>
      <c r="R40" s="3">
        <f>CTY14_smooth!R40/AVERAGE(CTY14_smooth!R$19:R$75)*100</f>
        <v>148.0610492474992</v>
      </c>
      <c r="S40" s="3">
        <f>CTY14_smooth!S40/AVERAGE(CTY14_smooth!S$19:S$75)*100</f>
        <v>47.977736106084556</v>
      </c>
      <c r="T40" s="3">
        <f>CTY14_smooth!T40/AVERAGE(CTY14_smooth!T$19:T$75)*100</f>
        <v>82.3375492103456</v>
      </c>
      <c r="U40" s="3">
        <f>CTY14_smooth!U40/AVERAGE(CTY14_smooth!U$19:U$75)*100</f>
        <v>72.84009935076466</v>
      </c>
      <c r="V40" s="3">
        <f>CTY14_smooth!V40/AVERAGE(CTY14_smooth!V$19:V$75)*100</f>
        <v>53.523017376278183</v>
      </c>
      <c r="W40" s="3">
        <f>CTY14_smooth!W40/AVERAGE(CTY14_smooth!W$19:W$75)*100</f>
        <v>65.487186767559209</v>
      </c>
      <c r="X40" s="3">
        <f>CTY14_smooth!X40/AVERAGE(CTY14_smooth!X$19:X$75)*100</f>
        <v>79.733052089091743</v>
      </c>
      <c r="Y40" s="3">
        <f>CTY14_smooth!Y40/AVERAGE(CTY14_smooth!Y$19:Y$75)*100</f>
        <v>47.700764323892621</v>
      </c>
      <c r="Z40" s="3">
        <f>CTY14_smooth!Z40/AVERAGE(CTY14_smooth!Z$19:Z$75)*100</f>
        <v>132.483003260853</v>
      </c>
      <c r="AA40" s="3">
        <f>CTY14_smooth!AA40/AVERAGE(CTY14_smooth!AA$19:AA$75)*100</f>
        <v>13.049200183584867</v>
      </c>
      <c r="AB40" s="3">
        <f>CTY14_smooth!AB40/AVERAGE(CTY14_smooth!AB$19:AB$75)*100</f>
        <v>68.849868847480849</v>
      </c>
      <c r="AC40" s="3">
        <f>CTY14_smooth!AC40/AVERAGE(CTY14_smooth!AC$19:AC$75)*100</f>
        <v>93.073255338815343</v>
      </c>
      <c r="AD40" s="3">
        <f>CTY14_smooth!AD40/AVERAGE(CTY14_smooth!AD$19:AD$75)*100</f>
        <v>80.478301735013531</v>
      </c>
      <c r="AE40" s="3">
        <f>CTY14_smooth!AE40/AVERAGE(CTY14_smooth!AE$19:AE$75)*100</f>
        <v>142.00489415797654</v>
      </c>
      <c r="AF40" s="3">
        <f>CTY14_smooth!AF40/AVERAGE(CTY14_smooth!AF$19:AF$75)*100</f>
        <v>61.524511083670205</v>
      </c>
      <c r="AG40" s="3">
        <f>CTY14_smooth!AG40/AVERAGE(CTY14_smooth!AG$19:AG$75)*100</f>
        <v>124.43270875814363</v>
      </c>
      <c r="AH40" s="3">
        <f>CTY14_smooth!AH40/AVERAGE(CTY14_smooth!AH$19:AH$75)*100</f>
        <v>32.546523120001922</v>
      </c>
      <c r="AI40" s="3">
        <f>CTY14_smooth!AI40/AVERAGE(CTY14_smooth!AI$19:AI$75)*100</f>
        <v>28.43297085730045</v>
      </c>
    </row>
    <row r="41" spans="2:35" x14ac:dyDescent="0.25">
      <c r="B41" s="2">
        <v>42675</v>
      </c>
      <c r="C41" s="1">
        <v>2016</v>
      </c>
      <c r="D41" s="3">
        <f>CTY14_smooth!D41/AVERAGE(CTY14_smooth!D$19:D$75)*100</f>
        <v>88.66266183494993</v>
      </c>
      <c r="E41" s="3">
        <f>CTY14_smooth!E41/AVERAGE(CTY14_smooth!E$19:E$75)*100</f>
        <v>75.167428247072195</v>
      </c>
      <c r="F41" s="3">
        <f>CTY14_smooth!F41/AVERAGE(CTY14_smooth!F$19:F$75)*100</f>
        <v>24.36976664356289</v>
      </c>
      <c r="G41" s="3">
        <f>CTY14_smooth!G41/AVERAGE(CTY14_smooth!G$19:G$75)*100</f>
        <v>95.078198515347339</v>
      </c>
      <c r="H41" s="3">
        <f>CTY14_smooth!H41/AVERAGE(CTY14_smooth!H$19:H$75)*100</f>
        <v>118.59681763697651</v>
      </c>
      <c r="I41" s="3">
        <f>CTY14_smooth!I41/AVERAGE(CTY14_smooth!I$19:I$75)*100</f>
        <v>150.02000965977038</v>
      </c>
      <c r="J41" s="3">
        <f>CTY14_smooth!J41/AVERAGE(CTY14_smooth!J$19:J$75)*100</f>
        <v>40.923541232724261</v>
      </c>
      <c r="K41" s="3">
        <f>CTY14_smooth!K41/AVERAGE(CTY14_smooth!K$19:K$75)*100</f>
        <v>71.065639948680186</v>
      </c>
      <c r="L41" s="3">
        <f>CTY14_smooth!L41/AVERAGE(CTY14_smooth!L$19:L$75)*100</f>
        <v>58.665329593895265</v>
      </c>
      <c r="M41" s="3">
        <f>CTY14_smooth!M41/AVERAGE(CTY14_smooth!M$19:M$75)*100</f>
        <v>95.004437206737407</v>
      </c>
      <c r="N41" s="3">
        <f>CTY14_smooth!N41/AVERAGE(CTY14_smooth!N$19:N$75)*100</f>
        <v>97.628153069792319</v>
      </c>
      <c r="O41" s="3">
        <f>CTY14_smooth!O41/AVERAGE(CTY14_smooth!O$19:O$75)*100</f>
        <v>83.34651916423104</v>
      </c>
      <c r="P41" s="3">
        <f>CTY14_smooth!P41/AVERAGE(CTY14_smooth!P$19:P$75)*100</f>
        <v>123.82839259845821</v>
      </c>
      <c r="Q41" s="3">
        <f>CTY14_smooth!Q41/AVERAGE(CTY14_smooth!Q$19:Q$75)*100</f>
        <v>38.482009757230294</v>
      </c>
      <c r="R41" s="3">
        <f>CTY14_smooth!R41/AVERAGE(CTY14_smooth!R$19:R$75)*100</f>
        <v>139.25332367514326</v>
      </c>
      <c r="S41" s="3">
        <f>CTY14_smooth!S41/AVERAGE(CTY14_smooth!S$19:S$75)*100</f>
        <v>45.548465683844242</v>
      </c>
      <c r="T41" s="3">
        <f>CTY14_smooth!T41/AVERAGE(CTY14_smooth!T$19:T$75)*100</f>
        <v>78.495536431387436</v>
      </c>
      <c r="U41" s="3">
        <f>CTY14_smooth!U41/AVERAGE(CTY14_smooth!U$19:U$75)*100</f>
        <v>74.768981456250188</v>
      </c>
      <c r="V41" s="3">
        <f>CTY14_smooth!V41/AVERAGE(CTY14_smooth!V$19:V$75)*100</f>
        <v>53.523017376278183</v>
      </c>
      <c r="W41" s="3">
        <f>CTY14_smooth!W41/AVERAGE(CTY14_smooth!W$19:W$75)*100</f>
        <v>65.487186767559209</v>
      </c>
      <c r="X41" s="3">
        <f>CTY14_smooth!X41/AVERAGE(CTY14_smooth!X$19:X$75)*100</f>
        <v>80.077834594438542</v>
      </c>
      <c r="Y41" s="3">
        <f>CTY14_smooth!Y41/AVERAGE(CTY14_smooth!Y$19:Y$75)*100</f>
        <v>50.528897821550537</v>
      </c>
      <c r="Z41" s="3">
        <f>CTY14_smooth!Z41/AVERAGE(CTY14_smooth!Z$19:Z$75)*100</f>
        <v>128.91485383519671</v>
      </c>
      <c r="AA41" s="3">
        <f>CTY14_smooth!AA41/AVERAGE(CTY14_smooth!AA$19:AA$75)*100</f>
        <v>13.047975259702223</v>
      </c>
      <c r="AB41" s="3">
        <f>CTY14_smooth!AB41/AVERAGE(CTY14_smooth!AB$19:AB$75)*100</f>
        <v>70.845218787783921</v>
      </c>
      <c r="AC41" s="3">
        <f>CTY14_smooth!AC41/AVERAGE(CTY14_smooth!AC$19:AC$75)*100</f>
        <v>84.974854178147169</v>
      </c>
      <c r="AD41" s="3">
        <f>CTY14_smooth!AD41/AVERAGE(CTY14_smooth!AD$19:AD$75)*100</f>
        <v>80.478301735013531</v>
      </c>
      <c r="AE41" s="3">
        <f>CTY14_smooth!AE41/AVERAGE(CTY14_smooth!AE$19:AE$75)*100</f>
        <v>117.89655777270352</v>
      </c>
      <c r="AF41" s="3">
        <f>CTY14_smooth!AF41/AVERAGE(CTY14_smooth!AF$19:AF$75)*100</f>
        <v>57.955439745856708</v>
      </c>
      <c r="AG41" s="3">
        <f>CTY14_smooth!AG41/AVERAGE(CTY14_smooth!AG$19:AG$75)*100</f>
        <v>118.54665841952026</v>
      </c>
      <c r="AH41" s="3">
        <f>CTY14_smooth!AH41/AVERAGE(CTY14_smooth!AH$19:AH$75)*100</f>
        <v>28.609276035913116</v>
      </c>
      <c r="AI41" s="3">
        <f>CTY14_smooth!AI41/AVERAGE(CTY14_smooth!AI$19:AI$75)*100</f>
        <v>27.500814933783275</v>
      </c>
    </row>
    <row r="42" spans="2:35" x14ac:dyDescent="0.25">
      <c r="B42" s="2">
        <v>42705</v>
      </c>
      <c r="C42" s="1">
        <v>2016</v>
      </c>
      <c r="D42" s="3">
        <f>CTY14_smooth!D42/AVERAGE(CTY14_smooth!D$19:D$75)*100</f>
        <v>87.979438682358023</v>
      </c>
      <c r="E42" s="3">
        <f>CTY14_smooth!E42/AVERAGE(CTY14_smooth!E$19:E$75)*100</f>
        <v>66.719592291923931</v>
      </c>
      <c r="F42" s="3">
        <f>CTY14_smooth!F42/AVERAGE(CTY14_smooth!F$19:F$75)*100</f>
        <v>20.677454838288032</v>
      </c>
      <c r="G42" s="3">
        <f>CTY14_smooth!G42/AVERAGE(CTY14_smooth!G$19:G$75)*100</f>
        <v>85.534424401135581</v>
      </c>
      <c r="H42" s="3">
        <f>CTY14_smooth!H42/AVERAGE(CTY14_smooth!H$19:H$75)*100</f>
        <v>118.63057866530222</v>
      </c>
      <c r="I42" s="3">
        <f>CTY14_smooth!I42/AVERAGE(CTY14_smooth!I$19:I$75)*100</f>
        <v>74.581574163870741</v>
      </c>
      <c r="J42" s="3">
        <f>CTY14_smooth!J42/AVERAGE(CTY14_smooth!J$19:J$75)*100</f>
        <v>43.412841167413148</v>
      </c>
      <c r="K42" s="3">
        <f>CTY14_smooth!K42/AVERAGE(CTY14_smooth!K$19:K$75)*100</f>
        <v>73.288063049220781</v>
      </c>
      <c r="L42" s="3">
        <f>CTY14_smooth!L42/AVERAGE(CTY14_smooth!L$19:L$75)*100</f>
        <v>60.1598291414277</v>
      </c>
      <c r="M42" s="3">
        <f>CTY14_smooth!M42/AVERAGE(CTY14_smooth!M$19:M$75)*100</f>
        <v>93.885880351082207</v>
      </c>
      <c r="N42" s="3">
        <f>CTY14_smooth!N42/AVERAGE(CTY14_smooth!N$19:N$75)*100</f>
        <v>94.337216064791335</v>
      </c>
      <c r="O42" s="3">
        <f>CTY14_smooth!O42/AVERAGE(CTY14_smooth!O$19:O$75)*100</f>
        <v>85.814022459683784</v>
      </c>
      <c r="P42" s="3">
        <f>CTY14_smooth!P42/AVERAGE(CTY14_smooth!P$19:P$75)*100</f>
        <v>123.86373054896296</v>
      </c>
      <c r="Q42" s="3">
        <f>CTY14_smooth!Q42/AVERAGE(CTY14_smooth!Q$19:Q$75)*100</f>
        <v>42.434104814607579</v>
      </c>
      <c r="R42" s="3">
        <f>CTY14_smooth!R42/AVERAGE(CTY14_smooth!R$19:R$75)*100</f>
        <v>139.25332367514326</v>
      </c>
      <c r="S42" s="3">
        <f>CTY14_smooth!S42/AVERAGE(CTY14_smooth!S$19:S$75)*100</f>
        <v>45.573562346512759</v>
      </c>
      <c r="T42" s="3">
        <f>CTY14_smooth!T42/AVERAGE(CTY14_smooth!T$19:T$75)*100</f>
        <v>70.845316058847956</v>
      </c>
      <c r="U42" s="3">
        <f>CTY14_smooth!U42/AVERAGE(CTY14_smooth!U$19:U$75)*100</f>
        <v>74.809126286529121</v>
      </c>
      <c r="V42" s="3">
        <f>CTY14_smooth!V42/AVERAGE(CTY14_smooth!V$19:V$75)*100</f>
        <v>42.681362807725385</v>
      </c>
      <c r="W42" s="3">
        <f>CTY14_smooth!W42/AVERAGE(CTY14_smooth!W$19:W$75)*100</f>
        <v>65.487186767559209</v>
      </c>
      <c r="X42" s="3">
        <f>CTY14_smooth!X42/AVERAGE(CTY14_smooth!X$19:X$75)*100</f>
        <v>80.632739504893664</v>
      </c>
      <c r="Y42" s="3">
        <f>CTY14_smooth!Y42/AVERAGE(CTY14_smooth!Y$19:Y$75)*100</f>
        <v>42.039692794273023</v>
      </c>
      <c r="Z42" s="3">
        <f>CTY14_smooth!Z42/AVERAGE(CTY14_smooth!Z$19:Z$75)*100</f>
        <v>129.5564923766089</v>
      </c>
      <c r="AA42" s="3">
        <f>CTY14_smooth!AA42/AVERAGE(CTY14_smooth!AA$19:AA$75)*100</f>
        <v>13.047975259702223</v>
      </c>
      <c r="AB42" s="3">
        <f>CTY14_smooth!AB42/AVERAGE(CTY14_smooth!AB$19:AB$75)*100</f>
        <v>66.852259059297154</v>
      </c>
      <c r="AC42" s="3">
        <f>CTY14_smooth!AC42/AVERAGE(CTY14_smooth!AC$19:AC$75)*100</f>
        <v>79.402092787272892</v>
      </c>
      <c r="AD42" s="3">
        <f>CTY14_smooth!AD42/AVERAGE(CTY14_smooth!AD$19:AD$75)*100</f>
        <v>67.931037465199324</v>
      </c>
      <c r="AE42" s="3">
        <f>CTY14_smooth!AE42/AVERAGE(CTY14_smooth!AE$19:AE$75)*100</f>
        <v>117.89655777270352</v>
      </c>
      <c r="AF42" s="3">
        <f>CTY14_smooth!AF42/AVERAGE(CTY14_smooth!AF$19:AF$75)*100</f>
        <v>57.964663278619163</v>
      </c>
      <c r="AG42" s="3">
        <f>CTY14_smooth!AG42/AVERAGE(CTY14_smooth!AG$19:AG$75)*100</f>
        <v>136.41567134305538</v>
      </c>
      <c r="AH42" s="3">
        <f>CTY14_smooth!AH42/AVERAGE(CTY14_smooth!AH$19:AH$75)*100</f>
        <v>31.073789514885803</v>
      </c>
      <c r="AI42" s="3">
        <f>CTY14_smooth!AI42/AVERAGE(CTY14_smooth!AI$19:AI$75)*100</f>
        <v>28.44824198190571</v>
      </c>
    </row>
    <row r="43" spans="2:35" x14ac:dyDescent="0.25">
      <c r="B43" s="2">
        <v>42736</v>
      </c>
      <c r="C43" s="1">
        <v>2017</v>
      </c>
      <c r="D43" s="3">
        <f>CTY14_smooth!D43/AVERAGE(CTY14_smooth!D$19:D$75)*100</f>
        <v>85.305480339786726</v>
      </c>
      <c r="E43" s="3">
        <f>CTY14_smooth!E43/AVERAGE(CTY14_smooth!E$19:E$75)*100</f>
        <v>44.530815872367484</v>
      </c>
      <c r="F43" s="3">
        <f>CTY14_smooth!F43/AVERAGE(CTY14_smooth!F$19:F$75)*100</f>
        <v>21.348680865324315</v>
      </c>
      <c r="G43" s="3">
        <f>CTY14_smooth!G43/AVERAGE(CTY14_smooth!G$19:G$75)*100</f>
        <v>61.067697700993371</v>
      </c>
      <c r="H43" s="3">
        <f>CTY14_smooth!H43/AVERAGE(CTY14_smooth!H$19:H$75)*100</f>
        <v>107.61646917101358</v>
      </c>
      <c r="I43" s="3">
        <f>CTY14_smooth!I43/AVERAGE(CTY14_smooth!I$19:I$75)*100</f>
        <v>37.13361974120334</v>
      </c>
      <c r="J43" s="3">
        <f>CTY14_smooth!J43/AVERAGE(CTY14_smooth!J$19:J$75)*100</f>
        <v>42.355329508793609</v>
      </c>
      <c r="K43" s="3">
        <f>CTY14_smooth!K43/AVERAGE(CTY14_smooth!K$19:K$75)*100</f>
        <v>67.96225410940994</v>
      </c>
      <c r="L43" s="3">
        <f>CTY14_smooth!L43/AVERAGE(CTY14_smooth!L$19:L$75)*100</f>
        <v>65.35561897914512</v>
      </c>
      <c r="M43" s="3">
        <f>CTY14_smooth!M43/AVERAGE(CTY14_smooth!M$19:M$75)*100</f>
        <v>82.882101322290978</v>
      </c>
      <c r="N43" s="3">
        <f>CTY14_smooth!N43/AVERAGE(CTY14_smooth!N$19:N$75)*100</f>
        <v>92.565084604625298</v>
      </c>
      <c r="O43" s="3">
        <f>CTY14_smooth!O43/AVERAGE(CTY14_smooth!O$19:O$75)*100</f>
        <v>81.013988267482048</v>
      </c>
      <c r="P43" s="3">
        <f>CTY14_smooth!P43/AVERAGE(CTY14_smooth!P$19:P$75)*100</f>
        <v>127.40991100197807</v>
      </c>
      <c r="Q43" s="3">
        <f>CTY14_smooth!Q43/AVERAGE(CTY14_smooth!Q$19:Q$75)*100</f>
        <v>42.49549356760253</v>
      </c>
      <c r="R43" s="3">
        <f>CTY14_smooth!R43/AVERAGE(CTY14_smooth!R$19:R$75)*100</f>
        <v>60.699457474562649</v>
      </c>
      <c r="S43" s="3">
        <f>CTY14_smooth!S43/AVERAGE(CTY14_smooth!S$19:S$75)*100</f>
        <v>33.70342191607957</v>
      </c>
      <c r="T43" s="3">
        <f>CTY14_smooth!T43/AVERAGE(CTY14_smooth!T$19:T$75)*100</f>
        <v>71.798915000502333</v>
      </c>
      <c r="U43" s="3">
        <f>CTY14_smooth!U43/AVERAGE(CTY14_smooth!U$19:U$75)*100</f>
        <v>80.821556287046263</v>
      </c>
      <c r="V43" s="3">
        <f>CTY14_smooth!V43/AVERAGE(CTY14_smooth!V$19:V$75)*100</f>
        <v>48.403507213817406</v>
      </c>
      <c r="W43" s="3">
        <f>CTY14_smooth!W43/AVERAGE(CTY14_smooth!W$19:W$75)*100</f>
        <v>32.605590839429112</v>
      </c>
      <c r="X43" s="3">
        <f>CTY14_smooth!X43/AVERAGE(CTY14_smooth!X$19:X$75)*100</f>
        <v>79.880636520106279</v>
      </c>
      <c r="Y43" s="3">
        <f>CTY14_smooth!Y43/AVERAGE(CTY14_smooth!Y$19:Y$75)*100</f>
        <v>33.611539138741655</v>
      </c>
      <c r="Z43" s="3">
        <f>CTY14_smooth!Z43/AVERAGE(CTY14_smooth!Z$19:Z$75)*100</f>
        <v>67.275625918872962</v>
      </c>
      <c r="AA43" s="3">
        <f>CTY14_smooth!AA43/AVERAGE(CTY14_smooth!AA$19:AA$75)*100</f>
        <v>13.302255171930351</v>
      </c>
      <c r="AB43" s="3">
        <f>CTY14_smooth!AB43/AVERAGE(CTY14_smooth!AB$19:AB$75)*100</f>
        <v>81.353774620787448</v>
      </c>
      <c r="AC43" s="3">
        <f>CTY14_smooth!AC43/AVERAGE(CTY14_smooth!AC$19:AC$75)*100</f>
        <v>82.111205364568178</v>
      </c>
      <c r="AD43" s="3">
        <f>CTY14_smooth!AD43/AVERAGE(CTY14_smooth!AD$19:AD$75)*100</f>
        <v>61.899442132503388</v>
      </c>
      <c r="AE43" s="3">
        <f>CTY14_smooth!AE43/AVERAGE(CTY14_smooth!AE$19:AE$75)*100</f>
        <v>117.89655777270352</v>
      </c>
      <c r="AF43" s="3">
        <f>CTY14_smooth!AF43/AVERAGE(CTY14_smooth!AF$19:AF$75)*100</f>
        <v>39.463285761946636</v>
      </c>
      <c r="AG43" s="3">
        <f>CTY14_smooth!AG43/AVERAGE(CTY14_smooth!AG$19:AG$75)*100</f>
        <v>127.66630680409293</v>
      </c>
      <c r="AH43" s="3">
        <f>CTY14_smooth!AH43/AVERAGE(CTY14_smooth!AH$19:AH$75)*100</f>
        <v>32.735136976343455</v>
      </c>
      <c r="AI43" s="3">
        <f>CTY14_smooth!AI43/AVERAGE(CTY14_smooth!AI$19:AI$75)*100</f>
        <v>34.385212710707918</v>
      </c>
    </row>
    <row r="44" spans="2:35" x14ac:dyDescent="0.25">
      <c r="B44" s="2">
        <v>42767</v>
      </c>
      <c r="C44" s="1">
        <v>2017</v>
      </c>
      <c r="D44" s="3">
        <f>CTY14_smooth!D44/AVERAGE(CTY14_smooth!D$19:D$75)*100</f>
        <v>90.27500932477534</v>
      </c>
      <c r="E44" s="3">
        <f>CTY14_smooth!E44/AVERAGE(CTY14_smooth!E$19:E$75)*100</f>
        <v>53.287153682644991</v>
      </c>
      <c r="F44" s="3">
        <f>CTY14_smooth!F44/AVERAGE(CTY14_smooth!F$19:F$75)*100</f>
        <v>17.701581165734606</v>
      </c>
      <c r="G44" s="3">
        <f>CTY14_smooth!G44/AVERAGE(CTY14_smooth!G$19:G$75)*100</f>
        <v>47.567256757896693</v>
      </c>
      <c r="H44" s="3">
        <f>CTY14_smooth!H44/AVERAGE(CTY14_smooth!H$19:H$75)*100</f>
        <v>77.320310154247068</v>
      </c>
      <c r="I44" s="3">
        <f>CTY14_smooth!I44/AVERAGE(CTY14_smooth!I$19:I$75)*100</f>
        <v>37.13361974120334</v>
      </c>
      <c r="J44" s="3">
        <f>CTY14_smooth!J44/AVERAGE(CTY14_smooth!J$19:J$75)*100</f>
        <v>37.617804750875514</v>
      </c>
      <c r="K44" s="3">
        <f>CTY14_smooth!K44/AVERAGE(CTY14_smooth!K$19:K$75)*100</f>
        <v>66.546635317278486</v>
      </c>
      <c r="L44" s="3">
        <f>CTY14_smooth!L44/AVERAGE(CTY14_smooth!L$19:L$75)*100</f>
        <v>65.582493743554664</v>
      </c>
      <c r="M44" s="3">
        <f>CTY14_smooth!M44/AVERAGE(CTY14_smooth!M$19:M$75)*100</f>
        <v>78.207757296988376</v>
      </c>
      <c r="N44" s="3">
        <f>CTY14_smooth!N44/AVERAGE(CTY14_smooth!N$19:N$75)*100</f>
        <v>94.308175983482229</v>
      </c>
      <c r="O44" s="3">
        <f>CTY14_smooth!O44/AVERAGE(CTY14_smooth!O$19:O$75)*100</f>
        <v>76.381010220222279</v>
      </c>
      <c r="P44" s="3">
        <f>CTY14_smooth!P44/AVERAGE(CTY14_smooth!P$19:P$75)*100</f>
        <v>134.56823348069585</v>
      </c>
      <c r="Q44" s="3">
        <f>CTY14_smooth!Q44/AVERAGE(CTY14_smooth!Q$19:Q$75)*100</f>
        <v>58.815158146724315</v>
      </c>
      <c r="R44" s="3">
        <f>CTY14_smooth!R44/AVERAGE(CTY14_smooth!R$19:R$75)*100</f>
        <v>61.158152908636822</v>
      </c>
      <c r="S44" s="3">
        <f>CTY14_smooth!S44/AVERAGE(CTY14_smooth!S$19:S$75)*100</f>
        <v>38.8503720990172</v>
      </c>
      <c r="T44" s="3">
        <f>CTY14_smooth!T44/AVERAGE(CTY14_smooth!T$19:T$75)*100</f>
        <v>65.962040439224438</v>
      </c>
      <c r="U44" s="3">
        <f>CTY14_smooth!U44/AVERAGE(CTY14_smooth!U$19:U$75)*100</f>
        <v>79.01593999332664</v>
      </c>
      <c r="V44" s="3">
        <f>CTY14_smooth!V44/AVERAGE(CTY14_smooth!V$19:V$75)*100</f>
        <v>43.067552910665903</v>
      </c>
      <c r="W44" s="3">
        <f>CTY14_smooth!W44/AVERAGE(CTY14_smooth!W$19:W$75)*100</f>
        <v>32.605590839429112</v>
      </c>
      <c r="X44" s="3">
        <f>CTY14_smooth!X44/AVERAGE(CTY14_smooth!X$19:X$75)*100</f>
        <v>78.60633767324974</v>
      </c>
      <c r="Y44" s="3">
        <f>CTY14_smooth!Y44/AVERAGE(CTY14_smooth!Y$19:Y$75)*100</f>
        <v>30.826108814786746</v>
      </c>
      <c r="Z44" s="3">
        <f>CTY14_smooth!Z44/AVERAGE(CTY14_smooth!Z$19:Z$75)*100</f>
        <v>62.702439267885005</v>
      </c>
      <c r="AA44" s="3">
        <f>CTY14_smooth!AA44/AVERAGE(CTY14_smooth!AA$19:AA$75)*100</f>
        <v>17.55355351587605</v>
      </c>
      <c r="AB44" s="3">
        <f>CTY14_smooth!AB44/AVERAGE(CTY14_smooth!AB$19:AB$75)*100</f>
        <v>100.29076919239665</v>
      </c>
      <c r="AC44" s="3">
        <f>CTY14_smooth!AC44/AVERAGE(CTY14_smooth!AC$19:AC$75)*100</f>
        <v>80.397992786169794</v>
      </c>
      <c r="AD44" s="3">
        <f>CTY14_smooth!AD44/AVERAGE(CTY14_smooth!AD$19:AD$75)*100</f>
        <v>49.875956779160965</v>
      </c>
      <c r="AE44" s="3">
        <f>CTY14_smooth!AE44/AVERAGE(CTY14_smooth!AE$19:AE$75)*100</f>
        <v>142.83906673849043</v>
      </c>
      <c r="AF44" s="3">
        <f>CTY14_smooth!AF44/AVERAGE(CTY14_smooth!AF$19:AF$75)*100</f>
        <v>33.608918323320871</v>
      </c>
      <c r="AG44" s="3">
        <f>CTY14_smooth!AG44/AVERAGE(CTY14_smooth!AG$19:AG$75)*100</f>
        <v>124.92798822501534</v>
      </c>
      <c r="AH44" s="3">
        <f>CTY14_smooth!AH44/AVERAGE(CTY14_smooth!AH$19:AH$75)*100</f>
        <v>43.197804488135247</v>
      </c>
      <c r="AI44" s="3">
        <f>CTY14_smooth!AI44/AVERAGE(CTY14_smooth!AI$19:AI$75)*100</f>
        <v>45.065018114445976</v>
      </c>
    </row>
    <row r="45" spans="2:35" x14ac:dyDescent="0.25">
      <c r="B45" s="2">
        <v>42795</v>
      </c>
      <c r="C45" s="1">
        <v>2017</v>
      </c>
      <c r="D45" s="3">
        <f>CTY14_smooth!D45/AVERAGE(CTY14_smooth!D$19:D$75)*100</f>
        <v>85.204478099851812</v>
      </c>
      <c r="E45" s="3">
        <f>CTY14_smooth!E45/AVERAGE(CTY14_smooth!E$19:E$75)*100</f>
        <v>50.514926449206918</v>
      </c>
      <c r="F45" s="3">
        <f>CTY14_smooth!F45/AVERAGE(CTY14_smooth!F$19:F$75)*100</f>
        <v>18.494560768284078</v>
      </c>
      <c r="G45" s="3">
        <f>CTY14_smooth!G45/AVERAGE(CTY14_smooth!G$19:G$75)*100</f>
        <v>43.598781877644896</v>
      </c>
      <c r="H45" s="3">
        <f>CTY14_smooth!H45/AVERAGE(CTY14_smooth!H$19:H$75)*100</f>
        <v>85.924568125773533</v>
      </c>
      <c r="I45" s="3">
        <f>CTY14_smooth!I45/AVERAGE(CTY14_smooth!I$19:I$75)*100</f>
        <v>39.394242327318601</v>
      </c>
      <c r="J45" s="3">
        <f>CTY14_smooth!J45/AVERAGE(CTY14_smooth!J$19:J$75)*100</f>
        <v>36.417357690970285</v>
      </c>
      <c r="K45" s="3">
        <f>CTY14_smooth!K45/AVERAGE(CTY14_smooth!K$19:K$75)*100</f>
        <v>75.160852061089841</v>
      </c>
      <c r="L45" s="3">
        <f>CTY14_smooth!L45/AVERAGE(CTY14_smooth!L$19:L$75)*100</f>
        <v>75.682840287739012</v>
      </c>
      <c r="M45" s="3">
        <f>CTY14_smooth!M45/AVERAGE(CTY14_smooth!M$19:M$75)*100</f>
        <v>73.879241360749887</v>
      </c>
      <c r="N45" s="3">
        <f>CTY14_smooth!N45/AVERAGE(CTY14_smooth!N$19:N$75)*100</f>
        <v>93.496920038266836</v>
      </c>
      <c r="O45" s="3">
        <f>CTY14_smooth!O45/AVERAGE(CTY14_smooth!O$19:O$75)*100</f>
        <v>76.52589217540924</v>
      </c>
      <c r="P45" s="3">
        <f>CTY14_smooth!P45/AVERAGE(CTY14_smooth!P$19:P$75)*100</f>
        <v>132.99182175808016</v>
      </c>
      <c r="Q45" s="3">
        <f>CTY14_smooth!Q45/AVERAGE(CTY14_smooth!Q$19:Q$75)*100</f>
        <v>71.53981468982569</v>
      </c>
      <c r="R45" s="3">
        <f>CTY14_smooth!R45/AVERAGE(CTY14_smooth!R$19:R$75)*100</f>
        <v>61.158152908636822</v>
      </c>
      <c r="S45" s="3">
        <f>CTY14_smooth!S45/AVERAGE(CTY14_smooth!S$19:S$75)*100</f>
        <v>36.611268095300616</v>
      </c>
      <c r="T45" s="3">
        <f>CTY14_smooth!T45/AVERAGE(CTY14_smooth!T$19:T$75)*100</f>
        <v>63.081039810408079</v>
      </c>
      <c r="U45" s="3">
        <f>CTY14_smooth!U45/AVERAGE(CTY14_smooth!U$19:U$75)*100</f>
        <v>83.410262931749315</v>
      </c>
      <c r="V45" s="3">
        <f>CTY14_smooth!V45/AVERAGE(CTY14_smooth!V$19:V$75)*100</f>
        <v>48.729106792252765</v>
      </c>
      <c r="W45" s="3">
        <f>CTY14_smooth!W45/AVERAGE(CTY14_smooth!W$19:W$75)*100</f>
        <v>0</v>
      </c>
      <c r="X45" s="3">
        <f>CTY14_smooth!X45/AVERAGE(CTY14_smooth!X$19:X$75)*100</f>
        <v>70.53896832682328</v>
      </c>
      <c r="Y45" s="3">
        <f>CTY14_smooth!Y45/AVERAGE(CTY14_smooth!Y$19:Y$75)*100</f>
        <v>33.781505912764644</v>
      </c>
      <c r="Z45" s="3">
        <f>CTY14_smooth!Z45/AVERAGE(CTY14_smooth!Z$19:Z$75)*100</f>
        <v>64.082146140937908</v>
      </c>
      <c r="AA45" s="3">
        <f>CTY14_smooth!AA45/AVERAGE(CTY14_smooth!AA$19:AA$75)*100</f>
        <v>21.783973150076559</v>
      </c>
      <c r="AB45" s="3">
        <f>CTY14_smooth!AB45/AVERAGE(CTY14_smooth!AB$19:AB$75)*100</f>
        <v>92.668142356051519</v>
      </c>
      <c r="AC45" s="3">
        <f>CTY14_smooth!AC45/AVERAGE(CTY14_smooth!AC$19:AC$75)*100</f>
        <v>76.665318704261637</v>
      </c>
      <c r="AD45" s="3">
        <f>CTY14_smooth!AD45/AVERAGE(CTY14_smooth!AD$19:AD$75)*100</f>
        <v>49.875956779160965</v>
      </c>
      <c r="AE45" s="3">
        <f>CTY14_smooth!AE45/AVERAGE(CTY14_smooth!AE$19:AE$75)*100</f>
        <v>142.83906673849043</v>
      </c>
      <c r="AF45" s="3">
        <f>CTY14_smooth!AF45/AVERAGE(CTY14_smooth!AF$19:AF$75)*100</f>
        <v>33.608918323320871</v>
      </c>
      <c r="AG45" s="3">
        <f>CTY14_smooth!AG45/AVERAGE(CTY14_smooth!AG$19:AG$75)*100</f>
        <v>116.25206504640933</v>
      </c>
      <c r="AH45" s="3">
        <f>CTY14_smooth!AH45/AVERAGE(CTY14_smooth!AH$19:AH$75)*100</f>
        <v>43.135750155720551</v>
      </c>
      <c r="AI45" s="3">
        <f>CTY14_smooth!AI45/AVERAGE(CTY14_smooth!AI$19:AI$75)*100</f>
        <v>45.343163808074749</v>
      </c>
    </row>
    <row r="46" spans="2:35" x14ac:dyDescent="0.25">
      <c r="B46" s="2">
        <v>42826</v>
      </c>
      <c r="C46" s="1">
        <v>2017</v>
      </c>
      <c r="D46" s="3">
        <f>CTY14_smooth!D46/AVERAGE(CTY14_smooth!D$19:D$75)*100</f>
        <v>88.400324192503405</v>
      </c>
      <c r="E46" s="3">
        <f>CTY14_smooth!E46/AVERAGE(CTY14_smooth!E$19:E$75)*100</f>
        <v>42.205108801042407</v>
      </c>
      <c r="F46" s="3">
        <f>CTY14_smooth!F46/AVERAGE(CTY14_smooth!F$19:F$75)*100</f>
        <v>18.675391449116884</v>
      </c>
      <c r="G46" s="3">
        <f>CTY14_smooth!G46/AVERAGE(CTY14_smooth!G$19:G$75)*100</f>
        <v>38.403154717460097</v>
      </c>
      <c r="H46" s="3">
        <f>CTY14_smooth!H46/AVERAGE(CTY14_smooth!H$19:H$75)*100</f>
        <v>74.707963059383417</v>
      </c>
      <c r="I46" s="3">
        <f>CTY14_smooth!I46/AVERAGE(CTY14_smooth!I$19:I$75)*100</f>
        <v>39.394242327318601</v>
      </c>
      <c r="J46" s="3">
        <f>CTY14_smooth!J46/AVERAGE(CTY14_smooth!J$19:J$75)*100</f>
        <v>29.309888961861972</v>
      </c>
      <c r="K46" s="3">
        <f>CTY14_smooth!K46/AVERAGE(CTY14_smooth!K$19:K$75)*100</f>
        <v>72.066128490720061</v>
      </c>
      <c r="L46" s="3">
        <f>CTY14_smooth!L46/AVERAGE(CTY14_smooth!L$19:L$75)*100</f>
        <v>81.468833590238376</v>
      </c>
      <c r="M46" s="3">
        <f>CTY14_smooth!M46/AVERAGE(CTY14_smooth!M$19:M$75)*100</f>
        <v>74.570136180736569</v>
      </c>
      <c r="N46" s="3">
        <f>CTY14_smooth!N46/AVERAGE(CTY14_smooth!N$19:N$75)*100</f>
        <v>85.089524010465382</v>
      </c>
      <c r="O46" s="3">
        <f>CTY14_smooth!O46/AVERAGE(CTY14_smooth!O$19:O$75)*100</f>
        <v>74.324959494458255</v>
      </c>
      <c r="P46" s="3">
        <f>CTY14_smooth!P46/AVERAGE(CTY14_smooth!P$19:P$75)*100</f>
        <v>131.43943151411864</v>
      </c>
      <c r="Q46" s="3">
        <f>CTY14_smooth!Q46/AVERAGE(CTY14_smooth!Q$19:Q$75)*100</f>
        <v>75.960189942682746</v>
      </c>
      <c r="R46" s="3">
        <f>CTY14_smooth!R46/AVERAGE(CTY14_smooth!R$19:R$75)*100</f>
        <v>61.801761607579806</v>
      </c>
      <c r="S46" s="3">
        <f>CTY14_smooth!S46/AVERAGE(CTY14_smooth!S$19:S$75)*100</f>
        <v>34.583584216766162</v>
      </c>
      <c r="T46" s="3">
        <f>CTY14_smooth!T46/AVERAGE(CTY14_smooth!T$19:T$75)*100</f>
        <v>57.216717917892247</v>
      </c>
      <c r="U46" s="3">
        <f>CTY14_smooth!U46/AVERAGE(CTY14_smooth!U$19:U$75)*100</f>
        <v>75.788817580167816</v>
      </c>
      <c r="V46" s="3">
        <f>CTY14_smooth!V46/AVERAGE(CTY14_smooth!V$19:V$75)*100</f>
        <v>43.396843420462254</v>
      </c>
      <c r="W46" s="3">
        <f>CTY14_smooth!W46/AVERAGE(CTY14_smooth!W$19:W$75)*100</f>
        <v>0</v>
      </c>
      <c r="X46" s="3">
        <f>CTY14_smooth!X46/AVERAGE(CTY14_smooth!X$19:X$75)*100</f>
        <v>71.897060796805377</v>
      </c>
      <c r="Y46" s="3">
        <f>CTY14_smooth!Y46/AVERAGE(CTY14_smooth!Y$19:Y$75)*100</f>
        <v>33.781505912764644</v>
      </c>
      <c r="Z46" s="3">
        <f>CTY14_smooth!Z46/AVERAGE(CTY14_smooth!Z$19:Z$75)*100</f>
        <v>51.389843574709893</v>
      </c>
      <c r="AA46" s="3">
        <f>CTY14_smooth!AA46/AVERAGE(CTY14_smooth!AA$19:AA$75)*100</f>
        <v>20.787881258408994</v>
      </c>
      <c r="AB46" s="3">
        <f>CTY14_smooth!AB46/AVERAGE(CTY14_smooth!AB$19:AB$75)*100</f>
        <v>92.960461462417825</v>
      </c>
      <c r="AC46" s="3">
        <f>CTY14_smooth!AC46/AVERAGE(CTY14_smooth!AC$19:AC$75)*100</f>
        <v>86.085877400904309</v>
      </c>
      <c r="AD46" s="3">
        <f>CTY14_smooth!AD46/AVERAGE(CTY14_smooth!AD$19:AD$75)*100</f>
        <v>56.506376127794013</v>
      </c>
      <c r="AE46" s="3">
        <f>CTY14_smooth!AE46/AVERAGE(CTY14_smooth!AE$19:AE$75)*100</f>
        <v>142.83906673849043</v>
      </c>
      <c r="AF46" s="3">
        <f>CTY14_smooth!AF46/AVERAGE(CTY14_smooth!AF$19:AF$75)*100</f>
        <v>32.928864883140271</v>
      </c>
      <c r="AG46" s="3">
        <f>CTY14_smooth!AG46/AVERAGE(CTY14_smooth!AG$19:AG$75)*100</f>
        <v>110.68794622761135</v>
      </c>
      <c r="AH46" s="3">
        <f>CTY14_smooth!AH46/AVERAGE(CTY14_smooth!AH$19:AH$75)*100</f>
        <v>48.081290873244967</v>
      </c>
      <c r="AI46" s="3">
        <f>CTY14_smooth!AI46/AVERAGE(CTY14_smooth!AI$19:AI$75)*100</f>
        <v>42.672038421140137</v>
      </c>
    </row>
    <row r="47" spans="2:35" x14ac:dyDescent="0.25">
      <c r="B47" s="2">
        <v>42856</v>
      </c>
      <c r="C47" s="1">
        <v>2017</v>
      </c>
      <c r="D47" s="3">
        <f>CTY14_smooth!D47/AVERAGE(CTY14_smooth!D$19:D$75)*100</f>
        <v>68.501971551281542</v>
      </c>
      <c r="E47" s="3">
        <f>CTY14_smooth!E47/AVERAGE(CTY14_smooth!E$19:E$75)*100</f>
        <v>42.205108801042407</v>
      </c>
      <c r="F47" s="3">
        <f>CTY14_smooth!F47/AVERAGE(CTY14_smooth!F$19:F$75)*100</f>
        <v>18.675391449116884</v>
      </c>
      <c r="G47" s="3">
        <f>CTY14_smooth!G47/AVERAGE(CTY14_smooth!G$19:G$75)*100</f>
        <v>42.93278833131393</v>
      </c>
      <c r="H47" s="3">
        <f>CTY14_smooth!H47/AVERAGE(CTY14_smooth!H$19:H$75)*100</f>
        <v>102.61257350783785</v>
      </c>
      <c r="I47" s="3">
        <f>CTY14_smooth!I47/AVERAGE(CTY14_smooth!I$19:I$75)*100</f>
        <v>39.394242327318601</v>
      </c>
      <c r="J47" s="3">
        <f>CTY14_smooth!J47/AVERAGE(CTY14_smooth!J$19:J$75)*100</f>
        <v>28.225727709615377</v>
      </c>
      <c r="K47" s="3">
        <f>CTY14_smooth!K47/AVERAGE(CTY14_smooth!K$19:K$75)*100</f>
        <v>64.184766906385988</v>
      </c>
      <c r="L47" s="3">
        <f>CTY14_smooth!L47/AVERAGE(CTY14_smooth!L$19:L$75)*100</f>
        <v>86.847789605772036</v>
      </c>
      <c r="M47" s="3">
        <f>CTY14_smooth!M47/AVERAGE(CTY14_smooth!M$19:M$75)*100</f>
        <v>82.660550302393787</v>
      </c>
      <c r="N47" s="3">
        <f>CTY14_smooth!N47/AVERAGE(CTY14_smooth!N$19:N$75)*100</f>
        <v>59.649553717802476</v>
      </c>
      <c r="O47" s="3">
        <f>CTY14_smooth!O47/AVERAGE(CTY14_smooth!O$19:O$75)*100</f>
        <v>72.175623108399208</v>
      </c>
      <c r="P47" s="3">
        <f>CTY14_smooth!P47/AVERAGE(CTY14_smooth!P$19:P$75)*100</f>
        <v>85.277476918719799</v>
      </c>
      <c r="Q47" s="3">
        <f>CTY14_smooth!Q47/AVERAGE(CTY14_smooth!Q$19:Q$75)*100</f>
        <v>72.837391473031374</v>
      </c>
      <c r="R47" s="3">
        <f>CTY14_smooth!R47/AVERAGE(CTY14_smooth!R$19:R$75)*100</f>
        <v>61.801761607579806</v>
      </c>
      <c r="S47" s="3">
        <f>CTY14_smooth!S47/AVERAGE(CTY14_smooth!S$19:S$75)*100</f>
        <v>37.176487299297499</v>
      </c>
      <c r="T47" s="3">
        <f>CTY14_smooth!T47/AVERAGE(CTY14_smooth!T$19:T$75)*100</f>
        <v>54.907773711499665</v>
      </c>
      <c r="U47" s="3">
        <f>CTY14_smooth!U47/AVERAGE(CTY14_smooth!U$19:U$75)*100</f>
        <v>98.952380794668045</v>
      </c>
      <c r="V47" s="3">
        <f>CTY14_smooth!V47/AVERAGE(CTY14_smooth!V$19:V$75)*100</f>
        <v>32.773442160257801</v>
      </c>
      <c r="W47" s="3">
        <f>CTY14_smooth!W47/AVERAGE(CTY14_smooth!W$19:W$75)*100</f>
        <v>0</v>
      </c>
      <c r="X47" s="3">
        <f>CTY14_smooth!X47/AVERAGE(CTY14_smooth!X$19:X$75)*100</f>
        <v>73.948424102665527</v>
      </c>
      <c r="Y47" s="3">
        <f>CTY14_smooth!Y47/AVERAGE(CTY14_smooth!Y$19:Y$75)*100</f>
        <v>36.81109956625356</v>
      </c>
      <c r="Z47" s="3">
        <f>CTY14_smooth!Z47/AVERAGE(CTY14_smooth!Z$19:Z$75)*100</f>
        <v>68.947957154984621</v>
      </c>
      <c r="AA47" s="3">
        <f>CTY14_smooth!AA47/AVERAGE(CTY14_smooth!AA$19:AA$75)*100</f>
        <v>20.879787132716611</v>
      </c>
      <c r="AB47" s="3">
        <f>CTY14_smooth!AB47/AVERAGE(CTY14_smooth!AB$19:AB$75)*100</f>
        <v>87.453992443081987</v>
      </c>
      <c r="AC47" s="3">
        <f>CTY14_smooth!AC47/AVERAGE(CTY14_smooth!AC$19:AC$75)*100</f>
        <v>88.906675269148366</v>
      </c>
      <c r="AD47" s="3">
        <f>CTY14_smooth!AD47/AVERAGE(CTY14_smooth!AD$19:AD$75)*100</f>
        <v>58.214542594840843</v>
      </c>
      <c r="AE47" s="3">
        <f>CTY14_smooth!AE47/AVERAGE(CTY14_smooth!AE$19:AE$75)*100</f>
        <v>24.94250896578691</v>
      </c>
      <c r="AF47" s="3">
        <f>CTY14_smooth!AF47/AVERAGE(CTY14_smooth!AF$19:AF$75)*100</f>
        <v>38.501415314580221</v>
      </c>
      <c r="AG47" s="3">
        <f>CTY14_smooth!AG47/AVERAGE(CTY14_smooth!AG$19:AG$75)*100</f>
        <v>102.05261283864553</v>
      </c>
      <c r="AH47" s="3">
        <f>CTY14_smooth!AH47/AVERAGE(CTY14_smooth!AH$19:AH$75)*100</f>
        <v>51.508636852544576</v>
      </c>
      <c r="AI47" s="3">
        <f>CTY14_smooth!AI47/AVERAGE(CTY14_smooth!AI$19:AI$75)*100</f>
        <v>46.899748930535182</v>
      </c>
    </row>
    <row r="48" spans="2:35" x14ac:dyDescent="0.25">
      <c r="B48" s="2">
        <v>42887</v>
      </c>
      <c r="C48" s="1">
        <v>2017</v>
      </c>
      <c r="D48" s="3">
        <f>CTY14_smooth!D48/AVERAGE(CTY14_smooth!D$19:D$75)*100</f>
        <v>116.91415342543647</v>
      </c>
      <c r="E48" s="3">
        <f>CTY14_smooth!E48/AVERAGE(CTY14_smooth!E$19:E$75)*100</f>
        <v>54.73214826234809</v>
      </c>
      <c r="F48" s="3">
        <f>CTY14_smooth!F48/AVERAGE(CTY14_smooth!F$19:F$75)*100</f>
        <v>21.422489002738025</v>
      </c>
      <c r="G48" s="3">
        <f>CTY14_smooth!G48/AVERAGE(CTY14_smooth!G$19:G$75)*100</f>
        <v>43.231200863246748</v>
      </c>
      <c r="H48" s="3">
        <f>CTY14_smooth!H48/AVERAGE(CTY14_smooth!H$19:H$75)*100</f>
        <v>67.98347597557823</v>
      </c>
      <c r="I48" s="3">
        <f>CTY14_smooth!I48/AVERAGE(CTY14_smooth!I$19:I$75)*100</f>
        <v>39.394242327318601</v>
      </c>
      <c r="J48" s="3">
        <f>CTY14_smooth!J48/AVERAGE(CTY14_smooth!J$19:J$75)*100</f>
        <v>29.681353169664426</v>
      </c>
      <c r="K48" s="3">
        <f>CTY14_smooth!K48/AVERAGE(CTY14_smooth!K$19:K$75)*100</f>
        <v>66.859948509904072</v>
      </c>
      <c r="L48" s="3">
        <f>CTY14_smooth!L48/AVERAGE(CTY14_smooth!L$19:L$75)*100</f>
        <v>96.440933511177803</v>
      </c>
      <c r="M48" s="3">
        <f>CTY14_smooth!M48/AVERAGE(CTY14_smooth!M$19:M$75)*100</f>
        <v>82.591978249305129</v>
      </c>
      <c r="N48" s="3">
        <f>CTY14_smooth!N48/AVERAGE(CTY14_smooth!N$19:N$75)*100</f>
        <v>59.831413852985804</v>
      </c>
      <c r="O48" s="3">
        <f>CTY14_smooth!O48/AVERAGE(CTY14_smooth!O$19:O$75)*100</f>
        <v>72.701597438019803</v>
      </c>
      <c r="P48" s="3">
        <f>CTY14_smooth!P48/AVERAGE(CTY14_smooth!P$19:P$75)*100</f>
        <v>55.874141494652619</v>
      </c>
      <c r="Q48" s="3">
        <f>CTY14_smooth!Q48/AVERAGE(CTY14_smooth!Q$19:Q$75)*100</f>
        <v>79.628728330881458</v>
      </c>
      <c r="R48" s="3">
        <f>CTY14_smooth!R48/AVERAGE(CTY14_smooth!R$19:R$75)*100</f>
        <v>61.801761607579806</v>
      </c>
      <c r="S48" s="3">
        <f>CTY14_smooth!S48/AVERAGE(CTY14_smooth!S$19:S$75)*100</f>
        <v>37.439958596348887</v>
      </c>
      <c r="T48" s="3">
        <f>CTY14_smooth!T48/AVERAGE(CTY14_smooth!T$19:T$75)*100</f>
        <v>49.340305577751067</v>
      </c>
      <c r="U48" s="3">
        <f>CTY14_smooth!U48/AVERAGE(CTY14_smooth!U$19:U$75)*100</f>
        <v>141.19442568676089</v>
      </c>
      <c r="V48" s="3">
        <f>CTY14_smooth!V48/AVERAGE(CTY14_smooth!V$19:V$75)*100</f>
        <v>32.773442160257801</v>
      </c>
      <c r="W48" s="3">
        <f>CTY14_smooth!W48/AVERAGE(CTY14_smooth!W$19:W$75)*100</f>
        <v>35.933470764671341</v>
      </c>
      <c r="X48" s="3">
        <f>CTY14_smooth!X48/AVERAGE(CTY14_smooth!X$19:X$75)*100</f>
        <v>75.219804792738614</v>
      </c>
      <c r="Y48" s="3">
        <f>CTY14_smooth!Y48/AVERAGE(CTY14_smooth!Y$19:Y$75)*100</f>
        <v>131.9852837607346</v>
      </c>
      <c r="Z48" s="3">
        <f>CTY14_smooth!Z48/AVERAGE(CTY14_smooth!Z$19:Z$75)*100</f>
        <v>77.437480573007974</v>
      </c>
      <c r="AA48" s="3">
        <f>CTY14_smooth!AA48/AVERAGE(CTY14_smooth!AA$19:AA$75)*100</f>
        <v>24.175780575342493</v>
      </c>
      <c r="AB48" s="3">
        <f>CTY14_smooth!AB48/AVERAGE(CTY14_smooth!AB$19:AB$75)*100</f>
        <v>94.386655261968286</v>
      </c>
      <c r="AC48" s="3">
        <f>CTY14_smooth!AC48/AVERAGE(CTY14_smooth!AC$19:AC$75)*100</f>
        <v>95.785782757526121</v>
      </c>
      <c r="AD48" s="3">
        <f>CTY14_smooth!AD48/AVERAGE(CTY14_smooth!AD$19:AD$75)*100</f>
        <v>52.090437620951903</v>
      </c>
      <c r="AE48" s="3">
        <f>CTY14_smooth!AE48/AVERAGE(CTY14_smooth!AE$19:AE$75)*100</f>
        <v>24.94250896578691</v>
      </c>
      <c r="AF48" s="3">
        <f>CTY14_smooth!AF48/AVERAGE(CTY14_smooth!AF$19:AF$75)*100</f>
        <v>40.529639517199016</v>
      </c>
      <c r="AG48" s="3">
        <f>CTY14_smooth!AG48/AVERAGE(CTY14_smooth!AG$19:AG$75)*100</f>
        <v>96.317480981301514</v>
      </c>
      <c r="AH48" s="3">
        <f>CTY14_smooth!AH48/AVERAGE(CTY14_smooth!AH$19:AH$75)*100</f>
        <v>53.410966026943143</v>
      </c>
      <c r="AI48" s="3">
        <f>CTY14_smooth!AI48/AVERAGE(CTY14_smooth!AI$19:AI$75)*100</f>
        <v>51.028903870704447</v>
      </c>
    </row>
    <row r="49" spans="2:35" x14ac:dyDescent="0.25">
      <c r="B49" s="2">
        <v>42917</v>
      </c>
      <c r="C49" s="1">
        <v>2017</v>
      </c>
      <c r="D49" s="3">
        <f>CTY14_smooth!D49/AVERAGE(CTY14_smooth!D$19:D$75)*100</f>
        <v>120.93559774948055</v>
      </c>
      <c r="E49" s="3">
        <f>CTY14_smooth!E49/AVERAGE(CTY14_smooth!E$19:E$75)*100</f>
        <v>52.906389513666255</v>
      </c>
      <c r="F49" s="3">
        <f>CTY14_smooth!F49/AVERAGE(CTY14_smooth!F$19:F$75)*100</f>
        <v>23.177297195038989</v>
      </c>
      <c r="G49" s="3">
        <f>CTY14_smooth!G49/AVERAGE(CTY14_smooth!G$19:G$75)*100</f>
        <v>53.845197689745085</v>
      </c>
      <c r="H49" s="3">
        <f>CTY14_smooth!H49/AVERAGE(CTY14_smooth!H$19:H$75)*100</f>
        <v>68.343012152682505</v>
      </c>
      <c r="I49" s="3">
        <f>CTY14_smooth!I49/AVERAGE(CTY14_smooth!I$19:I$75)*100</f>
        <v>39.394242327318601</v>
      </c>
      <c r="J49" s="3">
        <f>CTY14_smooth!J49/AVERAGE(CTY14_smooth!J$19:J$75)*100</f>
        <v>28.621620830156768</v>
      </c>
      <c r="K49" s="3">
        <f>CTY14_smooth!K49/AVERAGE(CTY14_smooth!K$19:K$75)*100</f>
        <v>67.868512807044127</v>
      </c>
      <c r="L49" s="3">
        <f>CTY14_smooth!L49/AVERAGE(CTY14_smooth!L$19:L$75)*100</f>
        <v>102.52930827429078</v>
      </c>
      <c r="M49" s="3">
        <f>CTY14_smooth!M49/AVERAGE(CTY14_smooth!M$19:M$75)*100</f>
        <v>81.761637747850386</v>
      </c>
      <c r="N49" s="3">
        <f>CTY14_smooth!N49/AVERAGE(CTY14_smooth!N$19:N$75)*100</f>
        <v>57.014786562202232</v>
      </c>
      <c r="O49" s="3">
        <f>CTY14_smooth!O49/AVERAGE(CTY14_smooth!O$19:O$75)*100</f>
        <v>96.678468276040562</v>
      </c>
      <c r="P49" s="3">
        <f>CTY14_smooth!P49/AVERAGE(CTY14_smooth!P$19:P$75)*100</f>
        <v>51.052296795279673</v>
      </c>
      <c r="Q49" s="3">
        <f>CTY14_smooth!Q49/AVERAGE(CTY14_smooth!Q$19:Q$75)*100</f>
        <v>81.760113927717256</v>
      </c>
      <c r="R49" s="3">
        <f>CTY14_smooth!R49/AVERAGE(CTY14_smooth!R$19:R$75)*100</f>
        <v>62.771947302416308</v>
      </c>
      <c r="S49" s="3">
        <f>CTY14_smooth!S49/AVERAGE(CTY14_smooth!S$19:S$75)*100</f>
        <v>40.079263516648467</v>
      </c>
      <c r="T49" s="3">
        <f>CTY14_smooth!T49/AVERAGE(CTY14_smooth!T$19:T$75)*100</f>
        <v>48.261619211765399</v>
      </c>
      <c r="U49" s="3">
        <f>CTY14_smooth!U49/AVERAGE(CTY14_smooth!U$19:U$75)*100</f>
        <v>167.16683043876631</v>
      </c>
      <c r="V49" s="3">
        <f>CTY14_smooth!V49/AVERAGE(CTY14_smooth!V$19:V$75)*100</f>
        <v>33.969881817053611</v>
      </c>
      <c r="W49" s="3">
        <f>CTY14_smooth!W49/AVERAGE(CTY14_smooth!W$19:W$75)*100</f>
        <v>35.933470764671341</v>
      </c>
      <c r="X49" s="3">
        <f>CTY14_smooth!X49/AVERAGE(CTY14_smooth!X$19:X$75)*100</f>
        <v>77.952810928497257</v>
      </c>
      <c r="Y49" s="3">
        <f>CTY14_smooth!Y49/AVERAGE(CTY14_smooth!Y$19:Y$75)*100</f>
        <v>157.28032223061183</v>
      </c>
      <c r="Z49" s="3">
        <f>CTY14_smooth!Z49/AVERAGE(CTY14_smooth!Z$19:Z$75)*100</f>
        <v>84.156223946562022</v>
      </c>
      <c r="AA49" s="3">
        <f>CTY14_smooth!AA49/AVERAGE(CTY14_smooth!AA$19:AA$75)*100</f>
        <v>26.382897172629644</v>
      </c>
      <c r="AB49" s="3">
        <f>CTY14_smooth!AB49/AVERAGE(CTY14_smooth!AB$19:AB$75)*100</f>
        <v>92.8718855876361</v>
      </c>
      <c r="AC49" s="3">
        <f>CTY14_smooth!AC49/AVERAGE(CTY14_smooth!AC$19:AC$75)*100</f>
        <v>100.01295021064035</v>
      </c>
      <c r="AD49" s="3">
        <f>CTY14_smooth!AD49/AVERAGE(CTY14_smooth!AD$19:AD$75)*100</f>
        <v>45.945842354888036</v>
      </c>
      <c r="AE49" s="3">
        <f>CTY14_smooth!AE49/AVERAGE(CTY14_smooth!AE$19:AE$75)*100</f>
        <v>51.166875050335094</v>
      </c>
      <c r="AF49" s="3">
        <f>CTY14_smooth!AF49/AVERAGE(CTY14_smooth!AF$19:AF$75)*100</f>
        <v>40.726090506595312</v>
      </c>
      <c r="AG49" s="3">
        <f>CTY14_smooth!AG49/AVERAGE(CTY14_smooth!AG$19:AG$75)*100</f>
        <v>102.72015997189466</v>
      </c>
      <c r="AH49" s="3">
        <f>CTY14_smooth!AH49/AVERAGE(CTY14_smooth!AH$19:AH$75)*100</f>
        <v>70.177394631542313</v>
      </c>
      <c r="AI49" s="3">
        <f>CTY14_smooth!AI49/AVERAGE(CTY14_smooth!AI$19:AI$75)*100</f>
        <v>54.063494438861902</v>
      </c>
    </row>
    <row r="50" spans="2:35" x14ac:dyDescent="0.25">
      <c r="B50" s="2">
        <v>42948</v>
      </c>
      <c r="C50" s="1">
        <v>2017</v>
      </c>
      <c r="D50" s="3">
        <f>CTY14_smooth!D50/AVERAGE(CTY14_smooth!D$19:D$75)*100</f>
        <v>115.71031499152804</v>
      </c>
      <c r="E50" s="3">
        <f>CTY14_smooth!E50/AVERAGE(CTY14_smooth!E$19:E$75)*100</f>
        <v>56.949590448006937</v>
      </c>
      <c r="F50" s="3">
        <f>CTY14_smooth!F50/AVERAGE(CTY14_smooth!F$19:F$75)*100</f>
        <v>19.544755321384535</v>
      </c>
      <c r="G50" s="3">
        <f>CTY14_smooth!G50/AVERAGE(CTY14_smooth!G$19:G$75)*100</f>
        <v>57.002959931862506</v>
      </c>
      <c r="H50" s="3">
        <f>CTY14_smooth!H50/AVERAGE(CTY14_smooth!H$19:H$75)*100</f>
        <v>68.528476133101606</v>
      </c>
      <c r="I50" s="3">
        <f>CTY14_smooth!I50/AVERAGE(CTY14_smooth!I$19:I$75)*100</f>
        <v>39.394242327318601</v>
      </c>
      <c r="J50" s="3">
        <f>CTY14_smooth!J50/AVERAGE(CTY14_smooth!J$19:J$75)*100</f>
        <v>31.429099138585826</v>
      </c>
      <c r="K50" s="3">
        <f>CTY14_smooth!K50/AVERAGE(CTY14_smooth!K$19:K$75)*100</f>
        <v>70.047184242154827</v>
      </c>
      <c r="L50" s="3">
        <f>CTY14_smooth!L50/AVERAGE(CTY14_smooth!L$19:L$75)*100</f>
        <v>101.6033238192793</v>
      </c>
      <c r="M50" s="3">
        <f>CTY14_smooth!M50/AVERAGE(CTY14_smooth!M$19:M$75)*100</f>
        <v>82.390398239815482</v>
      </c>
      <c r="N50" s="3">
        <f>CTY14_smooth!N50/AVERAGE(CTY14_smooth!N$19:N$75)*100</f>
        <v>55.247929371983453</v>
      </c>
      <c r="O50" s="3">
        <f>CTY14_smooth!O50/AVERAGE(CTY14_smooth!O$19:O$75)*100</f>
        <v>83.008591933720012</v>
      </c>
      <c r="P50" s="3">
        <f>CTY14_smooth!P50/AVERAGE(CTY14_smooth!P$19:P$75)*100</f>
        <v>60.381319456028201</v>
      </c>
      <c r="Q50" s="3">
        <f>CTY14_smooth!Q50/AVERAGE(CTY14_smooth!Q$19:Q$75)*100</f>
        <v>82.205454572784518</v>
      </c>
      <c r="R50" s="3">
        <f>CTY14_smooth!R50/AVERAGE(CTY14_smooth!R$19:R$75)*100</f>
        <v>54.152703641656352</v>
      </c>
      <c r="S50" s="3">
        <f>CTY14_smooth!S50/AVERAGE(CTY14_smooth!S$19:S$75)*100</f>
        <v>42.729415338126245</v>
      </c>
      <c r="T50" s="3">
        <f>CTY14_smooth!T50/AVERAGE(CTY14_smooth!T$19:T$75)*100</f>
        <v>50.952809801893572</v>
      </c>
      <c r="U50" s="3">
        <f>CTY14_smooth!U50/AVERAGE(CTY14_smooth!U$19:U$75)*100</f>
        <v>182.44511350096971</v>
      </c>
      <c r="V50" s="3">
        <f>CTY14_smooth!V50/AVERAGE(CTY14_smooth!V$19:V$75)*100</f>
        <v>57.697199577238266</v>
      </c>
      <c r="W50" s="3">
        <f>CTY14_smooth!W50/AVERAGE(CTY14_smooth!W$19:W$75)*100</f>
        <v>35.933470764671341</v>
      </c>
      <c r="X50" s="3">
        <f>CTY14_smooth!X50/AVERAGE(CTY14_smooth!X$19:X$75)*100</f>
        <v>74.486161683593409</v>
      </c>
      <c r="Y50" s="3">
        <f>CTY14_smooth!Y50/AVERAGE(CTY14_smooth!Y$19:Y$75)*100</f>
        <v>166.8919466339014</v>
      </c>
      <c r="Z50" s="3">
        <f>CTY14_smooth!Z50/AVERAGE(CTY14_smooth!Z$19:Z$75)*100</f>
        <v>87.087013930138141</v>
      </c>
      <c r="AA50" s="3">
        <f>CTY14_smooth!AA50/AVERAGE(CTY14_smooth!AA$19:AA$75)*100</f>
        <v>28.599084482222668</v>
      </c>
      <c r="AB50" s="3">
        <f>CTY14_smooth!AB50/AVERAGE(CTY14_smooth!AB$19:AB$75)*100</f>
        <v>95.738478628277008</v>
      </c>
      <c r="AC50" s="3">
        <f>CTY14_smooth!AC50/AVERAGE(CTY14_smooth!AC$19:AC$75)*100</f>
        <v>99.101271161794017</v>
      </c>
      <c r="AD50" s="3">
        <f>CTY14_smooth!AD50/AVERAGE(CTY14_smooth!AD$19:AD$75)*100</f>
        <v>45.945842354888036</v>
      </c>
      <c r="AE50" s="3">
        <f>CTY14_smooth!AE50/AVERAGE(CTY14_smooth!AE$19:AE$75)*100</f>
        <v>51.166875050335094</v>
      </c>
      <c r="AF50" s="3">
        <f>CTY14_smooth!AF50/AVERAGE(CTY14_smooth!AF$19:AF$75)*100</f>
        <v>35.794222728098617</v>
      </c>
      <c r="AG50" s="3">
        <f>CTY14_smooth!AG50/AVERAGE(CTY14_smooth!AG$19:AG$75)*100</f>
        <v>69.162965057476171</v>
      </c>
      <c r="AH50" s="3">
        <f>CTY14_smooth!AH50/AVERAGE(CTY14_smooth!AH$19:AH$75)*100</f>
        <v>70.817722099191144</v>
      </c>
      <c r="AI50" s="3">
        <f>CTY14_smooth!AI50/AVERAGE(CTY14_smooth!AI$19:AI$75)*100</f>
        <v>56.30622246351421</v>
      </c>
    </row>
    <row r="51" spans="2:35" x14ac:dyDescent="0.25">
      <c r="B51" s="2">
        <v>42979</v>
      </c>
      <c r="C51" s="1">
        <v>2017</v>
      </c>
      <c r="D51" s="3">
        <f>CTY14_smooth!D51/AVERAGE(CTY14_smooth!D$19:D$75)*100</f>
        <v>116.91704180747027</v>
      </c>
      <c r="E51" s="3">
        <f>CTY14_smooth!E51/AVERAGE(CTY14_smooth!E$19:E$75)*100</f>
        <v>60.037627506839286</v>
      </c>
      <c r="F51" s="3">
        <f>CTY14_smooth!F51/AVERAGE(CTY14_smooth!F$19:F$75)*100</f>
        <v>19.745636409111047</v>
      </c>
      <c r="G51" s="3">
        <f>CTY14_smooth!G51/AVERAGE(CTY14_smooth!G$19:G$75)*100</f>
        <v>52.325275436072175</v>
      </c>
      <c r="H51" s="3">
        <f>CTY14_smooth!H51/AVERAGE(CTY14_smooth!H$19:H$75)*100</f>
        <v>70.314863559869366</v>
      </c>
      <c r="I51" s="3">
        <f>CTY14_smooth!I51/AVERAGE(CTY14_smooth!I$19:I$75)*100</f>
        <v>39.394242327318601</v>
      </c>
      <c r="J51" s="3">
        <f>CTY14_smooth!J51/AVERAGE(CTY14_smooth!J$19:J$75)*100</f>
        <v>33.427414126503258</v>
      </c>
      <c r="K51" s="3">
        <f>CTY14_smooth!K51/AVERAGE(CTY14_smooth!K$19:K$75)*100</f>
        <v>72.56629456200136</v>
      </c>
      <c r="L51" s="3">
        <f>CTY14_smooth!L51/AVERAGE(CTY14_smooth!L$19:L$75)*100</f>
        <v>105.56815567832859</v>
      </c>
      <c r="M51" s="3">
        <f>CTY14_smooth!M51/AVERAGE(CTY14_smooth!M$19:M$75)*100</f>
        <v>81.78425136445712</v>
      </c>
      <c r="N51" s="3">
        <f>CTY14_smooth!N51/AVERAGE(CTY14_smooth!N$19:N$75)*100</f>
        <v>61.992309340283846</v>
      </c>
      <c r="O51" s="3">
        <f>CTY14_smooth!O51/AVERAGE(CTY14_smooth!O$19:O$75)*100</f>
        <v>56.993322617623853</v>
      </c>
      <c r="P51" s="3">
        <f>CTY14_smooth!P51/AVERAGE(CTY14_smooth!P$19:P$75)*100</f>
        <v>65.045417601329689</v>
      </c>
      <c r="Q51" s="3">
        <f>CTY14_smooth!Q51/AVERAGE(CTY14_smooth!Q$19:Q$75)*100</f>
        <v>101.5082818511908</v>
      </c>
      <c r="R51" s="3">
        <f>CTY14_smooth!R51/AVERAGE(CTY14_smooth!R$19:R$75)*100</f>
        <v>55.105999213834565</v>
      </c>
      <c r="S51" s="3">
        <f>CTY14_smooth!S51/AVERAGE(CTY14_smooth!S$19:S$75)*100</f>
        <v>40.336163213109728</v>
      </c>
      <c r="T51" s="3">
        <f>CTY14_smooth!T51/AVERAGE(CTY14_smooth!T$19:T$75)*100</f>
        <v>57.92767049512085</v>
      </c>
      <c r="U51" s="3">
        <f>CTY14_smooth!U51/AVERAGE(CTY14_smooth!U$19:U$75)*100</f>
        <v>195.40018222076242</v>
      </c>
      <c r="V51" s="3">
        <f>CTY14_smooth!V51/AVERAGE(CTY14_smooth!V$19:V$75)*100</f>
        <v>57.697199577238266</v>
      </c>
      <c r="W51" s="3">
        <f>CTY14_smooth!W51/AVERAGE(CTY14_smooth!W$19:W$75)*100</f>
        <v>35.933470764671341</v>
      </c>
      <c r="X51" s="3">
        <f>CTY14_smooth!X51/AVERAGE(CTY14_smooth!X$19:X$75)*100</f>
        <v>72.561675692816408</v>
      </c>
      <c r="Y51" s="3">
        <f>CTY14_smooth!Y51/AVERAGE(CTY14_smooth!Y$19:Y$75)*100</f>
        <v>183.02142500485198</v>
      </c>
      <c r="Z51" s="3">
        <f>CTY14_smooth!Z51/AVERAGE(CTY14_smooth!Z$19:Z$75)*100</f>
        <v>86.951239274570526</v>
      </c>
      <c r="AA51" s="3">
        <f>CTY14_smooth!AA51/AVERAGE(CTY14_smooth!AA$19:AA$75)*100</f>
        <v>35.261978724038315</v>
      </c>
      <c r="AB51" s="3">
        <f>CTY14_smooth!AB51/AVERAGE(CTY14_smooth!AB$19:AB$75)*100</f>
        <v>105.36199056057501</v>
      </c>
      <c r="AC51" s="3">
        <f>CTY14_smooth!AC51/AVERAGE(CTY14_smooth!AC$19:AC$75)*100</f>
        <v>97.675569850214444</v>
      </c>
      <c r="AD51" s="3">
        <f>CTY14_smooth!AD51/AVERAGE(CTY14_smooth!AD$19:AD$75)*100</f>
        <v>52.825666476331243</v>
      </c>
      <c r="AE51" s="3">
        <f>CTY14_smooth!AE51/AVERAGE(CTY14_smooth!AE$19:AE$75)*100</f>
        <v>51.166875050335094</v>
      </c>
      <c r="AF51" s="3">
        <f>CTY14_smooth!AF51/AVERAGE(CTY14_smooth!AF$19:AF$75)*100</f>
        <v>37.842906574682893</v>
      </c>
      <c r="AG51" s="3">
        <f>CTY14_smooth!AG51/AVERAGE(CTY14_smooth!AG$19:AG$75)*100</f>
        <v>68.48982297312935</v>
      </c>
      <c r="AH51" s="3">
        <f>CTY14_smooth!AH51/AVERAGE(CTY14_smooth!AH$19:AH$75)*100</f>
        <v>72.307131197140649</v>
      </c>
      <c r="AI51" s="3">
        <f>CTY14_smooth!AI51/AVERAGE(CTY14_smooth!AI$19:AI$75)*100</f>
        <v>60.478377807563476</v>
      </c>
    </row>
    <row r="52" spans="2:35" x14ac:dyDescent="0.25">
      <c r="B52" s="2">
        <v>43009</v>
      </c>
      <c r="C52" s="1">
        <v>2017</v>
      </c>
      <c r="D52" s="3">
        <f>CTY14_smooth!D52/AVERAGE(CTY14_smooth!D$19:D$75)*100</f>
        <v>118.58922204450495</v>
      </c>
      <c r="E52" s="3">
        <f>CTY14_smooth!E52/AVERAGE(CTY14_smooth!E$19:E$75)*100</f>
        <v>66.500051526984663</v>
      </c>
      <c r="F52" s="3">
        <f>CTY14_smooth!F52/AVERAGE(CTY14_smooth!F$19:F$75)*100</f>
        <v>22.45375258615838</v>
      </c>
      <c r="G52" s="3">
        <f>CTY14_smooth!G52/AVERAGE(CTY14_smooth!G$19:G$75)*100</f>
        <v>63.131451466305542</v>
      </c>
      <c r="H52" s="3">
        <f>CTY14_smooth!H52/AVERAGE(CTY14_smooth!H$19:H$75)*100</f>
        <v>67.07587618192548</v>
      </c>
      <c r="I52" s="3">
        <f>CTY14_smooth!I52/AVERAGE(CTY14_smooth!I$19:I$75)*100</f>
        <v>39.394242327318601</v>
      </c>
      <c r="J52" s="3">
        <f>CTY14_smooth!J52/AVERAGE(CTY14_smooth!J$19:J$75)*100</f>
        <v>35.013540504221915</v>
      </c>
      <c r="K52" s="3">
        <f>CTY14_smooth!K52/AVERAGE(CTY14_smooth!K$19:K$75)*100</f>
        <v>75.087263954396718</v>
      </c>
      <c r="L52" s="3">
        <f>CTY14_smooth!L52/AVERAGE(CTY14_smooth!L$19:L$75)*100</f>
        <v>107.82386279408966</v>
      </c>
      <c r="M52" s="3">
        <f>CTY14_smooth!M52/AVERAGE(CTY14_smooth!M$19:M$75)*100</f>
        <v>82.33985034027738</v>
      </c>
      <c r="N52" s="3">
        <f>CTY14_smooth!N52/AVERAGE(CTY14_smooth!N$19:N$75)*100</f>
        <v>63.629827513589255</v>
      </c>
      <c r="O52" s="3">
        <f>CTY14_smooth!O52/AVERAGE(CTY14_smooth!O$19:O$75)*100</f>
        <v>59.890745212922155</v>
      </c>
      <c r="P52" s="3">
        <f>CTY14_smooth!P52/AVERAGE(CTY14_smooth!P$19:P$75)*100</f>
        <v>76.436027796642563</v>
      </c>
      <c r="Q52" s="3">
        <f>CTY14_smooth!Q52/AVERAGE(CTY14_smooth!Q$19:Q$75)*100</f>
        <v>148.68201607664244</v>
      </c>
      <c r="R52" s="3">
        <f>CTY14_smooth!R52/AVERAGE(CTY14_smooth!R$19:R$75)*100</f>
        <v>37.625592957382928</v>
      </c>
      <c r="S52" s="3">
        <f>CTY14_smooth!S52/AVERAGE(CTY14_smooth!S$19:S$75)*100</f>
        <v>43.486427960251994</v>
      </c>
      <c r="T52" s="3">
        <f>CTY14_smooth!T52/AVERAGE(CTY14_smooth!T$19:T$75)*100</f>
        <v>63.205646972574158</v>
      </c>
      <c r="U52" s="3">
        <f>CTY14_smooth!U52/AVERAGE(CTY14_smooth!U$19:U$75)*100</f>
        <v>185.23156726863809</v>
      </c>
      <c r="V52" s="3">
        <f>CTY14_smooth!V52/AVERAGE(CTY14_smooth!V$19:V$75)*100</f>
        <v>52.307960338443252</v>
      </c>
      <c r="W52" s="3">
        <f>CTY14_smooth!W52/AVERAGE(CTY14_smooth!W$19:W$75)*100</f>
        <v>35.933470764671341</v>
      </c>
      <c r="X52" s="3">
        <f>CTY14_smooth!X52/AVERAGE(CTY14_smooth!X$19:X$75)*100</f>
        <v>68.665771285613857</v>
      </c>
      <c r="Y52" s="3">
        <f>CTY14_smooth!Y52/AVERAGE(CTY14_smooth!Y$19:Y$75)*100</f>
        <v>174.87088101535275</v>
      </c>
      <c r="Z52" s="3">
        <f>CTY14_smooth!Z52/AVERAGE(CTY14_smooth!Z$19:Z$75)*100</f>
        <v>84.776639139149978</v>
      </c>
      <c r="AA52" s="3">
        <f>CTY14_smooth!AA52/AVERAGE(CTY14_smooth!AA$19:AA$75)*100</f>
        <v>39.806366259582191</v>
      </c>
      <c r="AB52" s="3">
        <f>CTY14_smooth!AB52/AVERAGE(CTY14_smooth!AB$19:AB$75)*100</f>
        <v>131.83261252927733</v>
      </c>
      <c r="AC52" s="3">
        <f>CTY14_smooth!AC52/AVERAGE(CTY14_smooth!AC$19:AC$75)*100</f>
        <v>99.776215743087477</v>
      </c>
      <c r="AD52" s="3">
        <f>CTY14_smooth!AD52/AVERAGE(CTY14_smooth!AD$19:AD$75)*100</f>
        <v>46.588591819982028</v>
      </c>
      <c r="AE52" s="3">
        <f>CTY14_smooth!AE52/AVERAGE(CTY14_smooth!AE$19:AE$75)*100</f>
        <v>77.549654525296958</v>
      </c>
      <c r="AF52" s="3">
        <f>CTY14_smooth!AF52/AVERAGE(CTY14_smooth!AF$19:AF$75)*100</f>
        <v>38.818764149042764</v>
      </c>
      <c r="AG52" s="3">
        <f>CTY14_smooth!AG52/AVERAGE(CTY14_smooth!AG$19:AG$75)*100</f>
        <v>81.372534212988128</v>
      </c>
      <c r="AH52" s="3">
        <f>CTY14_smooth!AH52/AVERAGE(CTY14_smooth!AH$19:AH$75)*100</f>
        <v>73.155062278444021</v>
      </c>
      <c r="AI52" s="3">
        <f>CTY14_smooth!AI52/AVERAGE(CTY14_smooth!AI$19:AI$75)*100</f>
        <v>64.643799054561768</v>
      </c>
    </row>
    <row r="53" spans="2:35" x14ac:dyDescent="0.25">
      <c r="B53" s="2">
        <v>43040</v>
      </c>
      <c r="C53" s="1">
        <v>2017</v>
      </c>
      <c r="D53" s="3">
        <f>CTY14_smooth!D53/AVERAGE(CTY14_smooth!D$19:D$75)*100</f>
        <v>126.62663242795651</v>
      </c>
      <c r="E53" s="3">
        <f>CTY14_smooth!E53/AVERAGE(CTY14_smooth!E$19:E$75)*100</f>
        <v>63.682293638851476</v>
      </c>
      <c r="F53" s="3">
        <f>CTY14_smooth!F53/AVERAGE(CTY14_smooth!F$19:F$75)*100</f>
        <v>25.823399072070096</v>
      </c>
      <c r="G53" s="3">
        <f>CTY14_smooth!G53/AVERAGE(CTY14_smooth!G$19:G$75)*100</f>
        <v>63.629078688392724</v>
      </c>
      <c r="H53" s="3">
        <f>CTY14_smooth!H53/AVERAGE(CTY14_smooth!H$19:H$75)*100</f>
        <v>67.223637271047707</v>
      </c>
      <c r="I53" s="3">
        <f>CTY14_smooth!I53/AVERAGE(CTY14_smooth!I$19:I$75)*100</f>
        <v>39.394242327318601</v>
      </c>
      <c r="J53" s="3">
        <f>CTY14_smooth!J53/AVERAGE(CTY14_smooth!J$19:J$75)*100</f>
        <v>35.124147124082306</v>
      </c>
      <c r="K53" s="3">
        <f>CTY14_smooth!K53/AVERAGE(CTY14_smooth!K$19:K$75)*100</f>
        <v>73.484504063846316</v>
      </c>
      <c r="L53" s="3">
        <f>CTY14_smooth!L53/AVERAGE(CTY14_smooth!L$19:L$75)*100</f>
        <v>106.17420340270752</v>
      </c>
      <c r="M53" s="3">
        <f>CTY14_smooth!M53/AVERAGE(CTY14_smooth!M$19:M$75)*100</f>
        <v>80.964514601257932</v>
      </c>
      <c r="N53" s="3">
        <f>CTY14_smooth!N53/AVERAGE(CTY14_smooth!N$19:N$75)*100</f>
        <v>66.592543556301678</v>
      </c>
      <c r="O53" s="3">
        <f>CTY14_smooth!O53/AVERAGE(CTY14_smooth!O$19:O$75)*100</f>
        <v>62.528979716564571</v>
      </c>
      <c r="P53" s="3">
        <f>CTY14_smooth!P53/AVERAGE(CTY14_smooth!P$19:P$75)*100</f>
        <v>75.039182487916364</v>
      </c>
      <c r="Q53" s="3">
        <f>CTY14_smooth!Q53/AVERAGE(CTY14_smooth!Q$19:Q$75)*100</f>
        <v>155.44015335371623</v>
      </c>
      <c r="R53" s="3">
        <f>CTY14_smooth!R53/AVERAGE(CTY14_smooth!R$19:R$75)*100</f>
        <v>47.220132028772376</v>
      </c>
      <c r="S53" s="3">
        <f>CTY14_smooth!S53/AVERAGE(CTY14_smooth!S$19:S$75)*100</f>
        <v>62.207746441050645</v>
      </c>
      <c r="T53" s="3">
        <f>CTY14_smooth!T53/AVERAGE(CTY14_smooth!T$19:T$75)*100</f>
        <v>65.018004689294855</v>
      </c>
      <c r="U53" s="3">
        <f>CTY14_smooth!U53/AVERAGE(CTY14_smooth!U$19:U$75)*100</f>
        <v>181.88216119029954</v>
      </c>
      <c r="V53" s="3">
        <f>CTY14_smooth!V53/AVERAGE(CTY14_smooth!V$19:V$75)*100</f>
        <v>70.056037476844949</v>
      </c>
      <c r="W53" s="3">
        <f>CTY14_smooth!W53/AVERAGE(CTY14_smooth!W$19:W$75)*100</f>
        <v>35.933470764671341</v>
      </c>
      <c r="X53" s="3">
        <f>CTY14_smooth!X53/AVERAGE(CTY14_smooth!X$19:X$75)*100</f>
        <v>85.459492085974091</v>
      </c>
      <c r="Y53" s="3">
        <f>CTY14_smooth!Y53/AVERAGE(CTY14_smooth!Y$19:Y$75)*100</f>
        <v>172.29600246447876</v>
      </c>
      <c r="Z53" s="3">
        <f>CTY14_smooth!Z53/AVERAGE(CTY14_smooth!Z$19:Z$75)*100</f>
        <v>91.080161150019791</v>
      </c>
      <c r="AA53" s="3">
        <f>CTY14_smooth!AA53/AVERAGE(CTY14_smooth!AA$19:AA$75)*100</f>
        <v>38.793078397962844</v>
      </c>
      <c r="AB53" s="3">
        <f>CTY14_smooth!AB53/AVERAGE(CTY14_smooth!AB$19:AB$75)*100</f>
        <v>138.73138489271022</v>
      </c>
      <c r="AC53" s="3">
        <f>CTY14_smooth!AC53/AVERAGE(CTY14_smooth!AC$19:AC$75)*100</f>
        <v>98.672948197984766</v>
      </c>
      <c r="AD53" s="3">
        <f>CTY14_smooth!AD53/AVERAGE(CTY14_smooth!AD$19:AD$75)*100</f>
        <v>60.282062235620515</v>
      </c>
      <c r="AE53" s="3">
        <f>CTY14_smooth!AE53/AVERAGE(CTY14_smooth!AE$19:AE$75)*100</f>
        <v>103.81164162906072</v>
      </c>
      <c r="AF53" s="3">
        <f>CTY14_smooth!AF53/AVERAGE(CTY14_smooth!AF$19:AF$75)*100</f>
        <v>38.008848160013088</v>
      </c>
      <c r="AG53" s="3">
        <f>CTY14_smooth!AG53/AVERAGE(CTY14_smooth!AG$19:AG$75)*100</f>
        <v>113.4318550252404</v>
      </c>
      <c r="AH53" s="3">
        <f>CTY14_smooth!AH53/AVERAGE(CTY14_smooth!AH$19:AH$75)*100</f>
        <v>74.91369795030586</v>
      </c>
      <c r="AI53" s="3">
        <f>CTY14_smooth!AI53/AVERAGE(CTY14_smooth!AI$19:AI$75)*100</f>
        <v>69.877093047485744</v>
      </c>
    </row>
    <row r="54" spans="2:35" x14ac:dyDescent="0.25">
      <c r="B54" s="2">
        <v>43070</v>
      </c>
      <c r="C54" s="1">
        <v>2017</v>
      </c>
      <c r="D54" s="3">
        <f>CTY14_smooth!D54/AVERAGE(CTY14_smooth!D$19:D$75)*100</f>
        <v>127.22716808221539</v>
      </c>
      <c r="E54" s="3">
        <f>CTY14_smooth!E54/AVERAGE(CTY14_smooth!E$19:E$75)*100</f>
        <v>78.963461903722589</v>
      </c>
      <c r="F54" s="3">
        <f>CTY14_smooth!F54/AVERAGE(CTY14_smooth!F$19:F$75)*100</f>
        <v>27.926624160833086</v>
      </c>
      <c r="G54" s="3">
        <f>CTY14_smooth!G54/AVERAGE(CTY14_smooth!G$19:G$75)*100</f>
        <v>61.063260191507339</v>
      </c>
      <c r="H54" s="3">
        <f>CTY14_smooth!H54/AVERAGE(CTY14_smooth!H$19:H$75)*100</f>
        <v>65.699893718596741</v>
      </c>
      <c r="I54" s="3">
        <f>CTY14_smooth!I54/AVERAGE(CTY14_smooth!I$19:I$75)*100</f>
        <v>39.394242327318601</v>
      </c>
      <c r="J54" s="3">
        <f>CTY14_smooth!J54/AVERAGE(CTY14_smooth!J$19:J$75)*100</f>
        <v>36.813237336907804</v>
      </c>
      <c r="K54" s="3">
        <f>CTY14_smooth!K54/AVERAGE(CTY14_smooth!K$19:K$75)*100</f>
        <v>77.123354797901825</v>
      </c>
      <c r="L54" s="3">
        <f>CTY14_smooth!L54/AVERAGE(CTY14_smooth!L$19:L$75)*100</f>
        <v>117.51204750822421</v>
      </c>
      <c r="M54" s="3">
        <f>CTY14_smooth!M54/AVERAGE(CTY14_smooth!M$19:M$75)*100</f>
        <v>86.162866830222413</v>
      </c>
      <c r="N54" s="3">
        <f>CTY14_smooth!N54/AVERAGE(CTY14_smooth!N$19:N$75)*100</f>
        <v>75.864737389094699</v>
      </c>
      <c r="O54" s="3">
        <f>CTY14_smooth!O54/AVERAGE(CTY14_smooth!O$19:O$75)*100</f>
        <v>73.386168169309698</v>
      </c>
      <c r="P54" s="3">
        <f>CTY14_smooth!P54/AVERAGE(CTY14_smooth!P$19:P$75)*100</f>
        <v>75.294836855808612</v>
      </c>
      <c r="Q54" s="3">
        <f>CTY14_smooth!Q54/AVERAGE(CTY14_smooth!Q$19:Q$75)*100</f>
        <v>151.48805829633898</v>
      </c>
      <c r="R54" s="3">
        <f>CTY14_smooth!R54/AVERAGE(CTY14_smooth!R$19:R$75)*100</f>
        <v>47.220132028772376</v>
      </c>
      <c r="S54" s="3">
        <f>CTY14_smooth!S54/AVERAGE(CTY14_smooth!S$19:S$75)*100</f>
        <v>96.559968936592213</v>
      </c>
      <c r="T54" s="3">
        <f>CTY14_smooth!T54/AVERAGE(CTY14_smooth!T$19:T$75)*100</f>
        <v>66.797001913379219</v>
      </c>
      <c r="U54" s="3">
        <f>CTY14_smooth!U54/AVERAGE(CTY14_smooth!U$19:U$75)*100</f>
        <v>182.17259119720418</v>
      </c>
      <c r="V54" s="3">
        <f>CTY14_smooth!V54/AVERAGE(CTY14_smooth!V$19:V$75)*100</f>
        <v>70.056037476844949</v>
      </c>
      <c r="W54" s="3">
        <f>CTY14_smooth!W54/AVERAGE(CTY14_smooth!W$19:W$75)*100</f>
        <v>35.933470764671341</v>
      </c>
      <c r="X54" s="3">
        <f>CTY14_smooth!X54/AVERAGE(CTY14_smooth!X$19:X$75)*100</f>
        <v>90.612203449084632</v>
      </c>
      <c r="Y54" s="3">
        <f>CTY14_smooth!Y54/AVERAGE(CTY14_smooth!Y$19:Y$75)*100</f>
        <v>172.29600246447876</v>
      </c>
      <c r="Z54" s="3">
        <f>CTY14_smooth!Z54/AVERAGE(CTY14_smooth!Z$19:Z$75)*100</f>
        <v>88.863209065775635</v>
      </c>
      <c r="AA54" s="3">
        <f>CTY14_smooth!AA54/AVERAGE(CTY14_smooth!AA$19:AA$75)*100</f>
        <v>40.991169636300597</v>
      </c>
      <c r="AB54" s="3">
        <f>CTY14_smooth!AB54/AVERAGE(CTY14_smooth!AB$19:AB$75)*100</f>
        <v>151.73243766618606</v>
      </c>
      <c r="AC54" s="3">
        <f>CTY14_smooth!AC54/AVERAGE(CTY14_smooth!AC$19:AC$75)*100</f>
        <v>95.742560529062345</v>
      </c>
      <c r="AD54" s="3">
        <f>CTY14_smooth!AD54/AVERAGE(CTY14_smooth!AD$19:AD$75)*100</f>
        <v>60.282062235620515</v>
      </c>
      <c r="AE54" s="3">
        <f>CTY14_smooth!AE54/AVERAGE(CTY14_smooth!AE$19:AE$75)*100</f>
        <v>103.81164162906072</v>
      </c>
      <c r="AF54" s="3">
        <f>CTY14_smooth!AF54/AVERAGE(CTY14_smooth!AF$19:AF$75)*100</f>
        <v>44.837797435103973</v>
      </c>
      <c r="AG54" s="3">
        <f>CTY14_smooth!AG54/AVERAGE(CTY14_smooth!AG$19:AG$75)*100</f>
        <v>96.064177419504432</v>
      </c>
      <c r="AH54" s="3">
        <f>CTY14_smooth!AH54/AVERAGE(CTY14_smooth!AH$19:AH$75)*100</f>
        <v>119.20272523640132</v>
      </c>
      <c r="AI54" s="3">
        <f>CTY14_smooth!AI54/AVERAGE(CTY14_smooth!AI$19:AI$75)*100</f>
        <v>79.082808010419697</v>
      </c>
    </row>
    <row r="55" spans="2:35" x14ac:dyDescent="0.25">
      <c r="B55" s="2">
        <v>43101</v>
      </c>
      <c r="C55" s="1">
        <v>2018</v>
      </c>
      <c r="D55" s="3">
        <f>CTY14_smooth!D55/AVERAGE(CTY14_smooth!D$19:D$75)*100</f>
        <v>127.51083689323761</v>
      </c>
      <c r="E55" s="3">
        <f>CTY14_smooth!E55/AVERAGE(CTY14_smooth!E$19:E$75)*100</f>
        <v>79.283660773859012</v>
      </c>
      <c r="F55" s="3">
        <f>CTY14_smooth!F55/AVERAGE(CTY14_smooth!F$19:F$75)*100</f>
        <v>30.034657433871377</v>
      </c>
      <c r="G55" s="3">
        <f>CTY14_smooth!G55/AVERAGE(CTY14_smooth!G$19:G$75)*100</f>
        <v>65.589280363035499</v>
      </c>
      <c r="H55" s="3">
        <f>CTY14_smooth!H55/AVERAGE(CTY14_smooth!H$19:H$75)*100</f>
        <v>55.689480696170413</v>
      </c>
      <c r="I55" s="3">
        <f>CTY14_smooth!I55/AVERAGE(CTY14_smooth!I$19:I$75)*100</f>
        <v>80.170652201392613</v>
      </c>
      <c r="J55" s="3">
        <f>CTY14_smooth!J55/AVERAGE(CTY14_smooth!J$19:J$75)*100</f>
        <v>38.408756680815415</v>
      </c>
      <c r="K55" s="3">
        <f>CTY14_smooth!K55/AVERAGE(CTY14_smooth!K$19:K$75)*100</f>
        <v>89.510616164153106</v>
      </c>
      <c r="L55" s="3">
        <f>CTY14_smooth!L55/AVERAGE(CTY14_smooth!L$19:L$75)*100</f>
        <v>124.06814785792675</v>
      </c>
      <c r="M55" s="3">
        <f>CTY14_smooth!M55/AVERAGE(CTY14_smooth!M$19:M$75)*100</f>
        <v>127.31868362050065</v>
      </c>
      <c r="N55" s="3">
        <f>CTY14_smooth!N55/AVERAGE(CTY14_smooth!N$19:N$75)*100</f>
        <v>75.883373118041547</v>
      </c>
      <c r="O55" s="3">
        <f>CTY14_smooth!O55/AVERAGE(CTY14_smooth!O$19:O$75)*100</f>
        <v>94.292854758557567</v>
      </c>
      <c r="P55" s="3">
        <f>CTY14_smooth!P55/AVERAGE(CTY14_smooth!P$19:P$75)*100</f>
        <v>82.958747627338653</v>
      </c>
      <c r="Q55" s="3">
        <f>CTY14_smooth!Q55/AVERAGE(CTY14_smooth!Q$19:Q$75)*100</f>
        <v>151.5992534120428</v>
      </c>
      <c r="R55" s="3">
        <f>CTY14_smooth!R55/AVERAGE(CTY14_smooth!R$19:R$75)*100</f>
        <v>66.228110760088086</v>
      </c>
      <c r="S55" s="3">
        <f>CTY14_smooth!S55/AVERAGE(CTY14_smooth!S$19:S$75)*100</f>
        <v>96.835355817714202</v>
      </c>
      <c r="T55" s="3">
        <f>CTY14_smooth!T55/AVERAGE(CTY14_smooth!T$19:T$75)*100</f>
        <v>60.515719373874653</v>
      </c>
      <c r="U55" s="3">
        <f>CTY14_smooth!U55/AVERAGE(CTY14_smooth!U$19:U$75)*100</f>
        <v>190.9891208205612</v>
      </c>
      <c r="V55" s="3">
        <f>CTY14_smooth!V55/AVERAGE(CTY14_smooth!V$19:V$75)*100</f>
        <v>64.812242920053933</v>
      </c>
      <c r="W55" s="3">
        <f>CTY14_smooth!W55/AVERAGE(CTY14_smooth!W$19:W$75)*100</f>
        <v>35.933470764671341</v>
      </c>
      <c r="X55" s="3">
        <f>CTY14_smooth!X55/AVERAGE(CTY14_smooth!X$19:X$75)*100</f>
        <v>99.319926748294378</v>
      </c>
      <c r="Y55" s="3">
        <f>CTY14_smooth!Y55/AVERAGE(CTY14_smooth!Y$19:Y$75)*100</f>
        <v>175.35509121167431</v>
      </c>
      <c r="Z55" s="3">
        <f>CTY14_smooth!Z55/AVERAGE(CTY14_smooth!Z$19:Z$75)*100</f>
        <v>97.325014189400662</v>
      </c>
      <c r="AA55" s="3">
        <f>CTY14_smooth!AA55/AVERAGE(CTY14_smooth!AA$19:AA$75)*100</f>
        <v>38.167619162139502</v>
      </c>
      <c r="AB55" s="3">
        <f>CTY14_smooth!AB55/AVERAGE(CTY14_smooth!AB$19:AB$75)*100</f>
        <v>135.60115080887471</v>
      </c>
      <c r="AC55" s="3">
        <f>CTY14_smooth!AC55/AVERAGE(CTY14_smooth!AC$19:AC$75)*100</f>
        <v>96.293457390640242</v>
      </c>
      <c r="AD55" s="3">
        <f>CTY14_smooth!AD55/AVERAGE(CTY14_smooth!AD$19:AD$75)*100</f>
        <v>60.638747059742485</v>
      </c>
      <c r="AE55" s="3">
        <f>CTY14_smooth!AE55/AVERAGE(CTY14_smooth!AE$19:AE$75)*100</f>
        <v>129.82577782654548</v>
      </c>
      <c r="AF55" s="3">
        <f>CTY14_smooth!AF55/AVERAGE(CTY14_smooth!AF$19:AF$75)*100</f>
        <v>86.314555358953839</v>
      </c>
      <c r="AG55" s="3">
        <f>CTY14_smooth!AG55/AVERAGE(CTY14_smooth!AG$19:AG$75)*100</f>
        <v>105.5912044648714</v>
      </c>
      <c r="AH55" s="3">
        <f>CTY14_smooth!AH55/AVERAGE(CTY14_smooth!AH$19:AH$75)*100</f>
        <v>127.98863202000665</v>
      </c>
      <c r="AI55" s="3">
        <f>CTY14_smooth!AI55/AVERAGE(CTY14_smooth!AI$19:AI$75)*100</f>
        <v>77.814771933385231</v>
      </c>
    </row>
    <row r="56" spans="2:35" x14ac:dyDescent="0.25">
      <c r="B56" s="2">
        <v>43132</v>
      </c>
      <c r="C56" s="1">
        <v>2018</v>
      </c>
      <c r="D56" s="3">
        <f>CTY14_smooth!D56/AVERAGE(CTY14_smooth!D$19:D$75)*100</f>
        <v>125.89249285122888</v>
      </c>
      <c r="E56" s="3">
        <f>CTY14_smooth!E56/AVERAGE(CTY14_smooth!E$19:E$75)*100</f>
        <v>70.527322963581511</v>
      </c>
      <c r="F56" s="3">
        <f>CTY14_smooth!F56/AVERAGE(CTY14_smooth!F$19:F$75)*100</f>
        <v>34.678276856600789</v>
      </c>
      <c r="G56" s="3">
        <f>CTY14_smooth!G56/AVERAGE(CTY14_smooth!G$19:G$75)*100</f>
        <v>68.536008994046583</v>
      </c>
      <c r="H56" s="3">
        <f>CTY14_smooth!H56/AVERAGE(CTY14_smooth!H$19:H$75)*100</f>
        <v>54.062484320334079</v>
      </c>
      <c r="I56" s="3">
        <f>CTY14_smooth!I56/AVERAGE(CTY14_smooth!I$19:I$75)*100</f>
        <v>80.170652201392613</v>
      </c>
      <c r="J56" s="3">
        <f>CTY14_smooth!J56/AVERAGE(CTY14_smooth!J$19:J$75)*100</f>
        <v>42.384557172693789</v>
      </c>
      <c r="K56" s="3">
        <f>CTY14_smooth!K56/AVERAGE(CTY14_smooth!K$19:K$75)*100</f>
        <v>94.297805164898435</v>
      </c>
      <c r="L56" s="3">
        <f>CTY14_smooth!L56/AVERAGE(CTY14_smooth!L$19:L$75)*100</f>
        <v>127.34639816812832</v>
      </c>
      <c r="M56" s="3">
        <f>CTY14_smooth!M56/AVERAGE(CTY14_smooth!M$19:M$75)*100</f>
        <v>127.36819884436402</v>
      </c>
      <c r="N56" s="3">
        <f>CTY14_smooth!N56/AVERAGE(CTY14_smooth!N$19:N$75)*100</f>
        <v>69.052453032498178</v>
      </c>
      <c r="O56" s="3">
        <f>CTY14_smooth!O56/AVERAGE(CTY14_smooth!O$19:O$75)*100</f>
        <v>102.17483047314626</v>
      </c>
      <c r="P56" s="3">
        <f>CTY14_smooth!P56/AVERAGE(CTY14_smooth!P$19:P$75)*100</f>
        <v>75.953737071901415</v>
      </c>
      <c r="Q56" s="3">
        <f>CTY14_smooth!Q56/AVERAGE(CTY14_smooth!Q$19:Q$75)*100</f>
        <v>137.55645669018907</v>
      </c>
      <c r="R56" s="3">
        <f>CTY14_smooth!R56/AVERAGE(CTY14_smooth!R$19:R$75)*100</f>
        <v>57.115629063056595</v>
      </c>
      <c r="S56" s="3">
        <f>CTY14_smooth!S56/AVERAGE(CTY14_smooth!S$19:S$75)*100</f>
        <v>99.711252078820181</v>
      </c>
      <c r="T56" s="3">
        <f>CTY14_smooth!T56/AVERAGE(CTY14_smooth!T$19:T$75)*100</f>
        <v>60.660378345314157</v>
      </c>
      <c r="U56" s="3">
        <f>CTY14_smooth!U56/AVERAGE(CTY14_smooth!U$19:U$75)*100</f>
        <v>191.06222323692424</v>
      </c>
      <c r="V56" s="3">
        <f>CTY14_smooth!V56/AVERAGE(CTY14_smooth!V$19:V$75)*100</f>
        <v>93.929086927477584</v>
      </c>
      <c r="W56" s="3">
        <f>CTY14_smooth!W56/AVERAGE(CTY14_smooth!W$19:W$75)*100</f>
        <v>71.512671784010635</v>
      </c>
      <c r="X56" s="3">
        <f>CTY14_smooth!X56/AVERAGE(CTY14_smooth!X$19:X$75)*100</f>
        <v>99.893097277668346</v>
      </c>
      <c r="Y56" s="3">
        <f>CTY14_smooth!Y56/AVERAGE(CTY14_smooth!Y$19:Y$75)*100</f>
        <v>178.39495758340246</v>
      </c>
      <c r="Z56" s="3">
        <f>CTY14_smooth!Z56/AVERAGE(CTY14_smooth!Z$19:Z$75)*100</f>
        <v>95.482545602950836</v>
      </c>
      <c r="AA56" s="3">
        <f>CTY14_smooth!AA56/AVERAGE(CTY14_smooth!AA$19:AA$75)*100</f>
        <v>35.095204837365742</v>
      </c>
      <c r="AB56" s="3">
        <f>CTY14_smooth!AB56/AVERAGE(CTY14_smooth!AB$19:AB$75)*100</f>
        <v>123.63690290025306</v>
      </c>
      <c r="AC56" s="3">
        <f>CTY14_smooth!AC56/AVERAGE(CTY14_smooth!AC$19:AC$75)*100</f>
        <v>99.961237921991511</v>
      </c>
      <c r="AD56" s="3">
        <f>CTY14_smooth!AD56/AVERAGE(CTY14_smooth!AD$19:AD$75)*100</f>
        <v>67.615014630204854</v>
      </c>
      <c r="AE56" s="3">
        <f>CTY14_smooth!AE56/AVERAGE(CTY14_smooth!AE$19:AE$75)*100</f>
        <v>104.88326886075852</v>
      </c>
      <c r="AF56" s="3">
        <f>CTY14_smooth!AF56/AVERAGE(CTY14_smooth!AF$19:AF$75)*100</f>
        <v>83.647577167622373</v>
      </c>
      <c r="AG56" s="3">
        <f>CTY14_smooth!AG56/AVERAGE(CTY14_smooth!AG$19:AG$75)*100</f>
        <v>121.48067193630814</v>
      </c>
      <c r="AH56" s="3">
        <f>CTY14_smooth!AH56/AVERAGE(CTY14_smooth!AH$19:AH$75)*100</f>
        <v>121.63893337322203</v>
      </c>
      <c r="AI56" s="3">
        <f>CTY14_smooth!AI56/AVERAGE(CTY14_smooth!AI$19:AI$75)*100</f>
        <v>68.298999220825763</v>
      </c>
    </row>
    <row r="57" spans="2:35" x14ac:dyDescent="0.25">
      <c r="B57" s="2">
        <v>43160</v>
      </c>
      <c r="C57" s="1">
        <v>2018</v>
      </c>
      <c r="D57" s="3">
        <f>CTY14_smooth!D57/AVERAGE(CTY14_smooth!D$19:D$75)*100</f>
        <v>127.10385270285671</v>
      </c>
      <c r="E57" s="3">
        <f>CTY14_smooth!E57/AVERAGE(CTY14_smooth!E$19:E$75)*100</f>
        <v>88.547544231547718</v>
      </c>
      <c r="F57" s="3">
        <f>CTY14_smooth!F57/AVERAGE(CTY14_smooth!F$19:F$75)*100</f>
        <v>38.039766085899821</v>
      </c>
      <c r="G57" s="3">
        <f>CTY14_smooth!G57/AVERAGE(CTY14_smooth!G$19:G$75)*100</f>
        <v>81.731623091899124</v>
      </c>
      <c r="H57" s="3">
        <f>CTY14_smooth!H57/AVERAGE(CTY14_smooth!H$19:H$75)*100</f>
        <v>45.591939416889701</v>
      </c>
      <c r="I57" s="3">
        <f>CTY14_smooth!I57/AVERAGE(CTY14_smooth!I$19:I$75)*100</f>
        <v>81.006159450261521</v>
      </c>
      <c r="J57" s="3">
        <f>CTY14_smooth!J57/AVERAGE(CTY14_smooth!J$19:J$75)*100</f>
        <v>44.985633229164051</v>
      </c>
      <c r="K57" s="3">
        <f>CTY14_smooth!K57/AVERAGE(CTY14_smooth!K$19:K$75)*100</f>
        <v>98.280276640959869</v>
      </c>
      <c r="L57" s="3">
        <f>CTY14_smooth!L57/AVERAGE(CTY14_smooth!L$19:L$75)*100</f>
        <v>126.87845015468926</v>
      </c>
      <c r="M57" s="3">
        <f>CTY14_smooth!M57/AVERAGE(CTY14_smooth!M$19:M$75)*100</f>
        <v>129.00349288123428</v>
      </c>
      <c r="N57" s="3">
        <f>CTY14_smooth!N57/AVERAGE(CTY14_smooth!N$19:N$75)*100</f>
        <v>67.463237781354863</v>
      </c>
      <c r="O57" s="3">
        <f>CTY14_smooth!O57/AVERAGE(CTY14_smooth!O$19:O$75)*100</f>
        <v>99.650076944385404</v>
      </c>
      <c r="P57" s="3">
        <f>CTY14_smooth!P57/AVERAGE(CTY14_smooth!P$19:P$75)*100</f>
        <v>75.991505647271921</v>
      </c>
      <c r="Q57" s="3">
        <f>CTY14_smooth!Q57/AVERAGE(CTY14_smooth!Q$19:Q$75)*100</f>
        <v>123.38799606764582</v>
      </c>
      <c r="R57" s="3">
        <f>CTY14_smooth!R57/AVERAGE(CTY14_smooth!R$19:R$75)*100</f>
        <v>57.115629063056595</v>
      </c>
      <c r="S57" s="3">
        <f>CTY14_smooth!S57/AVERAGE(CTY14_smooth!S$19:S$75)*100</f>
        <v>115.26318027362075</v>
      </c>
      <c r="T57" s="3">
        <f>CTY14_smooth!T57/AVERAGE(CTY14_smooth!T$19:T$75)*100</f>
        <v>63.981862316758018</v>
      </c>
      <c r="U57" s="3">
        <f>CTY14_smooth!U57/AVERAGE(CTY14_smooth!U$19:U$75)*100</f>
        <v>189.21082186299475</v>
      </c>
      <c r="V57" s="3">
        <f>CTY14_smooth!V57/AVERAGE(CTY14_smooth!V$19:V$75)*100</f>
        <v>94.049162071165455</v>
      </c>
      <c r="W57" s="3">
        <f>CTY14_smooth!W57/AVERAGE(CTY14_smooth!W$19:W$75)*100</f>
        <v>71.512671784010635</v>
      </c>
      <c r="X57" s="3">
        <f>CTY14_smooth!X57/AVERAGE(CTY14_smooth!X$19:X$75)*100</f>
        <v>101.63979365752998</v>
      </c>
      <c r="Y57" s="3">
        <f>CTY14_smooth!Y57/AVERAGE(CTY14_smooth!Y$19:Y$75)*100</f>
        <v>175.43956048542461</v>
      </c>
      <c r="Z57" s="3">
        <f>CTY14_smooth!Z57/AVERAGE(CTY14_smooth!Z$19:Z$75)*100</f>
        <v>96.825204665390203</v>
      </c>
      <c r="AA57" s="3">
        <f>CTY14_smooth!AA57/AVERAGE(CTY14_smooth!AA$19:AA$75)*100</f>
        <v>31.944820713634066</v>
      </c>
      <c r="AB57" s="3">
        <f>CTY14_smooth!AB57/AVERAGE(CTY14_smooth!AB$19:AB$75)*100</f>
        <v>130.11343704651347</v>
      </c>
      <c r="AC57" s="3">
        <f>CTY14_smooth!AC57/AVERAGE(CTY14_smooth!AC$19:AC$75)*100</f>
        <v>107.37093658264621</v>
      </c>
      <c r="AD57" s="3">
        <f>CTY14_smooth!AD57/AVERAGE(CTY14_smooth!AD$19:AD$75)*100</f>
        <v>67.615014630204854</v>
      </c>
      <c r="AE57" s="3">
        <f>CTY14_smooth!AE57/AVERAGE(CTY14_smooth!AE$19:AE$75)*100</f>
        <v>104.88326886075852</v>
      </c>
      <c r="AF57" s="3">
        <f>CTY14_smooth!AF57/AVERAGE(CTY14_smooth!AF$19:AF$75)*100</f>
        <v>89.343510443752933</v>
      </c>
      <c r="AG57" s="3">
        <f>CTY14_smooth!AG57/AVERAGE(CTY14_smooth!AG$19:AG$75)*100</f>
        <v>127.74687525377031</v>
      </c>
      <c r="AH57" s="3">
        <f>CTY14_smooth!AH57/AVERAGE(CTY14_smooth!AH$19:AH$75)*100</f>
        <v>123.01517687487429</v>
      </c>
      <c r="AI57" s="3">
        <f>CTY14_smooth!AI57/AVERAGE(CTY14_smooth!AI$19:AI$75)*100</f>
        <v>76.321551687242703</v>
      </c>
    </row>
    <row r="58" spans="2:35" x14ac:dyDescent="0.25">
      <c r="B58" s="2">
        <v>43191</v>
      </c>
      <c r="C58" s="1">
        <v>2018</v>
      </c>
      <c r="D58" s="3">
        <f>CTY14_smooth!D58/AVERAGE(CTY14_smooth!D$19:D$75)*100</f>
        <v>132.01553240177674</v>
      </c>
      <c r="E58" s="3">
        <f>CTY14_smooth!E58/AVERAGE(CTY14_smooth!E$19:E$75)*100</f>
        <v>94.508308740516284</v>
      </c>
      <c r="F58" s="3">
        <f>CTY14_smooth!F58/AVERAGE(CTY14_smooth!F$19:F$75)*100</f>
        <v>162.87698040207124</v>
      </c>
      <c r="G58" s="3">
        <f>CTY14_smooth!G58/AVERAGE(CTY14_smooth!G$19:G$75)*100</f>
        <v>100.60669972804916</v>
      </c>
      <c r="H58" s="3">
        <f>CTY14_smooth!H58/AVERAGE(CTY14_smooth!H$19:H$75)*100</f>
        <v>49.040160591013624</v>
      </c>
      <c r="I58" s="3">
        <f>CTY14_smooth!I58/AVERAGE(CTY14_smooth!I$19:I$75)*100</f>
        <v>81.006159450261521</v>
      </c>
      <c r="J58" s="3">
        <f>CTY14_smooth!J58/AVERAGE(CTY14_smooth!J$19:J$75)*100</f>
        <v>48.859242500824905</v>
      </c>
      <c r="K58" s="3">
        <f>CTY14_smooth!K58/AVERAGE(CTY14_smooth!K$19:K$75)*100</f>
        <v>96.000679640134308</v>
      </c>
      <c r="L58" s="3">
        <f>CTY14_smooth!L58/AVERAGE(CTY14_smooth!L$19:L$75)*100</f>
        <v>136.09949521711113</v>
      </c>
      <c r="M58" s="3">
        <f>CTY14_smooth!M58/AVERAGE(CTY14_smooth!M$19:M$75)*100</f>
        <v>126.39525160806674</v>
      </c>
      <c r="N58" s="3">
        <f>CTY14_smooth!N58/AVERAGE(CTY14_smooth!N$19:N$75)*100</f>
        <v>71.336806311096296</v>
      </c>
      <c r="O58" s="3">
        <f>CTY14_smooth!O58/AVERAGE(CTY14_smooth!O$19:O$75)*100</f>
        <v>107.3294598182005</v>
      </c>
      <c r="P58" s="3">
        <f>CTY14_smooth!P58/AVERAGE(CTY14_smooth!P$19:P$75)*100</f>
        <v>77.798745165324149</v>
      </c>
      <c r="Q58" s="3">
        <f>CTY14_smooth!Q58/AVERAGE(CTY14_smooth!Q$19:Q$75)*100</f>
        <v>142.02981288537094</v>
      </c>
      <c r="R58" s="3">
        <f>CTY14_smooth!R58/AVERAGE(CTY14_smooth!R$19:R$75)*100</f>
        <v>57.129027338092563</v>
      </c>
      <c r="S58" s="3">
        <f>CTY14_smooth!S58/AVERAGE(CTY14_smooth!S$19:S$75)*100</f>
        <v>117.83383844793178</v>
      </c>
      <c r="T58" s="3">
        <f>CTY14_smooth!T58/AVERAGE(CTY14_smooth!T$19:T$75)*100</f>
        <v>65.608121377722668</v>
      </c>
      <c r="U58" s="3">
        <f>CTY14_smooth!U58/AVERAGE(CTY14_smooth!U$19:U$75)*100</f>
        <v>191.26094090060013</v>
      </c>
      <c r="V58" s="3">
        <f>CTY14_smooth!V58/AVERAGE(CTY14_smooth!V$19:V$75)*100</f>
        <v>94.049162071165455</v>
      </c>
      <c r="W58" s="3">
        <f>CTY14_smooth!W58/AVERAGE(CTY14_smooth!W$19:W$75)*100</f>
        <v>71.512671784010635</v>
      </c>
      <c r="X58" s="3">
        <f>CTY14_smooth!X58/AVERAGE(CTY14_smooth!X$19:X$75)*100</f>
        <v>103.49929054060441</v>
      </c>
      <c r="Y58" s="3">
        <f>CTY14_smooth!Y58/AVERAGE(CTY14_smooth!Y$19:Y$75)*100</f>
        <v>184.42449206517114</v>
      </c>
      <c r="Z58" s="3">
        <f>CTY14_smooth!Z58/AVERAGE(CTY14_smooth!Z$19:Z$75)*100</f>
        <v>98.082150513894689</v>
      </c>
      <c r="AA58" s="3">
        <f>CTY14_smooth!AA58/AVERAGE(CTY14_smooth!AA$19:AA$75)*100</f>
        <v>33.016589574320463</v>
      </c>
      <c r="AB58" s="3">
        <f>CTY14_smooth!AB58/AVERAGE(CTY14_smooth!AB$19:AB$75)*100</f>
        <v>138.57177905989005</v>
      </c>
      <c r="AC58" s="3">
        <f>CTY14_smooth!AC58/AVERAGE(CTY14_smooth!AC$19:AC$75)*100</f>
        <v>104.83785209207157</v>
      </c>
      <c r="AD58" s="3">
        <f>CTY14_smooth!AD58/AVERAGE(CTY14_smooth!AD$19:AD$75)*100</f>
        <v>60.984595281571821</v>
      </c>
      <c r="AE58" s="3">
        <f>CTY14_smooth!AE58/AVERAGE(CTY14_smooth!AE$19:AE$75)*100</f>
        <v>155.82114680559579</v>
      </c>
      <c r="AF58" s="3">
        <f>CTY14_smooth!AF58/AVERAGE(CTY14_smooth!AF$19:AF$75)*100</f>
        <v>96.884028325254832</v>
      </c>
      <c r="AG58" s="3">
        <f>CTY14_smooth!AG58/AVERAGE(CTY14_smooth!AG$19:AG$75)*100</f>
        <v>143.29695582338059</v>
      </c>
      <c r="AH58" s="3">
        <f>CTY14_smooth!AH58/AVERAGE(CTY14_smooth!AH$19:AH$75)*100</f>
        <v>141.89581836531048</v>
      </c>
      <c r="AI58" s="3">
        <f>CTY14_smooth!AI58/AVERAGE(CTY14_smooth!AI$19:AI$75)*100</f>
        <v>78.287749745581209</v>
      </c>
    </row>
    <row r="59" spans="2:35" x14ac:dyDescent="0.25">
      <c r="B59" s="2">
        <v>43221</v>
      </c>
      <c r="C59" s="1">
        <v>2018</v>
      </c>
      <c r="D59" s="3">
        <f>CTY14_smooth!D59/AVERAGE(CTY14_smooth!D$19:D$75)*100</f>
        <v>133.80130524567068</v>
      </c>
      <c r="E59" s="3">
        <f>CTY14_smooth!E59/AVERAGE(CTY14_smooth!E$19:E$75)*100</f>
        <v>103.37205384946731</v>
      </c>
      <c r="F59" s="3">
        <f>CTY14_smooth!F59/AVERAGE(CTY14_smooth!F$19:F$75)*100</f>
        <v>234.1482222037925</v>
      </c>
      <c r="G59" s="3">
        <f>CTY14_smooth!G59/AVERAGE(CTY14_smooth!G$19:G$75)*100</f>
        <v>107.68452864208538</v>
      </c>
      <c r="H59" s="3">
        <f>CTY14_smooth!H59/AVERAGE(CTY14_smooth!H$19:H$75)*100</f>
        <v>22.844735461586339</v>
      </c>
      <c r="I59" s="3">
        <f>CTY14_smooth!I59/AVERAGE(CTY14_smooth!I$19:I$75)*100</f>
        <v>81.006159450261521</v>
      </c>
      <c r="J59" s="3">
        <f>CTY14_smooth!J59/AVERAGE(CTY14_smooth!J$19:J$75)*100</f>
        <v>50.112564723822331</v>
      </c>
      <c r="K59" s="3">
        <f>CTY14_smooth!K59/AVERAGE(CTY14_smooth!K$19:K$75)*100</f>
        <v>95.067211044035886</v>
      </c>
      <c r="L59" s="3">
        <f>CTY14_smooth!L59/AVERAGE(CTY14_smooth!L$19:L$75)*100</f>
        <v>141.91909631162224</v>
      </c>
      <c r="M59" s="3">
        <f>CTY14_smooth!M59/AVERAGE(CTY14_smooth!M$19:M$75)*100</f>
        <v>125.94635396340159</v>
      </c>
      <c r="N59" s="3">
        <f>CTY14_smooth!N59/AVERAGE(CTY14_smooth!N$19:N$75)*100</f>
        <v>85.571028509875831</v>
      </c>
      <c r="O59" s="3">
        <f>CTY14_smooth!O59/AVERAGE(CTY14_smooth!O$19:O$75)*100</f>
        <v>114.88699027643294</v>
      </c>
      <c r="P59" s="3">
        <f>CTY14_smooth!P59/AVERAGE(CTY14_smooth!P$19:P$75)*100</f>
        <v>86.597914944123318</v>
      </c>
      <c r="Q59" s="3">
        <f>CTY14_smooth!Q59/AVERAGE(CTY14_smooth!Q$19:Q$75)*100</f>
        <v>143.91450272279704</v>
      </c>
      <c r="R59" s="3">
        <f>CTY14_smooth!R59/AVERAGE(CTY14_smooth!R$19:R$75)*100</f>
        <v>57.129027338092563</v>
      </c>
      <c r="S59" s="3">
        <f>CTY14_smooth!S59/AVERAGE(CTY14_smooth!S$19:S$75)*100</f>
        <v>138.11071425850955</v>
      </c>
      <c r="T59" s="3">
        <f>CTY14_smooth!T59/AVERAGE(CTY14_smooth!T$19:T$75)*100</f>
        <v>60.617983091131102</v>
      </c>
      <c r="U59" s="3">
        <f>CTY14_smooth!U59/AVERAGE(CTY14_smooth!U$19:U$75)*100</f>
        <v>166.33372183529522</v>
      </c>
      <c r="V59" s="3">
        <f>CTY14_smooth!V59/AVERAGE(CTY14_smooth!V$19:V$75)*100</f>
        <v>99.736870921405526</v>
      </c>
      <c r="W59" s="3">
        <f>CTY14_smooth!W59/AVERAGE(CTY14_smooth!W$19:W$75)*100</f>
        <v>71.512671784010635</v>
      </c>
      <c r="X59" s="3">
        <f>CTY14_smooth!X59/AVERAGE(CTY14_smooth!X$19:X$75)*100</f>
        <v>105.1716630031478</v>
      </c>
      <c r="Y59" s="3">
        <f>CTY14_smooth!Y59/AVERAGE(CTY14_smooth!Y$19:Y$75)*100</f>
        <v>184.36394870807032</v>
      </c>
      <c r="Z59" s="3">
        <f>CTY14_smooth!Z59/AVERAGE(CTY14_smooth!Z$19:Z$75)*100</f>
        <v>83.339589005847259</v>
      </c>
      <c r="AA59" s="3">
        <f>CTY14_smooth!AA59/AVERAGE(CTY14_smooth!AA$19:AA$75)*100</f>
        <v>36.182396144384612</v>
      </c>
      <c r="AB59" s="3">
        <f>CTY14_smooth!AB59/AVERAGE(CTY14_smooth!AB$19:AB$75)*100</f>
        <v>138.48634802625821</v>
      </c>
      <c r="AC59" s="3">
        <f>CTY14_smooth!AC59/AVERAGE(CTY14_smooth!AC$19:AC$75)*100</f>
        <v>101.67391406867974</v>
      </c>
      <c r="AD59" s="3">
        <f>CTY14_smooth!AD59/AVERAGE(CTY14_smooth!AD$19:AD$75)*100</f>
        <v>60.581914377414137</v>
      </c>
      <c r="AE59" s="3">
        <f>CTY14_smooth!AE59/AVERAGE(CTY14_smooth!AE$19:AE$75)*100</f>
        <v>155.82114680559579</v>
      </c>
      <c r="AF59" s="3">
        <f>CTY14_smooth!AF59/AVERAGE(CTY14_smooth!AF$19:AF$75)*100</f>
        <v>95.664473018308769</v>
      </c>
      <c r="AG59" s="3">
        <f>CTY14_smooth!AG59/AVERAGE(CTY14_smooth!AG$19:AG$75)*100</f>
        <v>152.54357297323475</v>
      </c>
      <c r="AH59" s="3">
        <f>CTY14_smooth!AH59/AVERAGE(CTY14_smooth!AH$19:AH$75)*100</f>
        <v>172.85879976150238</v>
      </c>
      <c r="AI59" s="3">
        <f>CTY14_smooth!AI59/AVERAGE(CTY14_smooth!AI$19:AI$75)*100</f>
        <v>72.305412370042689</v>
      </c>
    </row>
    <row r="60" spans="2:35" x14ac:dyDescent="0.25">
      <c r="B60" s="2">
        <v>43252</v>
      </c>
      <c r="C60" s="1">
        <v>2018</v>
      </c>
      <c r="D60" s="3">
        <f>CTY14_smooth!D60/AVERAGE(CTY14_smooth!D$19:D$75)*100</f>
        <v>81.068708105484561</v>
      </c>
      <c r="E60" s="3">
        <f>CTY14_smooth!E60/AVERAGE(CTY14_smooth!E$19:E$75)*100</f>
        <v>96.875100193490454</v>
      </c>
      <c r="F60" s="3">
        <f>CTY14_smooth!F60/AVERAGE(CTY14_smooth!F$19:F$75)*100</f>
        <v>244.91615345194884</v>
      </c>
      <c r="G60" s="3">
        <f>CTY14_smooth!G60/AVERAGE(CTY14_smooth!G$19:G$75)*100</f>
        <v>126.08749218881586</v>
      </c>
      <c r="H60" s="3">
        <f>CTY14_smooth!H60/AVERAGE(CTY14_smooth!H$19:H$75)*100</f>
        <v>22.695637884424499</v>
      </c>
      <c r="I60" s="3">
        <f>CTY14_smooth!I60/AVERAGE(CTY14_smooth!I$19:I$75)*100</f>
        <v>81.006159450261521</v>
      </c>
      <c r="J60" s="3">
        <f>CTY14_smooth!J60/AVERAGE(CTY14_smooth!J$19:J$75)*100</f>
        <v>50.000957675327953</v>
      </c>
      <c r="K60" s="3">
        <f>CTY14_smooth!K60/AVERAGE(CTY14_smooth!K$19:K$75)*100</f>
        <v>88.810822650783251</v>
      </c>
      <c r="L60" s="3">
        <f>CTY14_smooth!L60/AVERAGE(CTY14_smooth!L$19:L$75)*100</f>
        <v>148.98599560073595</v>
      </c>
      <c r="M60" s="3">
        <f>CTY14_smooth!M60/AVERAGE(CTY14_smooth!M$19:M$75)*100</f>
        <v>127.0081044006526</v>
      </c>
      <c r="N60" s="3">
        <f>CTY14_smooth!N60/AVERAGE(CTY14_smooth!N$19:N$75)*100</f>
        <v>83.630110835813042</v>
      </c>
      <c r="O60" s="3">
        <f>CTY14_smooth!O60/AVERAGE(CTY14_smooth!O$19:O$75)*100</f>
        <v>197.5664382874977</v>
      </c>
      <c r="P60" s="3">
        <f>CTY14_smooth!P60/AVERAGE(CTY14_smooth!P$19:P$75)*100</f>
        <v>93.451409941510306</v>
      </c>
      <c r="Q60" s="3">
        <f>CTY14_smooth!Q60/AVERAGE(CTY14_smooth!Q$19:Q$75)*100</f>
        <v>135.33726334975512</v>
      </c>
      <c r="R60" s="3">
        <f>CTY14_smooth!R60/AVERAGE(CTY14_smooth!R$19:R$75)*100</f>
        <v>57.129027338092563</v>
      </c>
      <c r="S60" s="3">
        <f>CTY14_smooth!S60/AVERAGE(CTY14_smooth!S$19:S$75)*100</f>
        <v>137.9998807980289</v>
      </c>
      <c r="T60" s="3">
        <f>CTY14_smooth!T60/AVERAGE(CTY14_smooth!T$19:T$75)*100</f>
        <v>53.753578541079825</v>
      </c>
      <c r="U60" s="3">
        <f>CTY14_smooth!U60/AVERAGE(CTY14_smooth!U$19:U$75)*100</f>
        <v>140.31712460102847</v>
      </c>
      <c r="V60" s="3">
        <f>CTY14_smooth!V60/AVERAGE(CTY14_smooth!V$19:V$75)*100</f>
        <v>99.736870921405526</v>
      </c>
      <c r="W60" s="3">
        <f>CTY14_smooth!W60/AVERAGE(CTY14_smooth!W$19:W$75)*100</f>
        <v>35.579201019339301</v>
      </c>
      <c r="X60" s="3">
        <f>CTY14_smooth!X60/AVERAGE(CTY14_smooth!X$19:X$75)*100</f>
        <v>104.9238063603019</v>
      </c>
      <c r="Y60" s="3">
        <f>CTY14_smooth!Y60/AVERAGE(CTY14_smooth!Y$19:Y$75)*100</f>
        <v>92.130399719283886</v>
      </c>
      <c r="Z60" s="3">
        <f>CTY14_smooth!Z60/AVERAGE(CTY14_smooth!Z$19:Z$75)*100</f>
        <v>71.361446875310349</v>
      </c>
      <c r="AA60" s="3">
        <f>CTY14_smooth!AA60/AVERAGE(CTY14_smooth!AA$19:AA$75)*100</f>
        <v>36.043369557338785</v>
      </c>
      <c r="AB60" s="3">
        <f>CTY14_smooth!AB60/AVERAGE(CTY14_smooth!AB$19:AB$75)*100</f>
        <v>133.88006640977795</v>
      </c>
      <c r="AC60" s="3">
        <f>CTY14_smooth!AC60/AVERAGE(CTY14_smooth!AC$19:AC$75)*100</f>
        <v>92.290492396154676</v>
      </c>
      <c r="AD60" s="3">
        <f>CTY14_smooth!AD60/AVERAGE(CTY14_smooth!AD$19:AD$75)*100</f>
        <v>67.101416544297663</v>
      </c>
      <c r="AE60" s="3">
        <f>CTY14_smooth!AE60/AVERAGE(CTY14_smooth!AE$19:AE$75)*100</f>
        <v>155.82114680559579</v>
      </c>
      <c r="AF60" s="3">
        <f>CTY14_smooth!AF60/AVERAGE(CTY14_smooth!AF$19:AF$75)*100</f>
        <v>100.16708754054578</v>
      </c>
      <c r="AG60" s="3">
        <f>CTY14_smooth!AG60/AVERAGE(CTY14_smooth!AG$19:AG$75)*100</f>
        <v>161.70169601261824</v>
      </c>
      <c r="AH60" s="3">
        <f>CTY14_smooth!AH60/AVERAGE(CTY14_smooth!AH$19:AH$75)*100</f>
        <v>181.47202015976879</v>
      </c>
      <c r="AI60" s="3">
        <f>CTY14_smooth!AI60/AVERAGE(CTY14_smooth!AI$19:AI$75)*100</f>
        <v>74.022157985864013</v>
      </c>
    </row>
    <row r="61" spans="2:35" x14ac:dyDescent="0.25">
      <c r="B61" s="2">
        <v>43282</v>
      </c>
      <c r="C61" s="1">
        <v>2018</v>
      </c>
      <c r="D61" s="3">
        <f>CTY14_smooth!D61/AVERAGE(CTY14_smooth!D$19:D$75)*100</f>
        <v>80.426998862721248</v>
      </c>
      <c r="E61" s="3">
        <f>CTY14_smooth!E61/AVERAGE(CTY14_smooth!E$19:E$75)*100</f>
        <v>96.386747616040026</v>
      </c>
      <c r="F61" s="3">
        <f>CTY14_smooth!F61/AVERAGE(CTY14_smooth!F$19:F$75)*100</f>
        <v>252.27776984596821</v>
      </c>
      <c r="G61" s="3">
        <f>CTY14_smooth!G61/AVERAGE(CTY14_smooth!G$19:G$75)*100</f>
        <v>135.3608634272081</v>
      </c>
      <c r="H61" s="3">
        <f>CTY14_smooth!H61/AVERAGE(CTY14_smooth!H$19:H$75)*100</f>
        <v>25.869462024429556</v>
      </c>
      <c r="I61" s="3">
        <f>CTY14_smooth!I61/AVERAGE(CTY14_smooth!I$19:I$75)*100</f>
        <v>81.006159450261521</v>
      </c>
      <c r="J61" s="3">
        <f>CTY14_smooth!J61/AVERAGE(CTY14_smooth!J$19:J$75)*100</f>
        <v>49.930467852953811</v>
      </c>
      <c r="K61" s="3">
        <f>CTY14_smooth!K61/AVERAGE(CTY14_smooth!K$19:K$75)*100</f>
        <v>88.280916018625604</v>
      </c>
      <c r="L61" s="3">
        <f>CTY14_smooth!L61/AVERAGE(CTY14_smooth!L$19:L$75)*100</f>
        <v>145.4078863979623</v>
      </c>
      <c r="M61" s="3">
        <f>CTY14_smooth!M61/AVERAGE(CTY14_smooth!M$19:M$75)*100</f>
        <v>129.19474501564764</v>
      </c>
      <c r="N61" s="3">
        <f>CTY14_smooth!N61/AVERAGE(CTY14_smooth!N$19:N$75)*100</f>
        <v>111.19653836598071</v>
      </c>
      <c r="O61" s="3">
        <f>CTY14_smooth!O61/AVERAGE(CTY14_smooth!O$19:O$75)*100</f>
        <v>178.70601654164989</v>
      </c>
      <c r="P61" s="3">
        <f>CTY14_smooth!P61/AVERAGE(CTY14_smooth!P$19:P$75)*100</f>
        <v>95.112444067726997</v>
      </c>
      <c r="Q61" s="3">
        <f>CTY14_smooth!Q61/AVERAGE(CTY14_smooth!Q$19:Q$75)*100</f>
        <v>139.26085519947245</v>
      </c>
      <c r="R61" s="3">
        <f>CTY14_smooth!R61/AVERAGE(CTY14_smooth!R$19:R$75)*100</f>
        <v>111.05628875716349</v>
      </c>
      <c r="S61" s="3">
        <f>CTY14_smooth!S61/AVERAGE(CTY14_smooth!S$19:S$75)*100</f>
        <v>142.85848324405271</v>
      </c>
      <c r="T61" s="3">
        <f>CTY14_smooth!T61/AVERAGE(CTY14_smooth!T$19:T$75)*100</f>
        <v>59.861011884325436</v>
      </c>
      <c r="U61" s="3">
        <f>CTY14_smooth!U61/AVERAGE(CTY14_smooth!U$19:U$75)*100</f>
        <v>118.64798135447714</v>
      </c>
      <c r="V61" s="3">
        <f>CTY14_smooth!V61/AVERAGE(CTY14_smooth!V$19:V$75)*100</f>
        <v>104.70432006625185</v>
      </c>
      <c r="W61" s="3">
        <f>CTY14_smooth!W61/AVERAGE(CTY14_smooth!W$19:W$75)*100</f>
        <v>35.579201019339301</v>
      </c>
      <c r="X61" s="3">
        <f>CTY14_smooth!X61/AVERAGE(CTY14_smooth!X$19:X$75)*100</f>
        <v>113.94423160232718</v>
      </c>
      <c r="Y61" s="3">
        <f>CTY14_smooth!Y61/AVERAGE(CTY14_smooth!Y$19:Y$75)*100</f>
        <v>67.132753997781819</v>
      </c>
      <c r="Z61" s="3">
        <f>CTY14_smooth!Z61/AVERAGE(CTY14_smooth!Z$19:Z$75)*100</f>
        <v>64.767245664613881</v>
      </c>
      <c r="AA61" s="3">
        <f>CTY14_smooth!AA61/AVERAGE(CTY14_smooth!AA$19:AA$75)*100</f>
        <v>33.836252960051645</v>
      </c>
      <c r="AB61" s="3">
        <f>CTY14_smooth!AB61/AVERAGE(CTY14_smooth!AB$19:AB$75)*100</f>
        <v>131.58891470462245</v>
      </c>
      <c r="AC61" s="3">
        <f>CTY14_smooth!AC61/AVERAGE(CTY14_smooth!AC$19:AC$75)*100</f>
        <v>93.606982043998826</v>
      </c>
      <c r="AD61" s="3">
        <f>CTY14_smooth!AD61/AVERAGE(CTY14_smooth!AD$19:AD$75)*100</f>
        <v>67.101416544297663</v>
      </c>
      <c r="AE61" s="3">
        <f>CTY14_smooth!AE61/AVERAGE(CTY14_smooth!AE$19:AE$75)*100</f>
        <v>129.59678072104759</v>
      </c>
      <c r="AF61" s="3">
        <f>CTY14_smooth!AF61/AVERAGE(CTY14_smooth!AF$19:AF$75)*100</f>
        <v>105.57544623892096</v>
      </c>
      <c r="AG61" s="3">
        <f>CTY14_smooth!AG61/AVERAGE(CTY14_smooth!AG$19:AG$75)*100</f>
        <v>161.36206460683181</v>
      </c>
      <c r="AH61" s="3">
        <f>CTY14_smooth!AH61/AVERAGE(CTY14_smooth!AH$19:AH$75)*100</f>
        <v>174.51606373122615</v>
      </c>
      <c r="AI61" s="3">
        <f>CTY14_smooth!AI61/AVERAGE(CTY14_smooth!AI$19:AI$75)*100</f>
        <v>75.776934244253169</v>
      </c>
    </row>
    <row r="62" spans="2:35" x14ac:dyDescent="0.25">
      <c r="B62" s="2">
        <v>43313</v>
      </c>
      <c r="C62" s="1">
        <v>2018</v>
      </c>
      <c r="D62" s="3">
        <f>CTY14_smooth!D62/AVERAGE(CTY14_smooth!D$19:D$75)*100</f>
        <v>80.938685665979833</v>
      </c>
      <c r="E62" s="3">
        <f>CTY14_smooth!E62/AVERAGE(CTY14_smooth!E$19:E$75)*100</f>
        <v>89.838553828309117</v>
      </c>
      <c r="F62" s="3">
        <f>CTY14_smooth!F62/AVERAGE(CTY14_smooth!F$19:F$75)*100</f>
        <v>259.87942449439203</v>
      </c>
      <c r="G62" s="3">
        <f>CTY14_smooth!G62/AVERAGE(CTY14_smooth!G$19:G$75)*100</f>
        <v>135.07929394311967</v>
      </c>
      <c r="H62" s="3">
        <f>CTY14_smooth!H62/AVERAGE(CTY14_smooth!H$19:H$75)*100</f>
        <v>25.757986307170142</v>
      </c>
      <c r="I62" s="3">
        <f>CTY14_smooth!I62/AVERAGE(CTY14_smooth!I$19:I$75)*100</f>
        <v>81.006159450261521</v>
      </c>
      <c r="J62" s="3">
        <f>CTY14_smooth!J62/AVERAGE(CTY14_smooth!J$19:J$75)*100</f>
        <v>50.931011676961745</v>
      </c>
      <c r="K62" s="3">
        <f>CTY14_smooth!K62/AVERAGE(CTY14_smooth!K$19:K$75)*100</f>
        <v>86.817699751170963</v>
      </c>
      <c r="L62" s="3">
        <f>CTY14_smooth!L62/AVERAGE(CTY14_smooth!L$19:L$75)*100</f>
        <v>144.36687753590235</v>
      </c>
      <c r="M62" s="3">
        <f>CTY14_smooth!M62/AVERAGE(CTY14_smooth!M$19:M$75)*100</f>
        <v>134.21970334562414</v>
      </c>
      <c r="N62" s="3">
        <f>CTY14_smooth!N62/AVERAGE(CTY14_smooth!N$19:N$75)*100</f>
        <v>116.54084299441119</v>
      </c>
      <c r="O62" s="3">
        <f>CTY14_smooth!O62/AVERAGE(CTY14_smooth!O$19:O$75)*100</f>
        <v>173.41545228173104</v>
      </c>
      <c r="P62" s="3">
        <f>CTY14_smooth!P62/AVERAGE(CTY14_smooth!P$19:P$75)*100</f>
        <v>85.783421406978491</v>
      </c>
      <c r="Q62" s="3">
        <f>CTY14_smooth!Q62/AVERAGE(CTY14_smooth!Q$19:Q$75)*100</f>
        <v>143.0057889092177</v>
      </c>
      <c r="R62" s="3">
        <f>CTY14_smooth!R62/AVERAGE(CTY14_smooth!R$19:R$75)*100</f>
        <v>120.07483774002739</v>
      </c>
      <c r="S62" s="3">
        <f>CTY14_smooth!S62/AVERAGE(CTY14_smooth!S$19:S$75)*100</f>
        <v>140.20833142257496</v>
      </c>
      <c r="T62" s="3">
        <f>CTY14_smooth!T62/AVERAGE(CTY14_smooth!T$19:T$75)*100</f>
        <v>68.249275268510672</v>
      </c>
      <c r="U62" s="3">
        <f>CTY14_smooth!U62/AVERAGE(CTY14_smooth!U$19:U$75)*100</f>
        <v>103.54565538922706</v>
      </c>
      <c r="V62" s="3">
        <f>CTY14_smooth!V62/AVERAGE(CTY14_smooth!V$19:V$75)*100</f>
        <v>86.537870553909784</v>
      </c>
      <c r="W62" s="3">
        <f>CTY14_smooth!W62/AVERAGE(CTY14_smooth!W$19:W$75)*100</f>
        <v>35.579201019339301</v>
      </c>
      <c r="X62" s="3">
        <f>CTY14_smooth!X62/AVERAGE(CTY14_smooth!X$19:X$75)*100</f>
        <v>118.83072075631334</v>
      </c>
      <c r="Y62" s="3">
        <f>CTY14_smooth!Y62/AVERAGE(CTY14_smooth!Y$19:Y$75)*100</f>
        <v>57.649655666076207</v>
      </c>
      <c r="Z62" s="3">
        <f>CTY14_smooth!Z62/AVERAGE(CTY14_smooth!Z$19:Z$75)*100</f>
        <v>72.304047694307911</v>
      </c>
      <c r="AA62" s="3">
        <f>CTY14_smooth!AA62/AVERAGE(CTY14_smooth!AA$19:AA$75)*100</f>
        <v>32.658862008795204</v>
      </c>
      <c r="AB62" s="3">
        <f>CTY14_smooth!AB62/AVERAGE(CTY14_smooth!AB$19:AB$75)*100</f>
        <v>135.13853098224629</v>
      </c>
      <c r="AC62" s="3">
        <f>CTY14_smooth!AC62/AVERAGE(CTY14_smooth!AC$19:AC$75)*100</f>
        <v>96.340347135064704</v>
      </c>
      <c r="AD62" s="3">
        <f>CTY14_smooth!AD62/AVERAGE(CTY14_smooth!AD$19:AD$75)*100</f>
        <v>92.84423394697869</v>
      </c>
      <c r="AE62" s="3">
        <f>CTY14_smooth!AE62/AVERAGE(CTY14_smooth!AE$19:AE$75)*100</f>
        <v>129.59678072104759</v>
      </c>
      <c r="AF62" s="3">
        <f>CTY14_smooth!AF62/AVERAGE(CTY14_smooth!AF$19:AF$75)*100</f>
        <v>114.52345590359083</v>
      </c>
      <c r="AG62" s="3">
        <f>CTY14_smooth!AG62/AVERAGE(CTY14_smooth!AG$19:AG$75)*100</f>
        <v>160.7589858958645</v>
      </c>
      <c r="AH62" s="3">
        <f>CTY14_smooth!AH62/AVERAGE(CTY14_smooth!AH$19:AH$75)*100</f>
        <v>179.88925529338556</v>
      </c>
      <c r="AI62" s="3">
        <f>CTY14_smooth!AI62/AVERAGE(CTY14_smooth!AI$19:AI$75)*100</f>
        <v>77.427198237332078</v>
      </c>
    </row>
    <row r="63" spans="2:35" x14ac:dyDescent="0.25">
      <c r="B63" s="2">
        <v>43344</v>
      </c>
      <c r="C63" s="1">
        <v>2018</v>
      </c>
      <c r="D63" s="3">
        <f>CTY14_smooth!D63/AVERAGE(CTY14_smooth!D$19:D$75)*100</f>
        <v>85.670340758573715</v>
      </c>
      <c r="E63" s="3">
        <f>CTY14_smooth!E63/AVERAGE(CTY14_smooth!E$19:E$75)*100</f>
        <v>92.493581257835828</v>
      </c>
      <c r="F63" s="3">
        <f>CTY14_smooth!F63/AVERAGE(CTY14_smooth!F$19:F$75)*100</f>
        <v>277.36881924119842</v>
      </c>
      <c r="G63" s="3">
        <f>CTY14_smooth!G63/AVERAGE(CTY14_smooth!G$19:G$75)*100</f>
        <v>137.3492292668694</v>
      </c>
      <c r="H63" s="3">
        <f>CTY14_smooth!H63/AVERAGE(CTY14_smooth!H$19:H$75)*100</f>
        <v>33.938452902225961</v>
      </c>
      <c r="I63" s="3">
        <f>CTY14_smooth!I63/AVERAGE(CTY14_smooth!I$19:I$75)*100</f>
        <v>81.006159450261521</v>
      </c>
      <c r="J63" s="3">
        <f>CTY14_smooth!J63/AVERAGE(CTY14_smooth!J$19:J$75)*100</f>
        <v>50.368498117314687</v>
      </c>
      <c r="K63" s="3">
        <f>CTY14_smooth!K63/AVERAGE(CTY14_smooth!K$19:K$75)*100</f>
        <v>87.188067902518057</v>
      </c>
      <c r="L63" s="3">
        <f>CTY14_smooth!L63/AVERAGE(CTY14_smooth!L$19:L$75)*100</f>
        <v>146.54289669255834</v>
      </c>
      <c r="M63" s="3">
        <f>CTY14_smooth!M63/AVERAGE(CTY14_smooth!M$19:M$75)*100</f>
        <v>137.77202702777848</v>
      </c>
      <c r="N63" s="3">
        <f>CTY14_smooth!N63/AVERAGE(CTY14_smooth!N$19:N$75)*100</f>
        <v>135.95992996399295</v>
      </c>
      <c r="O63" s="3">
        <f>CTY14_smooth!O63/AVERAGE(CTY14_smooth!O$19:O$75)*100</f>
        <v>170.76446771386665</v>
      </c>
      <c r="P63" s="3">
        <f>CTY14_smooth!P63/AVERAGE(CTY14_smooth!P$19:P$75)*100</f>
        <v>76.172097996291583</v>
      </c>
      <c r="Q63" s="3">
        <f>CTY14_smooth!Q63/AVERAGE(CTY14_smooth!Q$19:Q$75)*100</f>
        <v>125.69734943113613</v>
      </c>
      <c r="R63" s="3">
        <f>CTY14_smooth!R63/AVERAGE(CTY14_smooth!R$19:R$75)*100</f>
        <v>110.43393016380183</v>
      </c>
      <c r="S63" s="3">
        <f>CTY14_smooth!S63/AVERAGE(CTY14_smooth!S$19:S$75)*100</f>
        <v>140.20833142257496</v>
      </c>
      <c r="T63" s="3">
        <f>CTY14_smooth!T63/AVERAGE(CTY14_smooth!T$19:T$75)*100</f>
        <v>64.473947886872367</v>
      </c>
      <c r="U63" s="3">
        <f>CTY14_smooth!U63/AVERAGE(CTY14_smooth!U$19:U$75)*100</f>
        <v>90.651697923438235</v>
      </c>
      <c r="V63" s="3">
        <f>CTY14_smooth!V63/AVERAGE(CTY14_smooth!V$19:V$75)*100</f>
        <v>103.12137475263596</v>
      </c>
      <c r="W63" s="3">
        <f>CTY14_smooth!W63/AVERAGE(CTY14_smooth!W$19:W$75)*100</f>
        <v>35.579201019339301</v>
      </c>
      <c r="X63" s="3">
        <f>CTY14_smooth!X63/AVERAGE(CTY14_smooth!X$19:X$75)*100</f>
        <v>119.37226362081563</v>
      </c>
      <c r="Y63" s="3">
        <f>CTY14_smooth!Y63/AVERAGE(CTY14_smooth!Y$19:Y$75)*100</f>
        <v>38.813135526316806</v>
      </c>
      <c r="Z63" s="3">
        <f>CTY14_smooth!Z63/AVERAGE(CTY14_smooth!Z$19:Z$75)*100</f>
        <v>70.776726634041054</v>
      </c>
      <c r="AA63" s="3">
        <f>CTY14_smooth!AA63/AVERAGE(CTY14_smooth!AA$19:AA$75)*100</f>
        <v>25.995967766979561</v>
      </c>
      <c r="AB63" s="3">
        <f>CTY14_smooth!AB63/AVERAGE(CTY14_smooth!AB$19:AB$75)*100</f>
        <v>125.76696930042885</v>
      </c>
      <c r="AC63" s="3">
        <f>CTY14_smooth!AC63/AVERAGE(CTY14_smooth!AC$19:AC$75)*100</f>
        <v>100.87723684718281</v>
      </c>
      <c r="AD63" s="3">
        <f>CTY14_smooth!AD63/AVERAGE(CTY14_smooth!AD$19:AD$75)*100</f>
        <v>111.55430583083587</v>
      </c>
      <c r="AE63" s="3">
        <f>CTY14_smooth!AE63/AVERAGE(CTY14_smooth!AE$19:AE$75)*100</f>
        <v>129.59678072104759</v>
      </c>
      <c r="AF63" s="3">
        <f>CTY14_smooth!AF63/AVERAGE(CTY14_smooth!AF$19:AF$75)*100</f>
        <v>113.41050358743772</v>
      </c>
      <c r="AG63" s="3">
        <f>CTY14_smooth!AG63/AVERAGE(CTY14_smooth!AG$19:AG$75)*100</f>
        <v>141.20457480131822</v>
      </c>
      <c r="AH63" s="3">
        <f>CTY14_smooth!AH63/AVERAGE(CTY14_smooth!AH$19:AH$75)*100</f>
        <v>188.9248855210424</v>
      </c>
      <c r="AI63" s="3">
        <f>CTY14_smooth!AI63/AVERAGE(CTY14_smooth!AI$19:AI$75)*100</f>
        <v>93.161092695499846</v>
      </c>
    </row>
    <row r="64" spans="2:35" x14ac:dyDescent="0.25">
      <c r="B64" s="2">
        <v>43374</v>
      </c>
      <c r="C64" s="1">
        <v>2018</v>
      </c>
      <c r="D64" s="3">
        <f>CTY14_smooth!D64/AVERAGE(CTY14_smooth!D$19:D$75)*100</f>
        <v>88.731096718458701</v>
      </c>
      <c r="E64" s="3">
        <f>CTY14_smooth!E64/AVERAGE(CTY14_smooth!E$19:E$75)*100</f>
        <v>94.680526000604715</v>
      </c>
      <c r="F64" s="3">
        <f>CTY14_smooth!F64/AVERAGE(CTY14_smooth!F$19:F$75)*100</f>
        <v>285.95871700451625</v>
      </c>
      <c r="G64" s="3">
        <f>CTY14_smooth!G64/AVERAGE(CTY14_smooth!G$19:G$75)*100</f>
        <v>129.39223810791515</v>
      </c>
      <c r="H64" s="3">
        <f>CTY14_smooth!H64/AVERAGE(CTY14_smooth!H$19:H$75)*100</f>
        <v>47.184524595013059</v>
      </c>
      <c r="I64" s="3">
        <f>CTY14_smooth!I64/AVERAGE(CTY14_smooth!I$19:I$75)*100</f>
        <v>119.34530456208665</v>
      </c>
      <c r="J64" s="3">
        <f>CTY14_smooth!J64/AVERAGE(CTY14_smooth!J$19:J$75)*100</f>
        <v>55.033759531633763</v>
      </c>
      <c r="K64" s="3">
        <f>CTY14_smooth!K64/AVERAGE(CTY14_smooth!K$19:K$75)*100</f>
        <v>82.286409088616224</v>
      </c>
      <c r="L64" s="3">
        <f>CTY14_smooth!L64/AVERAGE(CTY14_smooth!L$19:L$75)*100</f>
        <v>145.90565784394985</v>
      </c>
      <c r="M64" s="3">
        <f>CTY14_smooth!M64/AVERAGE(CTY14_smooth!M$19:M$75)*100</f>
        <v>138.36574807779135</v>
      </c>
      <c r="N64" s="3">
        <f>CTY14_smooth!N64/AVERAGE(CTY14_smooth!N$19:N$75)*100</f>
        <v>139.17293328048981</v>
      </c>
      <c r="O64" s="3">
        <f>CTY14_smooth!O64/AVERAGE(CTY14_smooth!O$19:O$75)*100</f>
        <v>172.83512844455834</v>
      </c>
      <c r="P64" s="3">
        <f>CTY14_smooth!P64/AVERAGE(CTY14_smooth!P$19:P$75)*100</f>
        <v>63.086350221887329</v>
      </c>
      <c r="Q64" s="3">
        <f>CTY14_smooth!Q64/AVERAGE(CTY14_smooth!Q$19:Q$75)*100</f>
        <v>84.487388567777558</v>
      </c>
      <c r="R64" s="3">
        <f>CTY14_smooth!R64/AVERAGE(CTY14_smooth!R$19:R$75)*100</f>
        <v>128.30577462271643</v>
      </c>
      <c r="S64" s="3">
        <f>CTY14_smooth!S64/AVERAGE(CTY14_smooth!S$19:S$75)*100</f>
        <v>137.16589956546287</v>
      </c>
      <c r="T64" s="3">
        <f>CTY14_smooth!T64/AVERAGE(CTY14_smooth!T$19:T$75)*100</f>
        <v>56.909540353145701</v>
      </c>
      <c r="U64" s="3">
        <f>CTY14_smooth!U64/AVERAGE(CTY14_smooth!U$19:U$75)*100</f>
        <v>77.754791273221443</v>
      </c>
      <c r="V64" s="3">
        <f>CTY14_smooth!V64/AVERAGE(CTY14_smooth!V$19:V$75)*100</f>
        <v>141.69081690988153</v>
      </c>
      <c r="W64" s="3">
        <f>CTY14_smooth!W64/AVERAGE(CTY14_smooth!W$19:W$75)*100</f>
        <v>35.579201019339301</v>
      </c>
      <c r="X64" s="3">
        <f>CTY14_smooth!X64/AVERAGE(CTY14_smooth!X$19:X$75)*100</f>
        <v>120.62135221547207</v>
      </c>
      <c r="Y64" s="3">
        <f>CTY14_smooth!Y64/AVERAGE(CTY14_smooth!Y$19:Y$75)*100</f>
        <v>38.586939396475856</v>
      </c>
      <c r="Z64" s="3">
        <f>CTY14_smooth!Z64/AVERAGE(CTY14_smooth!Z$19:Z$75)*100</f>
        <v>92.918130185430357</v>
      </c>
      <c r="AA64" s="3">
        <f>CTY14_smooth!AA64/AVERAGE(CTY14_smooth!AA$19:AA$75)*100</f>
        <v>20.44484497968126</v>
      </c>
      <c r="AB64" s="3">
        <f>CTY14_smooth!AB64/AVERAGE(CTY14_smooth!AB$19:AB$75)*100</f>
        <v>109.48725716380538</v>
      </c>
      <c r="AC64" s="3">
        <f>CTY14_smooth!AC64/AVERAGE(CTY14_smooth!AC$19:AC$75)*100</f>
        <v>99.258863363508326</v>
      </c>
      <c r="AD64" s="3">
        <f>CTY14_smooth!AD64/AVERAGE(CTY14_smooth!AD$19:AD$75)*100</f>
        <v>124.30778838742931</v>
      </c>
      <c r="AE64" s="3">
        <f>CTY14_smooth!AE64/AVERAGE(CTY14_smooth!AE$19:AE$75)*100</f>
        <v>127.67323504607455</v>
      </c>
      <c r="AF64" s="3">
        <f>CTY14_smooth!AF64/AVERAGE(CTY14_smooth!AF$19:AF$75)*100</f>
        <v>116.05348057740572</v>
      </c>
      <c r="AG64" s="3">
        <f>CTY14_smooth!AG64/AVERAGE(CTY14_smooth!AG$19:AG$75)*100</f>
        <v>134.29358550403359</v>
      </c>
      <c r="AH64" s="3">
        <f>CTY14_smooth!AH64/AVERAGE(CTY14_smooth!AH$19:AH$75)*100</f>
        <v>197.02493826482322</v>
      </c>
      <c r="AI64" s="3">
        <f>CTY14_smooth!AI64/AVERAGE(CTY14_smooth!AI$19:AI$75)*100</f>
        <v>102.22456864792365</v>
      </c>
    </row>
    <row r="65" spans="2:35" x14ac:dyDescent="0.25">
      <c r="B65" s="2">
        <v>43405</v>
      </c>
      <c r="C65" s="1">
        <v>2018</v>
      </c>
      <c r="D65" s="3">
        <f>CTY14_smooth!D65/AVERAGE(CTY14_smooth!D$19:D$75)*100</f>
        <v>87.60934916393505</v>
      </c>
      <c r="E65" s="3">
        <f>CTY14_smooth!E65/AVERAGE(CTY14_smooth!E$19:E$75)*100</f>
        <v>111.83291667335249</v>
      </c>
      <c r="F65" s="3">
        <f>CTY14_smooth!F65/AVERAGE(CTY14_smooth!F$19:F$75)*100</f>
        <v>291.36568620687439</v>
      </c>
      <c r="G65" s="3">
        <f>CTY14_smooth!G65/AVERAGE(CTY14_smooth!G$19:G$75)*100</f>
        <v>130.36679392936662</v>
      </c>
      <c r="H65" s="3">
        <f>CTY14_smooth!H65/AVERAGE(CTY14_smooth!H$19:H$75)*100</f>
        <v>61.944103321207713</v>
      </c>
      <c r="I65" s="3">
        <f>CTY14_smooth!I65/AVERAGE(CTY14_smooth!I$19:I$75)*100</f>
        <v>119.34530456208665</v>
      </c>
      <c r="J65" s="3">
        <f>CTY14_smooth!J65/AVERAGE(CTY14_smooth!J$19:J$75)*100</f>
        <v>56.178801476037734</v>
      </c>
      <c r="K65" s="3">
        <f>CTY14_smooth!K65/AVERAGE(CTY14_smooth!K$19:K$75)*100</f>
        <v>78.513269891150713</v>
      </c>
      <c r="L65" s="3">
        <f>CTY14_smooth!L65/AVERAGE(CTY14_smooth!L$19:L$75)*100</f>
        <v>155.76436046365777</v>
      </c>
      <c r="M65" s="3">
        <f>CTY14_smooth!M65/AVERAGE(CTY14_smooth!M$19:M$75)*100</f>
        <v>142.57170938494065</v>
      </c>
      <c r="N65" s="3">
        <f>CTY14_smooth!N65/AVERAGE(CTY14_smooth!N$19:N$75)*100</f>
        <v>136.2779586876531</v>
      </c>
      <c r="O65" s="3">
        <f>CTY14_smooth!O65/AVERAGE(CTY14_smooth!O$19:O$75)*100</f>
        <v>170.19689394091594</v>
      </c>
      <c r="P65" s="3">
        <f>CTY14_smooth!P65/AVERAGE(CTY14_smooth!P$19:P$75)*100</f>
        <v>61.095663804551371</v>
      </c>
      <c r="Q65" s="3">
        <f>CTY14_smooth!Q65/AVERAGE(CTY14_smooth!Q$19:Q$75)*100</f>
        <v>81.757161911177775</v>
      </c>
      <c r="R65" s="3">
        <f>CTY14_smooth!R65/AVERAGE(CTY14_smooth!R$19:R$75)*100</f>
        <v>118.71123555132699</v>
      </c>
      <c r="S65" s="3">
        <f>CTY14_smooth!S65/AVERAGE(CTY14_smooth!S$19:S$75)*100</f>
        <v>125.85577324946422</v>
      </c>
      <c r="T65" s="3">
        <f>CTY14_smooth!T65/AVERAGE(CTY14_smooth!T$19:T$75)*100</f>
        <v>55.897751045306464</v>
      </c>
      <c r="U65" s="3">
        <f>CTY14_smooth!U65/AVERAGE(CTY14_smooth!U$19:U$75)*100</f>
        <v>75.345803596166476</v>
      </c>
      <c r="V65" s="3">
        <f>CTY14_smooth!V65/AVERAGE(CTY14_smooth!V$19:V$75)*100</f>
        <v>134.94912624051821</v>
      </c>
      <c r="W65" s="3">
        <f>CTY14_smooth!W65/AVERAGE(CTY14_smooth!W$19:W$75)*100</f>
        <v>35.579201019339301</v>
      </c>
      <c r="X65" s="3">
        <f>CTY14_smooth!X65/AVERAGE(CTY14_smooth!X$19:X$75)*100</f>
        <v>120.91810382862009</v>
      </c>
      <c r="Y65" s="3">
        <f>CTY14_smooth!Y65/AVERAGE(CTY14_smooth!Y$19:Y$75)*100</f>
        <v>46.989629016932241</v>
      </c>
      <c r="Z65" s="3">
        <f>CTY14_smooth!Z65/AVERAGE(CTY14_smooth!Z$19:Z$75)*100</f>
        <v>93.30893606851356</v>
      </c>
      <c r="AA65" s="3">
        <f>CTY14_smooth!AA65/AVERAGE(CTY14_smooth!AA$19:AA$75)*100</f>
        <v>22.500889768535586</v>
      </c>
      <c r="AB65" s="3">
        <f>CTY14_smooth!AB65/AVERAGE(CTY14_smooth!AB$19:AB$75)*100</f>
        <v>104.6734001183725</v>
      </c>
      <c r="AC65" s="3">
        <f>CTY14_smooth!AC65/AVERAGE(CTY14_smooth!AC$19:AC$75)*100</f>
        <v>98.418539612234142</v>
      </c>
      <c r="AD65" s="3">
        <f>CTY14_smooth!AD65/AVERAGE(CTY14_smooth!AD$19:AD$75)*100</f>
        <v>129.72118567489531</v>
      </c>
      <c r="AE65" s="3">
        <f>CTY14_smooth!AE65/AVERAGE(CTY14_smooth!AE$19:AE$75)*100</f>
        <v>101.41124794231082</v>
      </c>
      <c r="AF65" s="3">
        <f>CTY14_smooth!AF65/AVERAGE(CTY14_smooth!AF$19:AF$75)*100</f>
        <v>116.8892990838109</v>
      </c>
      <c r="AG65" s="3">
        <f>CTY14_smooth!AG65/AVERAGE(CTY14_smooth!AG$19:AG$75)*100</f>
        <v>108.1986957460793</v>
      </c>
      <c r="AH65" s="3">
        <f>CTY14_smooth!AH65/AVERAGE(CTY14_smooth!AH$19:AH$75)*100</f>
        <v>204.18063416064487</v>
      </c>
      <c r="AI65" s="3">
        <f>CTY14_smooth!AI65/AVERAGE(CTY14_smooth!AI$19:AI$75)*100</f>
        <v>97.018286231605842</v>
      </c>
    </row>
    <row r="66" spans="2:35" x14ac:dyDescent="0.25">
      <c r="B66" s="2">
        <v>43435</v>
      </c>
      <c r="C66" s="1">
        <v>2018</v>
      </c>
      <c r="D66" s="3">
        <f>CTY14_smooth!D66/AVERAGE(CTY14_smooth!D$19:D$75)*100</f>
        <v>90.996052818011677</v>
      </c>
      <c r="E66" s="3">
        <f>CTY14_smooth!E66/AVERAGE(CTY14_smooth!E$19:E$75)*100</f>
        <v>122.25666669585824</v>
      </c>
      <c r="F66" s="3">
        <f>CTY14_smooth!F66/AVERAGE(CTY14_smooth!F$19:F$75)*100</f>
        <v>307.43068374390725</v>
      </c>
      <c r="G66" s="3">
        <f>CTY14_smooth!G66/AVERAGE(CTY14_smooth!G$19:G$75)*100</f>
        <v>141.30045374423469</v>
      </c>
      <c r="H66" s="3">
        <f>CTY14_smooth!H66/AVERAGE(CTY14_smooth!H$19:H$75)*100</f>
        <v>76.698275423131889</v>
      </c>
      <c r="I66" s="3">
        <f>CTY14_smooth!I66/AVERAGE(CTY14_smooth!I$19:I$75)*100</f>
        <v>119.34530456208665</v>
      </c>
      <c r="J66" s="3">
        <f>CTY14_smooth!J66/AVERAGE(CTY14_smooth!J$19:J$75)*100</f>
        <v>55.745490286431995</v>
      </c>
      <c r="K66" s="3">
        <f>CTY14_smooth!K66/AVERAGE(CTY14_smooth!K$19:K$75)*100</f>
        <v>76.543424899712846</v>
      </c>
      <c r="L66" s="3">
        <f>CTY14_smooth!L66/AVERAGE(CTY14_smooth!L$19:L$75)*100</f>
        <v>161.34972366757452</v>
      </c>
      <c r="M66" s="3">
        <f>CTY14_smooth!M66/AVERAGE(CTY14_smooth!M$19:M$75)*100</f>
        <v>138.58295200538936</v>
      </c>
      <c r="N66" s="3">
        <f>CTY14_smooth!N66/AVERAGE(CTY14_smooth!N$19:N$75)*100</f>
        <v>129.7169816318069</v>
      </c>
      <c r="O66" s="3">
        <f>CTY14_smooth!O66/AVERAGE(CTY14_smooth!O$19:O$75)*100</f>
        <v>166.71417749692071</v>
      </c>
      <c r="P66" s="3">
        <f>CTY14_smooth!P66/AVERAGE(CTY14_smooth!P$19:P$75)*100</f>
        <v>67.770855681989289</v>
      </c>
      <c r="Q66" s="3">
        <f>CTY14_smooth!Q66/AVERAGE(CTY14_smooth!Q$19:Q$75)*100</f>
        <v>97.626529383574834</v>
      </c>
      <c r="R66" s="3">
        <f>CTY14_smooth!R66/AVERAGE(CTY14_smooth!R$19:R$75)*100</f>
        <v>127.62803777666234</v>
      </c>
      <c r="S66" s="3">
        <f>CTY14_smooth!S66/AVERAGE(CTY14_smooth!S$19:S$75)*100</f>
        <v>93.969380003953034</v>
      </c>
      <c r="T66" s="3">
        <f>CTY14_smooth!T66/AVERAGE(CTY14_smooth!T$19:T$75)*100</f>
        <v>70.45313494151867</v>
      </c>
      <c r="U66" s="3">
        <f>CTY14_smooth!U66/AVERAGE(CTY14_smooth!U$19:U$75)*100</f>
        <v>94.716776601567389</v>
      </c>
      <c r="V66" s="3">
        <f>CTY14_smooth!V66/AVERAGE(CTY14_smooth!V$19:V$75)*100</f>
        <v>151.44351878460995</v>
      </c>
      <c r="W66" s="3">
        <f>CTY14_smooth!W66/AVERAGE(CTY14_smooth!W$19:W$75)*100</f>
        <v>35.579201019339301</v>
      </c>
      <c r="X66" s="3">
        <f>CTY14_smooth!X66/AVERAGE(CTY14_smooth!X$19:X$75)*100</f>
        <v>119.8525828074529</v>
      </c>
      <c r="Y66" s="3">
        <f>CTY14_smooth!Y66/AVERAGE(CTY14_smooth!Y$19:Y$75)*100</f>
        <v>52.729805757250737</v>
      </c>
      <c r="Z66" s="3">
        <f>CTY14_smooth!Z66/AVERAGE(CTY14_smooth!Z$19:Z$75)*100</f>
        <v>97.347268506245697</v>
      </c>
      <c r="AA66" s="3">
        <f>CTY14_smooth!AA66/AVERAGE(CTY14_smooth!AA$19:AA$75)*100</f>
        <v>56.250483618454403</v>
      </c>
      <c r="AB66" s="3">
        <f>CTY14_smooth!AB66/AVERAGE(CTY14_smooth!AB$19:AB$75)*100</f>
        <v>105.84700163177212</v>
      </c>
      <c r="AC66" s="3">
        <f>CTY14_smooth!AC66/AVERAGE(CTY14_smooth!AC$19:AC$75)*100</f>
        <v>108.34015239668157</v>
      </c>
      <c r="AD66" s="3">
        <f>CTY14_smooth!AD66/AVERAGE(CTY14_smooth!AD$19:AD$75)*100</f>
        <v>142.44737987413853</v>
      </c>
      <c r="AE66" s="3">
        <f>CTY14_smooth!AE66/AVERAGE(CTY14_smooth!AE$19:AE$75)*100</f>
        <v>101.41124794231082</v>
      </c>
      <c r="AF66" s="3">
        <f>CTY14_smooth!AF66/AVERAGE(CTY14_smooth!AF$19:AF$75)*100</f>
        <v>118.1887749326322</v>
      </c>
      <c r="AG66" s="3">
        <f>CTY14_smooth!AG66/AVERAGE(CTY14_smooth!AG$19:AG$75)*100</f>
        <v>107.78114301715442</v>
      </c>
      <c r="AH66" s="3">
        <f>CTY14_smooth!AH66/AVERAGE(CTY14_smooth!AH$19:AH$75)*100</f>
        <v>162.66779387161748</v>
      </c>
      <c r="AI66" s="3">
        <f>CTY14_smooth!AI66/AVERAGE(CTY14_smooth!AI$19:AI$75)*100</f>
        <v>92.526940082201619</v>
      </c>
    </row>
    <row r="67" spans="2:35" x14ac:dyDescent="0.25">
      <c r="B67" s="2">
        <v>43466</v>
      </c>
      <c r="C67" s="1">
        <v>2019</v>
      </c>
      <c r="D67" s="3">
        <f>CTY14_smooth!D67/AVERAGE(CTY14_smooth!D$19:D$75)*100</f>
        <v>90.289906637980806</v>
      </c>
      <c r="E67" s="3">
        <f>CTY14_smooth!E67/AVERAGE(CTY14_smooth!E$19:E$75)*100</f>
        <v>121.86660665112493</v>
      </c>
      <c r="F67" s="3">
        <f>CTY14_smooth!F67/AVERAGE(CTY14_smooth!F$19:F$75)*100</f>
        <v>310.92287210676307</v>
      </c>
      <c r="G67" s="3">
        <f>CTY14_smooth!G67/AVERAGE(CTY14_smooth!G$19:G$75)*100</f>
        <v>154.79740161577922</v>
      </c>
      <c r="H67" s="3">
        <f>CTY14_smooth!H67/AVERAGE(CTY14_smooth!H$19:H$75)*100</f>
        <v>89.883837830106501</v>
      </c>
      <c r="I67" s="3">
        <f>CTY14_smooth!I67/AVERAGE(CTY14_smooth!I$19:I$75)*100</f>
        <v>154.89691135989918</v>
      </c>
      <c r="J67" s="3">
        <f>CTY14_smooth!J67/AVERAGE(CTY14_smooth!J$19:J$75)*100</f>
        <v>50.388195831448058</v>
      </c>
      <c r="K67" s="3">
        <f>CTY14_smooth!K67/AVERAGE(CTY14_smooth!K$19:K$75)*100</f>
        <v>70.98553203037099</v>
      </c>
      <c r="L67" s="3">
        <f>CTY14_smooth!L67/AVERAGE(CTY14_smooth!L$19:L$75)*100</f>
        <v>154.73069445741388</v>
      </c>
      <c r="M67" s="3">
        <f>CTY14_smooth!M67/AVERAGE(CTY14_smooth!M$19:M$75)*100</f>
        <v>99.437684602850112</v>
      </c>
      <c r="N67" s="3">
        <f>CTY14_smooth!N67/AVERAGE(CTY14_smooth!N$19:N$75)*100</f>
        <v>134.99922215246548</v>
      </c>
      <c r="O67" s="3">
        <f>CTY14_smooth!O67/AVERAGE(CTY14_smooth!O$19:O$75)*100</f>
        <v>145.8074909076729</v>
      </c>
      <c r="P67" s="3">
        <f>CTY14_smooth!P67/AVERAGE(CTY14_smooth!P$19:P$75)*100</f>
        <v>61.768672608945494</v>
      </c>
      <c r="Q67" s="3">
        <f>CTY14_smooth!Q67/AVERAGE(CTY14_smooth!Q$19:Q$75)*100</f>
        <v>119.25835138855543</v>
      </c>
      <c r="R67" s="3">
        <f>CTY14_smooth!R67/AVERAGE(CTY14_smooth!R$19:R$75)*100</f>
        <v>108.62005904534666</v>
      </c>
      <c r="S67" s="3">
        <f>CTY14_smooth!S67/AVERAGE(CTY14_smooth!S$19:S$75)*100</f>
        <v>103.43555397508469</v>
      </c>
      <c r="T67" s="3">
        <f>CTY14_smooth!T67/AVERAGE(CTY14_smooth!T$19:T$75)*100</f>
        <v>75.882690824457598</v>
      </c>
      <c r="U67" s="3">
        <f>CTY14_smooth!U67/AVERAGE(CTY14_smooth!U$19:U$75)*100</f>
        <v>83.84428691260571</v>
      </c>
      <c r="V67" s="3">
        <f>CTY14_smooth!V67/AVERAGE(CTY14_smooth!V$19:V$75)*100</f>
        <v>156.55282729194036</v>
      </c>
      <c r="W67" s="3">
        <f>CTY14_smooth!W67/AVERAGE(CTY14_smooth!W$19:W$75)*100</f>
        <v>136.11020628626616</v>
      </c>
      <c r="X67" s="3">
        <f>CTY14_smooth!X67/AVERAGE(CTY14_smooth!X$19:X$75)*100</f>
        <v>113.92765798768141</v>
      </c>
      <c r="Y67" s="3">
        <f>CTY14_smooth!Y67/AVERAGE(CTY14_smooth!Y$19:Y$75)*100</f>
        <v>75.438649971296925</v>
      </c>
      <c r="Z67" s="3">
        <f>CTY14_smooth!Z67/AVERAGE(CTY14_smooth!Z$19:Z$75)*100</f>
        <v>94.251612326921204</v>
      </c>
      <c r="AA67" s="3">
        <f>CTY14_smooth!AA67/AVERAGE(CTY14_smooth!AA$19:AA$75)*100</f>
        <v>116.34986685054325</v>
      </c>
      <c r="AB67" s="3">
        <f>CTY14_smooth!AB67/AVERAGE(CTY14_smooth!AB$19:AB$75)*100</f>
        <v>129.81072437072174</v>
      </c>
      <c r="AC67" s="3">
        <f>CTY14_smooth!AC67/AVERAGE(CTY14_smooth!AC$19:AC$75)*100</f>
        <v>121.5578276587739</v>
      </c>
      <c r="AD67" s="3">
        <f>CTY14_smooth!AD67/AVERAGE(CTY14_smooth!AD$19:AD$75)*100</f>
        <v>142.01287334888619</v>
      </c>
      <c r="AE67" s="3">
        <f>CTY14_smooth!AE67/AVERAGE(CTY14_smooth!AE$19:AE$75)*100</f>
        <v>75.397111744826077</v>
      </c>
      <c r="AF67" s="3">
        <f>CTY14_smooth!AF67/AVERAGE(CTY14_smooth!AF$19:AF$75)*100</f>
        <v>82.093389982167636</v>
      </c>
      <c r="AG67" s="3">
        <f>CTY14_smooth!AG67/AVERAGE(CTY14_smooth!AG$19:AG$75)*100</f>
        <v>107.17077981490119</v>
      </c>
      <c r="AH67" s="3">
        <f>CTY14_smooth!AH67/AVERAGE(CTY14_smooth!AH$19:AH$75)*100</f>
        <v>155.65269816661245</v>
      </c>
      <c r="AI67" s="3">
        <f>CTY14_smooth!AI67/AVERAGE(CTY14_smooth!AI$19:AI$75)*100</f>
        <v>81.425021531280066</v>
      </c>
    </row>
    <row r="68" spans="2:35" x14ac:dyDescent="0.25">
      <c r="B68" s="2">
        <v>43497</v>
      </c>
      <c r="C68" s="1">
        <v>2019</v>
      </c>
      <c r="D68" s="3">
        <f>CTY14_smooth!D68/AVERAGE(CTY14_smooth!D$19:D$75)*100</f>
        <v>92.073094774317326</v>
      </c>
      <c r="E68" s="3">
        <f>CTY14_smooth!E68/AVERAGE(CTY14_smooth!E$19:E$75)*100</f>
        <v>127.56361966531455</v>
      </c>
      <c r="F68" s="3">
        <f>CTY14_smooth!F68/AVERAGE(CTY14_smooth!F$19:F$75)*100</f>
        <v>310.65186418326249</v>
      </c>
      <c r="G68" s="3">
        <f>CTY14_smooth!G68/AVERAGE(CTY14_smooth!G$19:G$75)*100</f>
        <v>161.56231042408766</v>
      </c>
      <c r="H68" s="3">
        <f>CTY14_smooth!H68/AVERAGE(CTY14_smooth!H$19:H$75)*100</f>
        <v>94.725175053881813</v>
      </c>
      <c r="I68" s="3">
        <f>CTY14_smooth!I68/AVERAGE(CTY14_smooth!I$19:I$75)*100</f>
        <v>154.89691135989918</v>
      </c>
      <c r="J68" s="3">
        <f>CTY14_smooth!J68/AVERAGE(CTY14_smooth!J$19:J$75)*100</f>
        <v>79.685870983220013</v>
      </c>
      <c r="K68" s="3">
        <f>CTY14_smooth!K68/AVERAGE(CTY14_smooth!K$19:K$75)*100</f>
        <v>67.754007710373813</v>
      </c>
      <c r="L68" s="3">
        <f>CTY14_smooth!L68/AVERAGE(CTY14_smooth!L$19:L$75)*100</f>
        <v>154.27633010430631</v>
      </c>
      <c r="M68" s="3">
        <f>CTY14_smooth!M68/AVERAGE(CTY14_smooth!M$19:M$75)*100</f>
        <v>95.34839496565661</v>
      </c>
      <c r="N68" s="3">
        <f>CTY14_smooth!N68/AVERAGE(CTY14_smooth!N$19:N$75)*100</f>
        <v>139.94075215891039</v>
      </c>
      <c r="O68" s="3">
        <f>CTY14_smooth!O68/AVERAGE(CTY14_smooth!O$19:O$75)*100</f>
        <v>142.75589814805153</v>
      </c>
      <c r="P68" s="3">
        <f>CTY14_smooth!P68/AVERAGE(CTY14_smooth!P$19:P$75)*100</f>
        <v>66.836140742325512</v>
      </c>
      <c r="Q68" s="3">
        <f>CTY14_smooth!Q68/AVERAGE(CTY14_smooth!Q$19:Q$75)*100</f>
        <v>120.99151094579803</v>
      </c>
      <c r="R68" s="3">
        <f>CTY14_smooth!R68/AVERAGE(CTY14_smooth!R$19:R$75)*100</f>
        <v>108.62005904534666</v>
      </c>
      <c r="S68" s="3">
        <f>CTY14_smooth!S68/AVERAGE(CTY14_smooth!S$19:S$75)*100</f>
        <v>93.028773677455945</v>
      </c>
      <c r="T68" s="3">
        <f>CTY14_smooth!T68/AVERAGE(CTY14_smooth!T$19:T$75)*100</f>
        <v>77.193327401672263</v>
      </c>
      <c r="U68" s="3">
        <f>CTY14_smooth!U68/AVERAGE(CTY14_smooth!U$19:U$75)*100</f>
        <v>89.601062425969417</v>
      </c>
      <c r="V68" s="3">
        <f>CTY14_smooth!V68/AVERAGE(CTY14_smooth!V$19:V$75)*100</f>
        <v>143.88651060011813</v>
      </c>
      <c r="W68" s="3">
        <f>CTY14_smooth!W68/AVERAGE(CTY14_smooth!W$19:W$75)*100</f>
        <v>100.53100526692687</v>
      </c>
      <c r="X68" s="3">
        <f>CTY14_smooth!X68/AVERAGE(CTY14_smooth!X$19:X$75)*100</f>
        <v>114.99098323120818</v>
      </c>
      <c r="Y68" s="3">
        <f>CTY14_smooth!Y68/AVERAGE(CTY14_smooth!Y$19:Y$75)*100</f>
        <v>78.123694899610115</v>
      </c>
      <c r="Z68" s="3">
        <f>CTY14_smooth!Z68/AVERAGE(CTY14_smooth!Z$19:Z$75)*100</f>
        <v>103.24215815441332</v>
      </c>
      <c r="AA68" s="3">
        <f>CTY14_smooth!AA68/AVERAGE(CTY14_smooth!AA$19:AA$75)*100</f>
        <v>154.12366840736894</v>
      </c>
      <c r="AB68" s="3">
        <f>CTY14_smooth!AB68/AVERAGE(CTY14_smooth!AB$19:AB$75)*100</f>
        <v>129.05970648575703</v>
      </c>
      <c r="AC68" s="3">
        <f>CTY14_smooth!AC68/AVERAGE(CTY14_smooth!AC$19:AC$75)*100</f>
        <v>119.39267152187139</v>
      </c>
      <c r="AD68" s="3">
        <f>CTY14_smooth!AD68/AVERAGE(CTY14_smooth!AD$19:AD$75)*100</f>
        <v>134.88004540018318</v>
      </c>
      <c r="AE68" s="3">
        <f>CTY14_smooth!AE68/AVERAGE(CTY14_smooth!AE$19:AE$75)*100</f>
        <v>75.397111744826077</v>
      </c>
      <c r="AF68" s="3">
        <f>CTY14_smooth!AF68/AVERAGE(CTY14_smooth!AF$19:AF$75)*100</f>
        <v>82.826350866008497</v>
      </c>
      <c r="AG68" s="3">
        <f>CTY14_smooth!AG68/AVERAGE(CTY14_smooth!AG$19:AG$75)*100</f>
        <v>91.208004128086543</v>
      </c>
      <c r="AH68" s="3">
        <f>CTY14_smooth!AH68/AVERAGE(CTY14_smooth!AH$19:AH$75)*100</f>
        <v>152.21690856258527</v>
      </c>
      <c r="AI68" s="3">
        <f>CTY14_smooth!AI68/AVERAGE(CTY14_smooth!AI$19:AI$75)*100</f>
        <v>80.311519471432035</v>
      </c>
    </row>
    <row r="69" spans="2:35" x14ac:dyDescent="0.25">
      <c r="B69" s="2">
        <v>43525</v>
      </c>
      <c r="C69" s="1">
        <v>2019</v>
      </c>
      <c r="D69" s="3">
        <f>CTY14_smooth!D69/AVERAGE(CTY14_smooth!D$19:D$75)*100</f>
        <v>90.031833635539186</v>
      </c>
      <c r="E69" s="3">
        <f>CTY14_smooth!E69/AVERAGE(CTY14_smooth!E$19:E$75)*100</f>
        <v>120.92142132183419</v>
      </c>
      <c r="F69" s="3">
        <f>CTY14_smooth!F69/AVERAGE(CTY14_smooth!F$19:F$75)*100</f>
        <v>309.05592191920857</v>
      </c>
      <c r="G69" s="3">
        <f>CTY14_smooth!G69/AVERAGE(CTY14_smooth!G$19:G$75)*100</f>
        <v>160.78855445763082</v>
      </c>
      <c r="H69" s="3">
        <f>CTY14_smooth!H69/AVERAGE(CTY14_smooth!H$19:H$75)*100</f>
        <v>97.924289847090748</v>
      </c>
      <c r="I69" s="3">
        <f>CTY14_smooth!I69/AVERAGE(CTY14_smooth!I$19:I$75)*100</f>
        <v>114.66716178371172</v>
      </c>
      <c r="J69" s="3">
        <f>CTY14_smooth!J69/AVERAGE(CTY14_smooth!J$19:J$75)*100</f>
        <v>253.22440772213102</v>
      </c>
      <c r="K69" s="3">
        <f>CTY14_smooth!K69/AVERAGE(CTY14_smooth!K$19:K$75)*100</f>
        <v>61.77774321326838</v>
      </c>
      <c r="L69" s="3">
        <f>CTY14_smooth!L69/AVERAGE(CTY14_smooth!L$19:L$75)*100</f>
        <v>148.41589360058336</v>
      </c>
      <c r="M69" s="3">
        <f>CTY14_smooth!M69/AVERAGE(CTY14_smooth!M$19:M$75)*100</f>
        <v>92.495077082615509</v>
      </c>
      <c r="N69" s="3">
        <f>CTY14_smooth!N69/AVERAGE(CTY14_smooth!N$19:N$75)*100</f>
        <v>139.56554073768334</v>
      </c>
      <c r="O69" s="3">
        <f>CTY14_smooth!O69/AVERAGE(CTY14_smooth!O$19:O$75)*100</f>
        <v>157.40742075495226</v>
      </c>
      <c r="P69" s="3">
        <f>CTY14_smooth!P69/AVERAGE(CTY14_smooth!P$19:P$75)*100</f>
        <v>97.742550316712155</v>
      </c>
      <c r="Q69" s="3">
        <f>CTY14_smooth!Q69/AVERAGE(CTY14_smooth!Q$19:Q$75)*100</f>
        <v>134.48981681772327</v>
      </c>
      <c r="R69" s="3">
        <f>CTY14_smooth!R69/AVERAGE(CTY14_smooth!R$19:R$75)*100</f>
        <v>108.62005904534666</v>
      </c>
      <c r="S69" s="3">
        <f>CTY14_smooth!S69/AVERAGE(CTY14_smooth!S$19:S$75)*100</f>
        <v>74.947444143097414</v>
      </c>
      <c r="T69" s="3">
        <f>CTY14_smooth!T69/AVERAGE(CTY14_smooth!T$19:T$75)*100</f>
        <v>83.86005842598712</v>
      </c>
      <c r="U69" s="3">
        <f>CTY14_smooth!U69/AVERAGE(CTY14_smooth!U$19:U$75)*100</f>
        <v>83.293988758272206</v>
      </c>
      <c r="V69" s="3">
        <f>CTY14_smooth!V69/AVERAGE(CTY14_smooth!V$19:V$75)*100</f>
        <v>143.58068899797885</v>
      </c>
      <c r="W69" s="3">
        <f>CTY14_smooth!W69/AVERAGE(CTY14_smooth!W$19:W$75)*100</f>
        <v>100.53100526692687</v>
      </c>
      <c r="X69" s="3">
        <f>CTY14_smooth!X69/AVERAGE(CTY14_smooth!X$19:X$75)*100</f>
        <v>112.43060597509999</v>
      </c>
      <c r="Y69" s="3">
        <f>CTY14_smooth!Y69/AVERAGE(CTY14_smooth!Y$19:Y$75)*100</f>
        <v>83.840565464086453</v>
      </c>
      <c r="Z69" s="3">
        <f>CTY14_smooth!Z69/AVERAGE(CTY14_smooth!Z$19:Z$75)*100</f>
        <v>108.36148892249251</v>
      </c>
      <c r="AA69" s="3">
        <f>CTY14_smooth!AA69/AVERAGE(CTY14_smooth!AA$19:AA$75)*100</f>
        <v>172.47885822056006</v>
      </c>
      <c r="AB69" s="3">
        <f>CTY14_smooth!AB69/AVERAGE(CTY14_smooth!AB$19:AB$75)*100</f>
        <v>120.42962330041698</v>
      </c>
      <c r="AC69" s="3">
        <f>CTY14_smooth!AC69/AVERAGE(CTY14_smooth!AC$19:AC$75)*100</f>
        <v>113.47594100512515</v>
      </c>
      <c r="AD69" s="3">
        <f>CTY14_smooth!AD69/AVERAGE(CTY14_smooth!AD$19:AD$75)*100</f>
        <v>153.89183065701476</v>
      </c>
      <c r="AE69" s="3">
        <f>CTY14_smooth!AE69/AVERAGE(CTY14_smooth!AE$19:AE$75)*100</f>
        <v>75.397111744826077</v>
      </c>
      <c r="AF69" s="3">
        <f>CTY14_smooth!AF69/AVERAGE(CTY14_smooth!AF$19:AF$75)*100</f>
        <v>87.020599329502161</v>
      </c>
      <c r="AG69" s="3">
        <f>CTY14_smooth!AG69/AVERAGE(CTY14_smooth!AG$19:AG$75)*100</f>
        <v>93.843925754295867</v>
      </c>
      <c r="AH69" s="3">
        <f>CTY14_smooth!AH69/AVERAGE(CTY14_smooth!AH$19:AH$75)*100</f>
        <v>156.50594759114395</v>
      </c>
      <c r="AI69" s="3">
        <f>CTY14_smooth!AI69/AVERAGE(CTY14_smooth!AI$19:AI$75)*100</f>
        <v>71.192339071844941</v>
      </c>
    </row>
    <row r="70" spans="2:35" x14ac:dyDescent="0.25">
      <c r="B70" s="2">
        <v>43556</v>
      </c>
      <c r="C70" s="1">
        <v>2019</v>
      </c>
      <c r="D70" s="3">
        <f>CTY14_smooth!D70/AVERAGE(CTY14_smooth!D$19:D$75)*100</f>
        <v>81.992138325594581</v>
      </c>
      <c r="E70" s="3">
        <f>CTY14_smooth!E70/AVERAGE(CTY14_smooth!E$19:E$75)*100</f>
        <v>143.42570394617954</v>
      </c>
      <c r="F70" s="3">
        <f>CTY14_smooth!F70/AVERAGE(CTY14_smooth!F$19:F$75)*100</f>
        <v>191.59567583118437</v>
      </c>
      <c r="G70" s="3">
        <f>CTY14_smooth!G70/AVERAGE(CTY14_smooth!G$19:G$75)*100</f>
        <v>143.1736488329459</v>
      </c>
      <c r="H70" s="3">
        <f>CTY14_smooth!H70/AVERAGE(CTY14_smooth!H$19:H$75)*100</f>
        <v>104.35605417816627</v>
      </c>
      <c r="I70" s="3">
        <f>CTY14_smooth!I70/AVERAGE(CTY14_smooth!I$19:I$75)*100</f>
        <v>114.66716178371172</v>
      </c>
      <c r="J70" s="3">
        <f>CTY14_smooth!J70/AVERAGE(CTY14_smooth!J$19:J$75)*100</f>
        <v>368.85796642126417</v>
      </c>
      <c r="K70" s="3">
        <f>CTY14_smooth!K70/AVERAGE(CTY14_smooth!K$19:K$75)*100</f>
        <v>69.95428612528049</v>
      </c>
      <c r="L70" s="3">
        <f>CTY14_smooth!L70/AVERAGE(CTY14_smooth!L$19:L$75)*100</f>
        <v>137.9620044113266</v>
      </c>
      <c r="M70" s="3">
        <f>CTY14_smooth!M70/AVERAGE(CTY14_smooth!M$19:M$75)*100</f>
        <v>93.564297779517418</v>
      </c>
      <c r="N70" s="3">
        <f>CTY14_smooth!N70/AVERAGE(CTY14_smooth!N$19:N$75)*100</f>
        <v>142.01758127082812</v>
      </c>
      <c r="O70" s="3">
        <f>CTY14_smooth!O70/AVERAGE(CTY14_smooth!O$19:O$75)*100</f>
        <v>147.1731557996446</v>
      </c>
      <c r="P70" s="3">
        <f>CTY14_smooth!P70/AVERAGE(CTY14_smooth!P$19:P$75)*100</f>
        <v>133.77554476137982</v>
      </c>
      <c r="Q70" s="3">
        <f>CTY14_smooth!Q70/AVERAGE(CTY14_smooth!Q$19:Q$75)*100</f>
        <v>129.32702711536623</v>
      </c>
      <c r="R70" s="3">
        <f>CTY14_smooth!R70/AVERAGE(CTY14_smooth!R$19:R$75)*100</f>
        <v>99.315251716327623</v>
      </c>
      <c r="S70" s="3">
        <f>CTY14_smooth!S70/AVERAGE(CTY14_smooth!S$19:S$75)*100</f>
        <v>84.394560129464764</v>
      </c>
      <c r="T70" s="3">
        <f>CTY14_smooth!T70/AVERAGE(CTY14_smooth!T$19:T$75)*100</f>
        <v>86.002615773145578</v>
      </c>
      <c r="U70" s="3">
        <f>CTY14_smooth!U70/AVERAGE(CTY14_smooth!U$19:U$75)*100</f>
        <v>92.99204093861141</v>
      </c>
      <c r="V70" s="3">
        <f>CTY14_smooth!V70/AVERAGE(CTY14_smooth!V$19:V$75)*100</f>
        <v>149.06034455596043</v>
      </c>
      <c r="W70" s="3">
        <f>CTY14_smooth!W70/AVERAGE(CTY14_smooth!W$19:W$75)*100</f>
        <v>100.53100526692687</v>
      </c>
      <c r="X70" s="3">
        <f>CTY14_smooth!X70/AVERAGE(CTY14_smooth!X$19:X$75)*100</f>
        <v>106.90205618386379</v>
      </c>
      <c r="Y70" s="3">
        <f>CTY14_smooth!Y70/AVERAGE(CTY14_smooth!Y$19:Y$75)*100</f>
        <v>74.855633884339937</v>
      </c>
      <c r="Z70" s="3">
        <f>CTY14_smooth!Z70/AVERAGE(CTY14_smooth!Z$19:Z$75)*100</f>
        <v>117.80381563707417</v>
      </c>
      <c r="AA70" s="3">
        <f>CTY14_smooth!AA70/AVERAGE(CTY14_smooth!AA$19:AA$75)*100</f>
        <v>384.32118206148311</v>
      </c>
      <c r="AB70" s="3">
        <f>CTY14_smooth!AB70/AVERAGE(CTY14_smooth!AB$19:AB$75)*100</f>
        <v>111.78753067638357</v>
      </c>
      <c r="AC70" s="3">
        <f>CTY14_smooth!AC70/AVERAGE(CTY14_smooth!AC$19:AC$75)*100</f>
        <v>99.571744540739431</v>
      </c>
      <c r="AD70" s="3">
        <f>CTY14_smooth!AD70/AVERAGE(CTY14_smooth!AD$19:AD$75)*100</f>
        <v>185.60040703657415</v>
      </c>
      <c r="AE70" s="3">
        <f>CTY14_smooth!AE70/AVERAGE(CTY14_smooth!AE$19:AE$75)*100</f>
        <v>24.459233799988837</v>
      </c>
      <c r="AF70" s="3">
        <f>CTY14_smooth!AF70/AVERAGE(CTY14_smooth!AF$19:AF$75)*100</f>
        <v>87.454854150438464</v>
      </c>
      <c r="AG70" s="3">
        <f>CTY14_smooth!AG70/AVERAGE(CTY14_smooth!AG$19:AG$75)*100</f>
        <v>95.975423542101638</v>
      </c>
      <c r="AH70" s="3">
        <f>CTY14_smooth!AH70/AVERAGE(CTY14_smooth!AH$19:AH$75)*100</f>
        <v>138.23577948694231</v>
      </c>
      <c r="AI70" s="3">
        <f>CTY14_smooth!AI70/AVERAGE(CTY14_smooth!AI$19:AI$75)*100</f>
        <v>73.874742505657736</v>
      </c>
    </row>
    <row r="71" spans="2:35" x14ac:dyDescent="0.25">
      <c r="B71" s="2">
        <v>43586</v>
      </c>
      <c r="C71" s="1">
        <v>2019</v>
      </c>
      <c r="D71" s="3">
        <f>CTY14_smooth!D71/AVERAGE(CTY14_smooth!D$19:D$75)*100</f>
        <v>86.829830757945786</v>
      </c>
      <c r="E71" s="3">
        <f>CTY14_smooth!E71/AVERAGE(CTY14_smooth!E$19:E$75)*100</f>
        <v>148.81163279621413</v>
      </c>
      <c r="F71" s="3">
        <f>CTY14_smooth!F71/AVERAGE(CTY14_smooth!F$19:F$75)*100</f>
        <v>129.07404201640355</v>
      </c>
      <c r="G71" s="3">
        <f>CTY14_smooth!G71/AVERAGE(CTY14_smooth!G$19:G$75)*100</f>
        <v>139.93878560941292</v>
      </c>
      <c r="H71" s="3">
        <f>CTY14_smooth!H71/AVERAGE(CTY14_smooth!H$19:H$75)*100</f>
        <v>104.29551736373297</v>
      </c>
      <c r="I71" s="3">
        <f>CTY14_smooth!I71/AVERAGE(CTY14_smooth!I$19:I$75)*100</f>
        <v>114.66716178371172</v>
      </c>
      <c r="J71" s="3">
        <f>CTY14_smooth!J71/AVERAGE(CTY14_smooth!J$19:J$75)*100</f>
        <v>397.15155551096291</v>
      </c>
      <c r="K71" s="3">
        <f>CTY14_smooth!K71/AVERAGE(CTY14_smooth!K$19:K$75)*100</f>
        <v>70.939817129980682</v>
      </c>
      <c r="L71" s="3">
        <f>CTY14_smooth!L71/AVERAGE(CTY14_smooth!L$19:L$75)*100</f>
        <v>132.15442624230099</v>
      </c>
      <c r="M71" s="3">
        <f>CTY14_smooth!M71/AVERAGE(CTY14_smooth!M$19:M$75)*100</f>
        <v>83.796879244199118</v>
      </c>
      <c r="N71" s="3">
        <f>CTY14_smooth!N71/AVERAGE(CTY14_smooth!N$19:N$75)*100</f>
        <v>129.60795282337207</v>
      </c>
      <c r="O71" s="3">
        <f>CTY14_smooth!O71/AVERAGE(CTY14_smooth!O$19:O$75)*100</f>
        <v>137.02748675503028</v>
      </c>
      <c r="P71" s="3">
        <f>CTY14_smooth!P71/AVERAGE(CTY14_smooth!P$19:P$75)*100</f>
        <v>140.10788192802229</v>
      </c>
      <c r="Q71" s="3">
        <f>CTY14_smooth!Q71/AVERAGE(CTY14_smooth!Q$19:Q$75)*100</f>
        <v>134.9017835746852</v>
      </c>
      <c r="R71" s="3">
        <f>CTY14_smooth!R71/AVERAGE(CTY14_smooth!R$19:R$75)*100</f>
        <v>99.315251716327623</v>
      </c>
      <c r="S71" s="3">
        <f>CTY14_smooth!S71/AVERAGE(CTY14_smooth!S$19:S$75)*100</f>
        <v>73.780206331698977</v>
      </c>
      <c r="T71" s="3">
        <f>CTY14_smooth!T71/AVERAGE(CTY14_smooth!T$19:T$75)*100</f>
        <v>84.336931543367541</v>
      </c>
      <c r="U71" s="3">
        <f>CTY14_smooth!U71/AVERAGE(CTY14_smooth!U$19:U$75)*100</f>
        <v>94.880445333476857</v>
      </c>
      <c r="V71" s="3">
        <f>CTY14_smooth!V71/AVERAGE(CTY14_smooth!V$19:V$75)*100</f>
        <v>143.37263570572034</v>
      </c>
      <c r="W71" s="3">
        <f>CTY14_smooth!W71/AVERAGE(CTY14_smooth!W$19:W$75)*100</f>
        <v>100.53100526692687</v>
      </c>
      <c r="X71" s="3">
        <f>CTY14_smooth!X71/AVERAGE(CTY14_smooth!X$19:X$75)*100</f>
        <v>108.50294647387642</v>
      </c>
      <c r="Y71" s="3">
        <f>CTY14_smooth!Y71/AVERAGE(CTY14_smooth!Y$19:Y$75)*100</f>
        <v>71.886583587951819</v>
      </c>
      <c r="Z71" s="3">
        <f>CTY14_smooth!Z71/AVERAGE(CTY14_smooth!Z$19:Z$75)*100</f>
        <v>114.54123246429906</v>
      </c>
      <c r="AA71" s="3">
        <f>CTY14_smooth!AA71/AVERAGE(CTY14_smooth!AA$19:AA$75)*100</f>
        <v>476.4079582523874</v>
      </c>
      <c r="AB71" s="3">
        <f>CTY14_smooth!AB71/AVERAGE(CTY14_smooth!AB$19:AB$75)*100</f>
        <v>113.65972133638506</v>
      </c>
      <c r="AC71" s="3">
        <f>CTY14_smooth!AC71/AVERAGE(CTY14_smooth!AC$19:AC$75)*100</f>
        <v>96.471448517003935</v>
      </c>
      <c r="AD71" s="3">
        <f>CTY14_smooth!AD71/AVERAGE(CTY14_smooth!AD$19:AD$75)*100</f>
        <v>191.25033699573589</v>
      </c>
      <c r="AE71" s="3">
        <f>CTY14_smooth!AE71/AVERAGE(CTY14_smooth!AE$19:AE$75)*100</f>
        <v>24.459233799988837</v>
      </c>
      <c r="AF71" s="3">
        <f>CTY14_smooth!AF71/AVERAGE(CTY14_smooth!AF$19:AF$75)*100</f>
        <v>78.884359428237403</v>
      </c>
      <c r="AG71" s="3">
        <f>CTY14_smooth!AG71/AVERAGE(CTY14_smooth!AG$19:AG$75)*100</f>
        <v>92.674883495747579</v>
      </c>
      <c r="AH71" s="3">
        <f>CTY14_smooth!AH71/AVERAGE(CTY14_smooth!AH$19:AH$75)*100</f>
        <v>104.2194093976704</v>
      </c>
      <c r="AI71" s="3">
        <f>CTY14_smooth!AI71/AVERAGE(CTY14_smooth!AI$19:AI$75)*100</f>
        <v>76.658430045841612</v>
      </c>
    </row>
    <row r="72" spans="2:35" x14ac:dyDescent="0.25">
      <c r="B72" s="2">
        <v>43617</v>
      </c>
      <c r="C72" s="1">
        <v>2019</v>
      </c>
      <c r="D72" s="3">
        <f>CTY14_smooth!D72/AVERAGE(CTY14_smooth!D$19:D$75)*100</f>
        <v>88.923853666791786</v>
      </c>
      <c r="E72" s="3">
        <f>CTY14_smooth!E72/AVERAGE(CTY14_smooth!E$19:E$75)*100</f>
        <v>154.32689825578564</v>
      </c>
      <c r="F72" s="3">
        <f>CTY14_smooth!F72/AVERAGE(CTY14_smooth!F$19:F$75)*100</f>
        <v>119.97160500851226</v>
      </c>
      <c r="G72" s="3">
        <f>CTY14_smooth!G72/AVERAGE(CTY14_smooth!G$19:G$75)*100</f>
        <v>131.09142303334815</v>
      </c>
      <c r="H72" s="3">
        <f>CTY14_smooth!H72/AVERAGE(CTY14_smooth!H$19:H$75)*100</f>
        <v>124.06303140736834</v>
      </c>
      <c r="I72" s="3">
        <f>CTY14_smooth!I72/AVERAGE(CTY14_smooth!I$19:I$75)*100</f>
        <v>114.66716178371172</v>
      </c>
      <c r="J72" s="3">
        <f>CTY14_smooth!J72/AVERAGE(CTY14_smooth!J$19:J$75)*100</f>
        <v>431.7557515190706</v>
      </c>
      <c r="K72" s="3">
        <f>CTY14_smooth!K72/AVERAGE(CTY14_smooth!K$19:K$75)*100</f>
        <v>82.715626459013251</v>
      </c>
      <c r="L72" s="3">
        <f>CTY14_smooth!L72/AVERAGE(CTY14_smooth!L$19:L$75)*100</f>
        <v>146.45285732637498</v>
      </c>
      <c r="M72" s="3">
        <f>CTY14_smooth!M72/AVERAGE(CTY14_smooth!M$19:M$75)*100</f>
        <v>81.893211398119348</v>
      </c>
      <c r="N72" s="3">
        <f>CTY14_smooth!N72/AVERAGE(CTY14_smooth!N$19:N$75)*100</f>
        <v>136.96354901854625</v>
      </c>
      <c r="O72" s="3">
        <f>CTY14_smooth!O72/AVERAGE(CTY14_smooth!O$19:O$75)*100</f>
        <v>51.556716479009005</v>
      </c>
      <c r="P72" s="3">
        <f>CTY14_smooth!P72/AVERAGE(CTY14_smooth!P$19:P$75)*100</f>
        <v>248.87768334400354</v>
      </c>
      <c r="Q72" s="3">
        <f>CTY14_smooth!Q72/AVERAGE(CTY14_smooth!Q$19:Q$75)*100</f>
        <v>154.71062260935423</v>
      </c>
      <c r="R72" s="3">
        <f>CTY14_smooth!R72/AVERAGE(CTY14_smooth!R$19:R$75)*100</f>
        <v>99.315251716327623</v>
      </c>
      <c r="S72" s="3">
        <f>CTY14_smooth!S72/AVERAGE(CTY14_smooth!S$19:S$75)*100</f>
        <v>86.015882805258059</v>
      </c>
      <c r="T72" s="3">
        <f>CTY14_smooth!T72/AVERAGE(CTY14_smooth!T$19:T$75)*100</f>
        <v>80.335288289390888</v>
      </c>
      <c r="U72" s="3">
        <f>CTY14_smooth!U72/AVERAGE(CTY14_smooth!U$19:U$75)*100</f>
        <v>76.764157141723729</v>
      </c>
      <c r="V72" s="3">
        <f>CTY14_smooth!V72/AVERAGE(CTY14_smooth!V$19:V$75)*100</f>
        <v>214.91675949993021</v>
      </c>
      <c r="W72" s="3">
        <f>CTY14_smooth!W72/AVERAGE(CTY14_smooth!W$19:W$75)*100</f>
        <v>100.53100526692687</v>
      </c>
      <c r="X72" s="3">
        <f>CTY14_smooth!X72/AVERAGE(CTY14_smooth!X$19:X$75)*100</f>
        <v>111.03373486305586</v>
      </c>
      <c r="Y72" s="3">
        <f>CTY14_smooth!Y72/AVERAGE(CTY14_smooth!Y$19:Y$75)*100</f>
        <v>80.43729185770799</v>
      </c>
      <c r="Z72" s="3">
        <f>CTY14_smooth!Z72/AVERAGE(CTY14_smooth!Z$19:Z$75)*100</f>
        <v>118.5390875242359</v>
      </c>
      <c r="AA72" s="3">
        <f>CTY14_smooth!AA72/AVERAGE(CTY14_smooth!AA$19:AA$75)*100</f>
        <v>637.74057926014393</v>
      </c>
      <c r="AB72" s="3">
        <f>CTY14_smooth!AB72/AVERAGE(CTY14_smooth!AB$19:AB$75)*100</f>
        <v>115.54310579321726</v>
      </c>
      <c r="AC72" s="3">
        <f>CTY14_smooth!AC72/AVERAGE(CTY14_smooth!AC$19:AC$75)*100</f>
        <v>95.964834159548303</v>
      </c>
      <c r="AD72" s="3">
        <f>CTY14_smooth!AD72/AVERAGE(CTY14_smooth!AD$19:AD$75)*100</f>
        <v>210.20758847157711</v>
      </c>
      <c r="AE72" s="3">
        <f>CTY14_smooth!AE72/AVERAGE(CTY14_smooth!AE$19:AE$75)*100</f>
        <v>24.459233799988837</v>
      </c>
      <c r="AF72" s="3">
        <f>CTY14_smooth!AF72/AVERAGE(CTY14_smooth!AF$19:AF$75)*100</f>
        <v>82.328299989093537</v>
      </c>
      <c r="AG72" s="3">
        <f>CTY14_smooth!AG72/AVERAGE(CTY14_smooth!AG$19:AG$75)*100</f>
        <v>86.499084854399982</v>
      </c>
      <c r="AH72" s="3">
        <f>CTY14_smooth!AH72/AVERAGE(CTY14_smooth!AH$19:AH$75)*100</f>
        <v>98.707029743032422</v>
      </c>
      <c r="AI72" s="3">
        <f>CTY14_smooth!AI72/AVERAGE(CTY14_smooth!AI$19:AI$75)*100</f>
        <v>76.502756553223776</v>
      </c>
    </row>
    <row r="73" spans="2:35" x14ac:dyDescent="0.25">
      <c r="B73" s="2">
        <v>43647</v>
      </c>
      <c r="C73" s="1">
        <v>2019</v>
      </c>
      <c r="D73" s="3">
        <f>CTY14_smooth!D73/AVERAGE(CTY14_smooth!D$19:D$75)*100</f>
        <v>74.881033393742243</v>
      </c>
      <c r="E73" s="3">
        <f>CTY14_smooth!E73/AVERAGE(CTY14_smooth!E$19:E$75)*100</f>
        <v>151.33247248359376</v>
      </c>
      <c r="F73" s="3">
        <f>CTY14_smooth!F73/AVERAGE(CTY14_smooth!F$19:F$75)*100</f>
        <v>112.87441295242316</v>
      </c>
      <c r="G73" s="3">
        <f>CTY14_smooth!G73/AVERAGE(CTY14_smooth!G$19:G$75)*100</f>
        <v>116.82996653466688</v>
      </c>
      <c r="H73" s="3">
        <f>CTY14_smooth!H73/AVERAGE(CTY14_smooth!H$19:H$75)*100</f>
        <v>128.92723372859908</v>
      </c>
      <c r="I73" s="3">
        <f>CTY14_smooth!I73/AVERAGE(CTY14_smooth!I$19:I$75)*100</f>
        <v>114.66716178371172</v>
      </c>
      <c r="J73" s="3">
        <f>CTY14_smooth!J73/AVERAGE(CTY14_smooth!J$19:J$75)*100</f>
        <v>458.99961664270717</v>
      </c>
      <c r="K73" s="3">
        <f>CTY14_smooth!K73/AVERAGE(CTY14_smooth!K$19:K$75)*100</f>
        <v>80.450285120285344</v>
      </c>
      <c r="L73" s="3">
        <f>CTY14_smooth!L73/AVERAGE(CTY14_smooth!L$19:L$75)*100</f>
        <v>178.74582404550179</v>
      </c>
      <c r="M73" s="3">
        <f>CTY14_smooth!M73/AVERAGE(CTY14_smooth!M$19:M$75)*100</f>
        <v>83.514244873938509</v>
      </c>
      <c r="N73" s="3">
        <f>CTY14_smooth!N73/AVERAGE(CTY14_smooth!N$19:N$75)*100</f>
        <v>112.48331390792718</v>
      </c>
      <c r="O73" s="3">
        <f>CTY14_smooth!O73/AVERAGE(CTY14_smooth!O$19:O$75)*100</f>
        <v>44.072586623698918</v>
      </c>
      <c r="P73" s="3">
        <f>CTY14_smooth!P73/AVERAGE(CTY14_smooth!P$19:P$75)*100</f>
        <v>290.41204385590453</v>
      </c>
      <c r="Q73" s="3">
        <f>CTY14_smooth!Q73/AVERAGE(CTY14_smooth!Q$19:Q$75)*100</f>
        <v>168.53182236690114</v>
      </c>
      <c r="R73" s="3">
        <f>CTY14_smooth!R73/AVERAGE(CTY14_smooth!R$19:R$75)*100</f>
        <v>71.545369389881913</v>
      </c>
      <c r="S73" s="3">
        <f>CTY14_smooth!S73/AVERAGE(CTY14_smooth!S$19:S$75)*100</f>
        <v>80.979251914172551</v>
      </c>
      <c r="T73" s="3">
        <f>CTY14_smooth!T73/AVERAGE(CTY14_smooth!T$19:T$75)*100</f>
        <v>80.178811090465558</v>
      </c>
      <c r="U73" s="3">
        <f>CTY14_smooth!U73/AVERAGE(CTY14_smooth!U$19:U$75)*100</f>
        <v>70.706472984133654</v>
      </c>
      <c r="V73" s="3">
        <f>CTY14_smooth!V73/AVERAGE(CTY14_smooth!V$19:V$75)*100</f>
        <v>264.24305030228874</v>
      </c>
      <c r="W73" s="3">
        <f>CTY14_smooth!W73/AVERAGE(CTY14_smooth!W$19:W$75)*100</f>
        <v>201.50776999783497</v>
      </c>
      <c r="X73" s="3">
        <f>CTY14_smooth!X73/AVERAGE(CTY14_smooth!X$19:X$75)*100</f>
        <v>98.669347675472935</v>
      </c>
      <c r="Y73" s="3">
        <f>CTY14_smooth!Y73/AVERAGE(CTY14_smooth!Y$19:Y$75)*100</f>
        <v>88.975827825041421</v>
      </c>
      <c r="Z73" s="3">
        <f>CTY14_smooth!Z73/AVERAGE(CTY14_smooth!Z$19:Z$75)*100</f>
        <v>120.91052911996218</v>
      </c>
      <c r="AA73" s="3">
        <f>CTY14_smooth!AA73/AVERAGE(CTY14_smooth!AA$19:AA$75)*100</f>
        <v>736.53612108138964</v>
      </c>
      <c r="AB73" s="3">
        <f>CTY14_smooth!AB73/AVERAGE(CTY14_smooth!AB$19:AB$75)*100</f>
        <v>125.6566563224692</v>
      </c>
      <c r="AC73" s="3">
        <f>CTY14_smooth!AC73/AVERAGE(CTY14_smooth!AC$19:AC$75)*100</f>
        <v>93.382565065600659</v>
      </c>
      <c r="AD73" s="3">
        <f>CTY14_smooth!AD73/AVERAGE(CTY14_smooth!AD$19:AD$75)*100</f>
        <v>210.20758847157711</v>
      </c>
      <c r="AE73" s="3">
        <f>CTY14_smooth!AE73/AVERAGE(CTY14_smooth!AE$19:AE$75)*100</f>
        <v>73.370153357247091</v>
      </c>
      <c r="AF73" s="3">
        <f>CTY14_smooth!AF73/AVERAGE(CTY14_smooth!AF$19:AF$75)*100</f>
        <v>89.453049802347067</v>
      </c>
      <c r="AG73" s="3">
        <f>CTY14_smooth!AG73/AVERAGE(CTY14_smooth!AG$19:AG$75)*100</f>
        <v>98.34843881536608</v>
      </c>
      <c r="AH73" s="3">
        <f>CTY14_smooth!AH73/AVERAGE(CTY14_smooth!AH$19:AH$75)*100</f>
        <v>91.146553583370675</v>
      </c>
      <c r="AI73" s="3">
        <f>CTY14_smooth!AI73/AVERAGE(CTY14_smooth!AI$19:AI$75)*100</f>
        <v>78.316487413442147</v>
      </c>
    </row>
    <row r="74" spans="2:35" x14ac:dyDescent="0.25">
      <c r="B74" s="2">
        <v>43678</v>
      </c>
      <c r="C74" s="1">
        <v>2019</v>
      </c>
      <c r="D74" s="3">
        <f>CTY14_smooth!D74/AVERAGE(CTY14_smooth!D$19:D$75)*100</f>
        <v>73.755724952541485</v>
      </c>
      <c r="E74" s="3">
        <f>CTY14_smooth!E74/AVERAGE(CTY14_smooth!E$19:E$75)*100</f>
        <v>151.27610226946331</v>
      </c>
      <c r="F74" s="3">
        <f>CTY14_smooth!F74/AVERAGE(CTY14_smooth!F$19:F$75)*100</f>
        <v>112.17295283235089</v>
      </c>
      <c r="G74" s="3">
        <f>CTY14_smooth!G74/AVERAGE(CTY14_smooth!G$19:G$75)*100</f>
        <v>120.96844849580035</v>
      </c>
      <c r="H74" s="3">
        <f>CTY14_smooth!H74/AVERAGE(CTY14_smooth!H$19:H$75)*100</f>
        <v>138.8395152748671</v>
      </c>
      <c r="I74" s="3">
        <f>CTY14_smooth!I74/AVERAGE(CTY14_smooth!I$19:I$75)*100</f>
        <v>114.66716178371172</v>
      </c>
      <c r="J74" s="3">
        <f>CTY14_smooth!J74/AVERAGE(CTY14_smooth!J$19:J$75)*100</f>
        <v>480.00826369082523</v>
      </c>
      <c r="K74" s="3">
        <f>CTY14_smooth!K74/AVERAGE(CTY14_smooth!K$19:K$75)*100</f>
        <v>78.484119770056665</v>
      </c>
      <c r="L74" s="3">
        <f>CTY14_smooth!L74/AVERAGE(CTY14_smooth!L$19:L$75)*100</f>
        <v>184.59906200169362</v>
      </c>
      <c r="M74" s="3">
        <f>CTY14_smooth!M74/AVERAGE(CTY14_smooth!M$19:M$75)*100</f>
        <v>75.850541046234056</v>
      </c>
      <c r="N74" s="3">
        <f>CTY14_smooth!N74/AVERAGE(CTY14_smooth!N$19:N$75)*100</f>
        <v>111.40001085458321</v>
      </c>
      <c r="O74" s="3">
        <f>CTY14_smooth!O74/AVERAGE(CTY14_smooth!O$19:O$75)*100</f>
        <v>51.439557675944179</v>
      </c>
      <c r="P74" s="3">
        <f>CTY14_smooth!P74/AVERAGE(CTY14_smooth!P$19:P$75)*100</f>
        <v>304.26848945951537</v>
      </c>
      <c r="Q74" s="3">
        <f>CTY14_smooth!Q74/AVERAGE(CTY14_smooth!Q$19:Q$75)*100</f>
        <v>200.24120532387565</v>
      </c>
      <c r="R74" s="3">
        <f>CTY14_smooth!R74/AVERAGE(CTY14_smooth!R$19:R$75)*100</f>
        <v>62.526820407018022</v>
      </c>
      <c r="S74" s="3">
        <f>CTY14_smooth!S74/AVERAGE(CTY14_smooth!S$19:S$75)*100</f>
        <v>90.819962428823217</v>
      </c>
      <c r="T74" s="3">
        <f>CTY14_smooth!T74/AVERAGE(CTY14_smooth!T$19:T$75)*100</f>
        <v>68.374907307185282</v>
      </c>
      <c r="U74" s="3">
        <f>CTY14_smooth!U74/AVERAGE(CTY14_smooth!U$19:U$75)*100</f>
        <v>72.635357834190302</v>
      </c>
      <c r="V74" s="3">
        <f>CTY14_smooth!V74/AVERAGE(CTY14_smooth!V$19:V$75)*100</f>
        <v>264.18879264451675</v>
      </c>
      <c r="W74" s="3">
        <f>CTY14_smooth!W74/AVERAGE(CTY14_smooth!W$19:W$75)*100</f>
        <v>201.50776999783497</v>
      </c>
      <c r="X74" s="3">
        <f>CTY14_smooth!X74/AVERAGE(CTY14_smooth!X$19:X$75)*100</f>
        <v>97.657821780481271</v>
      </c>
      <c r="Y74" s="3">
        <f>CTY14_smooth!Y74/AVERAGE(CTY14_smooth!Y$19:Y$75)*100</f>
        <v>91.822019589757062</v>
      </c>
      <c r="Z74" s="3">
        <f>CTY14_smooth!Z74/AVERAGE(CTY14_smooth!Z$19:Z$75)*100</f>
        <v>111.14973940768687</v>
      </c>
      <c r="AA74" s="3">
        <f>CTY14_smooth!AA74/AVERAGE(CTY14_smooth!AA$19:AA$75)*100</f>
        <v>772.52911253400191</v>
      </c>
      <c r="AB74" s="3">
        <f>CTY14_smooth!AB74/AVERAGE(CTY14_smooth!AB$19:AB$75)*100</f>
        <v>123.50868471591836</v>
      </c>
      <c r="AC74" s="3">
        <f>CTY14_smooth!AC74/AVERAGE(CTY14_smooth!AC$19:AC$75)*100</f>
        <v>93.330032054047237</v>
      </c>
      <c r="AD74" s="3">
        <f>CTY14_smooth!AD74/AVERAGE(CTY14_smooth!AD$19:AD$75)*100</f>
        <v>190.83768194404817</v>
      </c>
      <c r="AE74" s="3">
        <f>CTY14_smooth!AE74/AVERAGE(CTY14_smooth!AE$19:AE$75)*100</f>
        <v>73.370153357247091</v>
      </c>
      <c r="AF74" s="3">
        <f>CTY14_smooth!AF74/AVERAGE(CTY14_smooth!AF$19:AF$75)*100</f>
        <v>82.103912420997418</v>
      </c>
      <c r="AG74" s="3">
        <f>CTY14_smooth!AG74/AVERAGE(CTY14_smooth!AG$19:AG$75)*100</f>
        <v>110.19650075825358</v>
      </c>
      <c r="AH74" s="3">
        <f>CTY14_smooth!AH74/AVERAGE(CTY14_smooth!AH$19:AH$75)*100</f>
        <v>87.378165534608797</v>
      </c>
      <c r="AI74" s="3">
        <f>CTY14_smooth!AI74/AVERAGE(CTY14_smooth!AI$19:AI$75)*100</f>
        <v>81.089380857946409</v>
      </c>
    </row>
    <row r="75" spans="2:35" x14ac:dyDescent="0.25">
      <c r="B75" s="2">
        <v>43709</v>
      </c>
      <c r="C75" s="1">
        <v>2019</v>
      </c>
      <c r="D75" s="3">
        <f>CTY14_smooth!D75/AVERAGE(CTY14_smooth!D$19:D$75)*100</f>
        <v>68.632858360984002</v>
      </c>
      <c r="E75" s="3">
        <f>CTY14_smooth!E75/AVERAGE(CTY14_smooth!E$19:E$75)*100</f>
        <v>156.93406780490676</v>
      </c>
      <c r="F75" s="3">
        <f>CTY14_smooth!F75/AVERAGE(CTY14_smooth!F$19:F$75)*100</f>
        <v>100.77755528014181</v>
      </c>
      <c r="G75" s="3">
        <f>CTY14_smooth!G75/AVERAGE(CTY14_smooth!G$19:G$75)*100</f>
        <v>115.34299642335191</v>
      </c>
      <c r="H75" s="3">
        <f>CTY14_smooth!H75/AVERAGE(CTY14_smooth!H$19:H$75)*100</f>
        <v>128.87266125304347</v>
      </c>
      <c r="I75" s="3">
        <f>CTY14_smooth!I75/AVERAGE(CTY14_smooth!I$19:I$75)*100</f>
        <v>114.66716178371172</v>
      </c>
      <c r="J75" s="3">
        <f>CTY14_smooth!J75/AVERAGE(CTY14_smooth!J$19:J$75)*100</f>
        <v>494.76382313442161</v>
      </c>
      <c r="K75" s="3">
        <f>CTY14_smooth!K75/AVERAGE(CTY14_smooth!K$19:K$75)*100</f>
        <v>104.19717750753944</v>
      </c>
      <c r="L75" s="3">
        <f>CTY14_smooth!L75/AVERAGE(CTY14_smooth!L$19:L$75)*100</f>
        <v>189.6353598331246</v>
      </c>
      <c r="M75" s="3">
        <f>CTY14_smooth!M75/AVERAGE(CTY14_smooth!M$19:M$75)*100</f>
        <v>75.66059467206415</v>
      </c>
      <c r="N75" s="3">
        <f>CTY14_smooth!N75/AVERAGE(CTY14_smooth!N$19:N$75)*100</f>
        <v>86.286214025059934</v>
      </c>
      <c r="O75" s="3">
        <f>CTY14_smooth!O75/AVERAGE(CTY14_smooth!O$19:O$75)*100</f>
        <v>56.333273987478293</v>
      </c>
      <c r="P75" s="3">
        <f>CTY14_smooth!P75/AVERAGE(CTY14_smooth!P$19:P$75)*100</f>
        <v>342.21141609653625</v>
      </c>
      <c r="Q75" s="3">
        <f>CTY14_smooth!Q75/AVERAGE(CTY14_smooth!Q$19:Q$75)*100</f>
        <v>218.04293441958828</v>
      </c>
      <c r="R75" s="3">
        <f>CTY14_smooth!R75/AVERAGE(CTY14_smooth!R$19:R$75)*100</f>
        <v>62.526820407018022</v>
      </c>
      <c r="S75" s="3">
        <f>CTY14_smooth!S75/AVERAGE(CTY14_smooth!S$19:S$75)*100</f>
        <v>105.52813784413149</v>
      </c>
      <c r="T75" s="3">
        <f>CTY14_smooth!T75/AVERAGE(CTY14_smooth!T$19:T$75)*100</f>
        <v>67.558412598837506</v>
      </c>
      <c r="U75" s="3">
        <f>CTY14_smooth!U75/AVERAGE(CTY14_smooth!U$19:U$75)*100</f>
        <v>70.660113580862486</v>
      </c>
      <c r="V75" s="3">
        <f>CTY14_smooth!V75/AVERAGE(CTY14_smooth!V$19:V$75)*100</f>
        <v>253.0921683062079</v>
      </c>
      <c r="W75" s="3">
        <f>CTY14_smooth!W75/AVERAGE(CTY14_smooth!W$19:W$75)*100</f>
        <v>201.50776999783497</v>
      </c>
      <c r="X75" s="3">
        <f>CTY14_smooth!X75/AVERAGE(CTY14_smooth!X$19:X$75)*100</f>
        <v>101.507338892937</v>
      </c>
      <c r="Y75" s="3">
        <f>CTY14_smooth!Y75/AVERAGE(CTY14_smooth!Y$19:Y$75)*100</f>
        <v>94.664855892607989</v>
      </c>
      <c r="Z75" s="3">
        <f>CTY14_smooth!Z75/AVERAGE(CTY14_smooth!Z$19:Z$75)*100</f>
        <v>121.92264360389622</v>
      </c>
      <c r="AA75" s="3">
        <f>CTY14_smooth!AA75/AVERAGE(CTY14_smooth!AA$19:AA$75)*100</f>
        <v>784.82881228648557</v>
      </c>
      <c r="AB75" s="3">
        <f>CTY14_smooth!AB75/AVERAGE(CTY14_smooth!AB$19:AB$75)*100</f>
        <v>143.65641928627923</v>
      </c>
      <c r="AC75" s="3">
        <f>CTY14_smooth!AC75/AVERAGE(CTY14_smooth!AC$19:AC$75)*100</f>
        <v>96.114338344549196</v>
      </c>
      <c r="AD75" s="3">
        <f>CTY14_smooth!AD75/AVERAGE(CTY14_smooth!AD$19:AD$75)*100</f>
        <v>190.64809036278655</v>
      </c>
      <c r="AE75" s="3">
        <f>CTY14_smooth!AE75/AVERAGE(CTY14_smooth!AE$19:AE$75)*100</f>
        <v>73.370153357247091</v>
      </c>
      <c r="AF75" s="3">
        <f>CTY14_smooth!AF75/AVERAGE(CTY14_smooth!AF$19:AF$75)*100</f>
        <v>116.32563154702436</v>
      </c>
      <c r="AG75" s="3">
        <f>CTY14_smooth!AG75/AVERAGE(CTY14_smooth!AG$19:AG$75)*100</f>
        <v>122.06780787407629</v>
      </c>
      <c r="AH75" s="3">
        <f>CTY14_smooth!AH75/AVERAGE(CTY14_smooth!AH$19:AH$75)*100</f>
        <v>80.559878559562009</v>
      </c>
      <c r="AI75" s="3">
        <f>CTY14_smooth!AI75/AVERAGE(CTY14_smooth!AI$19:AI$75)*100</f>
        <v>69.661103173525674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5930-A6E6-46C9-949C-F457F4F313BF}">
  <sheetPr>
    <tabColor theme="0" tint="-0.249977111117893"/>
  </sheetPr>
  <dimension ref="B1:AI111"/>
  <sheetViews>
    <sheetView zoomScale="70" zoomScaleNormal="70" workbookViewId="0"/>
  </sheetViews>
  <sheetFormatPr defaultRowHeight="15" x14ac:dyDescent="0.25"/>
  <cols>
    <col min="1" max="1" width="0.85546875" style="1" customWidth="1"/>
    <col min="2" max="2" width="21.5703125" style="1" customWidth="1"/>
    <col min="3" max="16384" width="9.140625" style="1"/>
  </cols>
  <sheetData>
    <row r="1" spans="2:35" x14ac:dyDescent="0.25">
      <c r="B1" s="4" t="s">
        <v>33</v>
      </c>
    </row>
    <row r="2" spans="2:35" x14ac:dyDescent="0.25">
      <c r="B2" s="22" t="s">
        <v>79</v>
      </c>
    </row>
    <row r="4" spans="2:35" s="5" customFormat="1" ht="15.75" thickBot="1" x14ac:dyDescent="0.3"/>
    <row r="5" spans="2:35" s="15" customFormat="1" x14ac:dyDescent="0.25">
      <c r="B5" s="15" t="s">
        <v>38</v>
      </c>
      <c r="D5" s="15" t="e">
        <f>INDEX('Regional Grouping'!$B$5:$D$36,MATCH(#REF!,'Regional Grouping'!$C$5:$C$36,0),6)</f>
        <v>#REF!</v>
      </c>
      <c r="E5" s="15" t="e">
        <f>INDEX('Regional Grouping'!$B$5:$D$36,MATCH(#REF!,'Regional Grouping'!$C$5:$C$36,0),6)</f>
        <v>#REF!</v>
      </c>
      <c r="F5" s="15" t="e">
        <f>INDEX('Regional Grouping'!$B$5:$D$36,MATCH(#REF!,'Regional Grouping'!$C$5:$C$36,0),6)</f>
        <v>#REF!</v>
      </c>
      <c r="G5" s="15" t="e">
        <f>INDEX('Regional Grouping'!$B$5:$D$36,MATCH(#REF!,'Regional Grouping'!$C$5:$C$36,0),6)</f>
        <v>#REF!</v>
      </c>
      <c r="H5" s="15" t="e">
        <f>INDEX('Regional Grouping'!$B$5:$D$36,MATCH(#REF!,'Regional Grouping'!$C$5:$C$36,0),6)</f>
        <v>#REF!</v>
      </c>
      <c r="I5" s="15" t="e">
        <f>INDEX('Regional Grouping'!$B$5:$D$36,MATCH(#REF!,'Regional Grouping'!$C$5:$C$36,0),6)</f>
        <v>#REF!</v>
      </c>
      <c r="J5" s="15" t="e">
        <f>INDEX('Regional Grouping'!$B$5:$D$36,MATCH(#REF!,'Regional Grouping'!$C$5:$C$36,0),6)</f>
        <v>#REF!</v>
      </c>
      <c r="K5" s="15" t="e">
        <f>INDEX('Regional Grouping'!$B$5:$D$36,MATCH(#REF!,'Regional Grouping'!$C$5:$C$36,0),6)</f>
        <v>#REF!</v>
      </c>
      <c r="L5" s="15" t="e">
        <f>INDEX('Regional Grouping'!$B$5:$D$36,MATCH(#REF!,'Regional Grouping'!$C$5:$C$36,0),6)</f>
        <v>#REF!</v>
      </c>
      <c r="M5" s="15" t="e">
        <f>INDEX('Regional Grouping'!$B$5:$D$36,MATCH(#REF!,'Regional Grouping'!$C$5:$C$36,0),6)</f>
        <v>#REF!</v>
      </c>
      <c r="N5" s="15" t="e">
        <f>INDEX('Regional Grouping'!$B$5:$D$36,MATCH(#REF!,'Regional Grouping'!$C$5:$C$36,0),6)</f>
        <v>#REF!</v>
      </c>
      <c r="O5" s="15" t="e">
        <f>INDEX('Regional Grouping'!$B$5:$D$36,MATCH(#REF!,'Regional Grouping'!$C$5:$C$36,0),6)</f>
        <v>#REF!</v>
      </c>
      <c r="P5" s="15" t="e">
        <f>INDEX('Regional Grouping'!$B$5:$D$36,MATCH(#REF!,'Regional Grouping'!$C$5:$C$36,0),6)</f>
        <v>#REF!</v>
      </c>
      <c r="Q5" s="15" t="e">
        <f>INDEX('Regional Grouping'!$B$5:$D$36,MATCH(#REF!,'Regional Grouping'!$C$5:$C$36,0),6)</f>
        <v>#REF!</v>
      </c>
      <c r="R5" s="15" t="e">
        <f>INDEX('Regional Grouping'!$B$5:$D$36,MATCH(#REF!,'Regional Grouping'!$C$5:$C$36,0),6)</f>
        <v>#REF!</v>
      </c>
      <c r="S5" s="15" t="e">
        <f>INDEX('Regional Grouping'!$B$5:$D$36,MATCH(#REF!,'Regional Grouping'!$C$5:$C$36,0),6)</f>
        <v>#REF!</v>
      </c>
      <c r="T5" s="15" t="e">
        <f>INDEX('Regional Grouping'!$B$5:$D$36,MATCH(#REF!,'Regional Grouping'!$C$5:$C$36,0),6)</f>
        <v>#REF!</v>
      </c>
      <c r="U5" s="15" t="e">
        <f>INDEX('Regional Grouping'!$B$5:$D$36,MATCH(#REF!,'Regional Grouping'!$C$5:$C$36,0),6)</f>
        <v>#REF!</v>
      </c>
      <c r="V5" s="15" t="e">
        <f>INDEX('Regional Grouping'!$B$5:$D$36,MATCH(#REF!,'Regional Grouping'!$C$5:$C$36,0),6)</f>
        <v>#REF!</v>
      </c>
      <c r="W5" s="15" t="e">
        <f>INDEX('Regional Grouping'!$B$5:$D$36,MATCH(#REF!,'Regional Grouping'!$C$5:$C$36,0),6)</f>
        <v>#REF!</v>
      </c>
      <c r="X5" s="15" t="e">
        <f>INDEX('Regional Grouping'!$B$5:$D$36,MATCH(#REF!,'Regional Grouping'!$C$5:$C$36,0),6)</f>
        <v>#REF!</v>
      </c>
      <c r="Y5" s="15" t="e">
        <f>INDEX('Regional Grouping'!$B$5:$D$36,MATCH(#REF!,'Regional Grouping'!$C$5:$C$36,0),6)</f>
        <v>#REF!</v>
      </c>
      <c r="Z5" s="15" t="e">
        <f>INDEX('Regional Grouping'!$B$5:$D$36,MATCH(#REF!,'Regional Grouping'!$C$5:$C$36,0),6)</f>
        <v>#REF!</v>
      </c>
      <c r="AA5" s="15" t="e">
        <f>INDEX('Regional Grouping'!$B$5:$D$36,MATCH(#REF!,'Regional Grouping'!$C$5:$C$36,0),6)</f>
        <v>#REF!</v>
      </c>
      <c r="AB5" s="15" t="e">
        <f>INDEX('Regional Grouping'!$B$5:$D$36,MATCH(#REF!,'Regional Grouping'!$C$5:$C$36,0),6)</f>
        <v>#REF!</v>
      </c>
      <c r="AC5" s="15" t="e">
        <f>INDEX('Regional Grouping'!$B$5:$D$36,MATCH(#REF!,'Regional Grouping'!$C$5:$C$36,0),6)</f>
        <v>#REF!</v>
      </c>
      <c r="AD5" s="15" t="e">
        <f>INDEX('Regional Grouping'!$B$5:$D$36,MATCH(#REF!,'Regional Grouping'!$C$5:$C$36,0),6)</f>
        <v>#REF!</v>
      </c>
      <c r="AE5" s="15" t="e">
        <f>INDEX('Regional Grouping'!$B$5:$D$36,MATCH(#REF!,'Regional Grouping'!$C$5:$C$36,0),6)</f>
        <v>#REF!</v>
      </c>
      <c r="AF5" s="15" t="e">
        <f>INDEX('Regional Grouping'!$B$5:$D$36,MATCH(#REF!,'Regional Grouping'!$C$5:$C$36,0),6)</f>
        <v>#REF!</v>
      </c>
      <c r="AG5" s="15" t="e">
        <f>INDEX('Regional Grouping'!$B$5:$D$36,MATCH(#REF!,'Regional Grouping'!$C$5:$C$36,0),6)</f>
        <v>#REF!</v>
      </c>
      <c r="AH5" s="15" t="e">
        <f>INDEX('Regional Grouping'!$B$5:$D$36,MATCH(#REF!,'Regional Grouping'!$C$5:$C$36,0),6)</f>
        <v>#REF!</v>
      </c>
      <c r="AI5" s="15" t="e">
        <f>INDEX('Regional Grouping'!$B$5:$D$36,MATCH(#REF!,'Regional Grouping'!$C$5:$C$36,0),6)</f>
        <v>#REF!</v>
      </c>
    </row>
    <row r="6" spans="2:35" s="4" customFormat="1" ht="15.75" thickBot="1" x14ac:dyDescent="0.3">
      <c r="B6" s="16" t="s">
        <v>0</v>
      </c>
      <c r="C6" s="16" t="s">
        <v>34</v>
      </c>
      <c r="D6" s="16" t="s">
        <v>1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16" t="s">
        <v>7</v>
      </c>
      <c r="K6" s="16" t="s">
        <v>8</v>
      </c>
      <c r="L6" s="16" t="s">
        <v>9</v>
      </c>
      <c r="M6" s="16" t="s">
        <v>10</v>
      </c>
      <c r="N6" s="16" t="s">
        <v>11</v>
      </c>
      <c r="O6" s="16" t="s">
        <v>12</v>
      </c>
      <c r="P6" s="16" t="s">
        <v>13</v>
      </c>
      <c r="Q6" s="16" t="s">
        <v>14</v>
      </c>
      <c r="R6" s="16" t="s">
        <v>15</v>
      </c>
      <c r="S6" s="16" t="s">
        <v>16</v>
      </c>
      <c r="T6" s="16" t="s">
        <v>17</v>
      </c>
      <c r="U6" s="16" t="s">
        <v>18</v>
      </c>
      <c r="V6" s="16" t="s">
        <v>19</v>
      </c>
      <c r="W6" s="16" t="s">
        <v>20</v>
      </c>
      <c r="X6" s="16" t="s">
        <v>21</v>
      </c>
      <c r="Y6" s="16" t="s">
        <v>22</v>
      </c>
      <c r="Z6" s="16" t="s">
        <v>23</v>
      </c>
      <c r="AA6" s="16" t="s">
        <v>24</v>
      </c>
      <c r="AB6" s="16" t="s">
        <v>25</v>
      </c>
      <c r="AC6" s="16" t="s">
        <v>26</v>
      </c>
      <c r="AD6" s="16" t="s">
        <v>27</v>
      </c>
      <c r="AE6" s="16" t="s">
        <v>28</v>
      </c>
      <c r="AF6" s="16" t="s">
        <v>29</v>
      </c>
      <c r="AG6" s="16" t="s">
        <v>30</v>
      </c>
      <c r="AH6" s="16" t="s">
        <v>31</v>
      </c>
      <c r="AI6" s="16" t="s">
        <v>32</v>
      </c>
    </row>
    <row r="7" spans="2:35" x14ac:dyDescent="0.25">
      <c r="B7" s="2">
        <f>'CTY14'!B6</f>
        <v>41640</v>
      </c>
      <c r="C7" s="1">
        <f>'CTY14'!C6</f>
        <v>2014</v>
      </c>
    </row>
    <row r="8" spans="2:35" x14ac:dyDescent="0.25">
      <c r="B8" s="2">
        <f>'CTY14'!B7</f>
        <v>41671</v>
      </c>
      <c r="C8" s="1">
        <f>'CTY14'!C7</f>
        <v>2014</v>
      </c>
    </row>
    <row r="9" spans="2:35" x14ac:dyDescent="0.25">
      <c r="B9" s="2">
        <f>'CTY14'!B8</f>
        <v>41699</v>
      </c>
      <c r="C9" s="1">
        <f>'CTY14'!C8</f>
        <v>2014</v>
      </c>
    </row>
    <row r="10" spans="2:35" x14ac:dyDescent="0.25">
      <c r="B10" s="2">
        <f>'CTY14'!B9</f>
        <v>41730</v>
      </c>
      <c r="C10" s="1">
        <f>'CTY14'!C9</f>
        <v>2014</v>
      </c>
    </row>
    <row r="11" spans="2:35" x14ac:dyDescent="0.25">
      <c r="B11" s="2">
        <f>'CTY14'!B10</f>
        <v>41760</v>
      </c>
      <c r="C11" s="1">
        <f>'CTY14'!C10</f>
        <v>2014</v>
      </c>
    </row>
    <row r="12" spans="2:35" x14ac:dyDescent="0.25">
      <c r="B12" s="2">
        <f>'CTY14'!B11</f>
        <v>41791</v>
      </c>
      <c r="C12" s="1">
        <f>'CTY14'!C11</f>
        <v>2014</v>
      </c>
    </row>
    <row r="13" spans="2:35" x14ac:dyDescent="0.25">
      <c r="B13" s="2">
        <f>'CTY14'!B12</f>
        <v>41821</v>
      </c>
      <c r="C13" s="1">
        <f>'CTY14'!C12</f>
        <v>2014</v>
      </c>
    </row>
    <row r="14" spans="2:35" x14ac:dyDescent="0.25">
      <c r="B14" s="2">
        <f>'CTY14'!B13</f>
        <v>41852</v>
      </c>
      <c r="C14" s="1">
        <f>'CTY14'!C13</f>
        <v>2014</v>
      </c>
    </row>
    <row r="15" spans="2:35" x14ac:dyDescent="0.25">
      <c r="B15" s="2">
        <f>'CTY14'!B14</f>
        <v>41883</v>
      </c>
      <c r="C15" s="1">
        <f>'CTY14'!C14</f>
        <v>2014</v>
      </c>
    </row>
    <row r="16" spans="2:35" x14ac:dyDescent="0.25">
      <c r="B16" s="2">
        <f>'CTY14'!B15</f>
        <v>41913</v>
      </c>
      <c r="C16" s="1">
        <f>'CTY14'!C15</f>
        <v>2014</v>
      </c>
    </row>
    <row r="17" spans="2:35" x14ac:dyDescent="0.25">
      <c r="B17" s="2">
        <f>'CTY14'!B16</f>
        <v>41944</v>
      </c>
      <c r="C17" s="1">
        <f>'CTY14'!C16</f>
        <v>2014</v>
      </c>
    </row>
    <row r="18" spans="2:35" x14ac:dyDescent="0.25">
      <c r="B18" s="2">
        <f>'CTY14'!B17</f>
        <v>41974</v>
      </c>
      <c r="C18" s="1">
        <f>'CTY14'!C17</f>
        <v>2014</v>
      </c>
    </row>
    <row r="19" spans="2:35" x14ac:dyDescent="0.25">
      <c r="B19" s="2">
        <f>'CTY14'!B18</f>
        <v>42005</v>
      </c>
      <c r="C19" s="1">
        <f>'CTY14'!C18</f>
        <v>2015</v>
      </c>
      <c r="D19" s="3">
        <f>AVERAGE('CTY14'!D7:D18)</f>
        <v>138.62875524015001</v>
      </c>
      <c r="E19" s="3">
        <f>AVERAGE('CTY14'!E7:E18)</f>
        <v>121.29127685798886</v>
      </c>
      <c r="F19" s="3">
        <f>AVERAGE('CTY14'!F7:F18)</f>
        <v>37.371897063094544</v>
      </c>
      <c r="G19" s="3">
        <f>AVERAGE('CTY14'!G7:G18)</f>
        <v>68.662160160758134</v>
      </c>
      <c r="H19" s="3">
        <f>AVERAGE('CTY14'!H7:H18)</f>
        <v>130.1800658056049</v>
      </c>
      <c r="I19" s="3">
        <f>AVERAGE('CTY14'!I7:I18)</f>
        <v>135.58611161323842</v>
      </c>
      <c r="J19" s="3">
        <f>AVERAGE('CTY14'!J7:J18)</f>
        <v>80.167077654676447</v>
      </c>
      <c r="K19" s="3">
        <f>AVERAGE('CTY14'!K7:K18)</f>
        <v>191.68442839259959</v>
      </c>
      <c r="L19" s="3">
        <f>AVERAGE('CTY14'!L7:L18)</f>
        <v>84.22339552732636</v>
      </c>
      <c r="M19" s="3">
        <f>AVERAGE('CTY14'!M7:M18)</f>
        <v>92.694922639962485</v>
      </c>
      <c r="N19" s="3">
        <f>AVERAGE('CTY14'!N7:N18)</f>
        <v>115.05492800283615</v>
      </c>
      <c r="O19" s="3">
        <f>AVERAGE('CTY14'!O7:O18)</f>
        <v>123.16447129978808</v>
      </c>
      <c r="P19" s="3">
        <f>AVERAGE('CTY14'!P7:P18)</f>
        <v>68.018415710236553</v>
      </c>
      <c r="Q19" s="3">
        <f>AVERAGE('CTY14'!Q7:Q18)</f>
        <v>123.39733015446068</v>
      </c>
      <c r="R19" s="3">
        <f>AVERAGE('CTY14'!R7:R18)</f>
        <v>126.74658224602325</v>
      </c>
      <c r="S19" s="3">
        <f>AVERAGE('CTY14'!S7:S18)</f>
        <v>71.736481042229585</v>
      </c>
      <c r="T19" s="3">
        <f>AVERAGE('CTY14'!T7:T18)</f>
        <v>227.99043655656291</v>
      </c>
      <c r="U19" s="3">
        <f>AVERAGE('CTY14'!U7:U18)</f>
        <v>94.53373079255671</v>
      </c>
      <c r="V19" s="3">
        <f>AVERAGE('CTY14'!V7:V18)</f>
        <v>130.9271201290957</v>
      </c>
      <c r="W19" s="3">
        <f>AVERAGE('CTY14'!W7:W18)</f>
        <v>181.46529934749216</v>
      </c>
      <c r="X19" s="3">
        <f>AVERAGE('CTY14'!X7:X18)</f>
        <v>186.44680807610158</v>
      </c>
      <c r="Y19" s="3">
        <f>AVERAGE('CTY14'!Y7:Y18)</f>
        <v>140.66524205378263</v>
      </c>
      <c r="Z19" s="3">
        <f>AVERAGE('CTY14'!Z7:Z18)</f>
        <v>48.99638604587539</v>
      </c>
      <c r="AA19" s="3">
        <f>AVERAGE('CTY14'!AA7:AA18)</f>
        <v>25.212361851452012</v>
      </c>
      <c r="AB19" s="3">
        <f>AVERAGE('CTY14'!AB7:AB18)</f>
        <v>81.50083263105212</v>
      </c>
      <c r="AC19" s="3">
        <f>AVERAGE('CTY14'!AC7:AC18)</f>
        <v>119.19361212298044</v>
      </c>
      <c r="AD19" s="3">
        <f>AVERAGE('CTY14'!AD7:AD18)</f>
        <v>106.79127292622094</v>
      </c>
      <c r="AE19" s="3">
        <f>AVERAGE('CTY14'!AE7:AE18)</f>
        <v>46.468542849772412</v>
      </c>
      <c r="AF19" s="3">
        <f>AVERAGE('CTY14'!AF7:AF18)</f>
        <v>188.979821444169</v>
      </c>
      <c r="AG19" s="3">
        <f>AVERAGE('CTY14'!AG7:AG18)</f>
        <v>50.153764651605087</v>
      </c>
      <c r="AH19" s="3">
        <f>AVERAGE('CTY14'!AH7:AH18)</f>
        <v>124.1861742498984</v>
      </c>
      <c r="AI19" s="3">
        <f>AVERAGE('CTY14'!AI7:AI18)</f>
        <v>211.86526389187898</v>
      </c>
    </row>
    <row r="20" spans="2:35" x14ac:dyDescent="0.25">
      <c r="B20" s="2">
        <f>'CTY14'!B19</f>
        <v>42036</v>
      </c>
      <c r="C20" s="1">
        <f>'CTY14'!C19</f>
        <v>2015</v>
      </c>
      <c r="D20" s="3">
        <f>AVERAGE('CTY14'!D8:D19)</f>
        <v>135.47270809393089</v>
      </c>
      <c r="E20" s="3">
        <f>AVERAGE('CTY14'!E8:E19)</f>
        <v>116.48078210660219</v>
      </c>
      <c r="F20" s="3">
        <f>AVERAGE('CTY14'!F8:F19)</f>
        <v>35.765991391944844</v>
      </c>
      <c r="G20" s="3">
        <f>AVERAGE('CTY14'!G8:G19)</f>
        <v>70.500797834227839</v>
      </c>
      <c r="H20" s="3">
        <f>AVERAGE('CTY14'!H8:H19)</f>
        <v>133.75763911794681</v>
      </c>
      <c r="I20" s="3">
        <f>AVERAGE('CTY14'!I8:I19)</f>
        <v>135.58611161323842</v>
      </c>
      <c r="J20" s="3">
        <f>AVERAGE('CTY14'!J8:J19)</f>
        <v>87.555754279738551</v>
      </c>
      <c r="K20" s="3">
        <f>AVERAGE('CTY14'!K8:K19)</f>
        <v>186.77576510869051</v>
      </c>
      <c r="L20" s="3">
        <f>AVERAGE('CTY14'!L8:L19)</f>
        <v>77.028098268668501</v>
      </c>
      <c r="M20" s="3">
        <f>AVERAGE('CTY14'!M8:M19)</f>
        <v>89.98040561601357</v>
      </c>
      <c r="N20" s="3">
        <f>AVERAGE('CTY14'!N8:N19)</f>
        <v>110.67147562453947</v>
      </c>
      <c r="O20" s="3">
        <f>AVERAGE('CTY14'!O8:O19)</f>
        <v>135.99311279535266</v>
      </c>
      <c r="P20" s="3">
        <f>AVERAGE('CTY14'!P8:P19)</f>
        <v>51.485166921385712</v>
      </c>
      <c r="Q20" s="3">
        <f>AVERAGE('CTY14'!Q8:Q19)</f>
        <v>107.03832464554954</v>
      </c>
      <c r="R20" s="3">
        <f>AVERAGE('CTY14'!R8:R19)</f>
        <v>126.74658224602325</v>
      </c>
      <c r="S20" s="3">
        <f>AVERAGE('CTY14'!S8:S19)</f>
        <v>74.307304030249909</v>
      </c>
      <c r="T20" s="3">
        <f>AVERAGE('CTY14'!T8:T19)</f>
        <v>212.99231660181945</v>
      </c>
      <c r="U20" s="3">
        <f>AVERAGE('CTY14'!U8:U19)</f>
        <v>81.366060078666919</v>
      </c>
      <c r="V20" s="3">
        <f>AVERAGE('CTY14'!V8:V19)</f>
        <v>136.32562621784714</v>
      </c>
      <c r="W20" s="3">
        <f>AVERAGE('CTY14'!W8:W19)</f>
        <v>181.46529934749216</v>
      </c>
      <c r="X20" s="3">
        <f>AVERAGE('CTY14'!X8:X19)</f>
        <v>186.27650509889295</v>
      </c>
      <c r="Y20" s="3">
        <f>AVERAGE('CTY14'!Y8:Y19)</f>
        <v>157.43204214484331</v>
      </c>
      <c r="Z20" s="3">
        <f>AVERAGE('CTY14'!Z8:Z19)</f>
        <v>55.882600219205109</v>
      </c>
      <c r="AA20" s="3">
        <f>AVERAGE('CTY14'!AA8:AA19)</f>
        <v>26.522943541206129</v>
      </c>
      <c r="AB20" s="3">
        <f>AVERAGE('CTY14'!AB8:AB19)</f>
        <v>74.461635294612535</v>
      </c>
      <c r="AC20" s="3">
        <f>AVERAGE('CTY14'!AC8:AC19)</f>
        <v>116.94966512238695</v>
      </c>
      <c r="AD20" s="3">
        <f>AVERAGE('CTY14'!AD8:AD19)</f>
        <v>101.51565676682323</v>
      </c>
      <c r="AE20" s="3">
        <f>AVERAGE('CTY14'!AE8:AE19)</f>
        <v>23.563558040270749</v>
      </c>
      <c r="AF20" s="3">
        <f>AVERAGE('CTY14'!AF8:AF19)</f>
        <v>186.54233830404962</v>
      </c>
      <c r="AG20" s="3">
        <f>AVERAGE('CTY14'!AG8:AG19)</f>
        <v>47.773924905786124</v>
      </c>
      <c r="AH20" s="3">
        <f>AVERAGE('CTY14'!AH8:AH19)</f>
        <v>122.40103280649465</v>
      </c>
      <c r="AI20" s="3">
        <f>AVERAGE('CTY14'!AI8:AI19)</f>
        <v>233.86919397920917</v>
      </c>
    </row>
    <row r="21" spans="2:35" x14ac:dyDescent="0.25">
      <c r="B21" s="2">
        <f>'CTY14'!B20</f>
        <v>42064</v>
      </c>
      <c r="C21" s="1">
        <f>'CTY14'!C20</f>
        <v>2015</v>
      </c>
      <c r="D21" s="3">
        <f>AVERAGE('CTY14'!D9:D20)</f>
        <v>135.76312782305783</v>
      </c>
      <c r="E21" s="3">
        <f>AVERAGE('CTY14'!E9:E20)</f>
        <v>136.32868587608297</v>
      </c>
      <c r="F21" s="3">
        <f>AVERAGE('CTY14'!F9:F20)</f>
        <v>35.250537376295206</v>
      </c>
      <c r="G21" s="3">
        <f>AVERAGE('CTY14'!G9:G20)</f>
        <v>83.396777497803285</v>
      </c>
      <c r="H21" s="3">
        <f>AVERAGE('CTY14'!H9:H20)</f>
        <v>129.40411465452519</v>
      </c>
      <c r="I21" s="3">
        <f>AVERAGE('CTY14'!I9:I20)</f>
        <v>102.20607820856317</v>
      </c>
      <c r="J21" s="3">
        <f>AVERAGE('CTY14'!J9:J20)</f>
        <v>84.385432914303877</v>
      </c>
      <c r="K21" s="3">
        <f>AVERAGE('CTY14'!K9:K20)</f>
        <v>175.78538723281204</v>
      </c>
      <c r="L21" s="3">
        <f>AVERAGE('CTY14'!L9:L20)</f>
        <v>78.824396751759764</v>
      </c>
      <c r="M21" s="3">
        <f>AVERAGE('CTY14'!M9:M20)</f>
        <v>96.139309037558334</v>
      </c>
      <c r="N21" s="3">
        <f>AVERAGE('CTY14'!N9:N20)</f>
        <v>112.34214589840565</v>
      </c>
      <c r="O21" s="3">
        <f>AVERAGE('CTY14'!O9:O20)</f>
        <v>131.38670059377134</v>
      </c>
      <c r="P21" s="3">
        <f>AVERAGE('CTY14'!P9:P20)</f>
        <v>55.378288555265364</v>
      </c>
      <c r="Q21" s="3">
        <f>AVERAGE('CTY14'!Q9:Q20)</f>
        <v>90.898816771278902</v>
      </c>
      <c r="R21" s="3">
        <f>AVERAGE('CTY14'!R9:R20)</f>
        <v>163.92181146802236</v>
      </c>
      <c r="S21" s="3">
        <f>AVERAGE('CTY14'!S9:S20)</f>
        <v>67.513219541820504</v>
      </c>
      <c r="T21" s="3">
        <f>AVERAGE('CTY14'!T9:T20)</f>
        <v>187.85141647215957</v>
      </c>
      <c r="U21" s="3">
        <f>AVERAGE('CTY14'!U9:U20)</f>
        <v>83.850867777760442</v>
      </c>
      <c r="V21" s="3">
        <f>AVERAGE('CTY14'!V9:V20)</f>
        <v>119.59628824477919</v>
      </c>
      <c r="W21" s="3">
        <f>AVERAGE('CTY14'!W9:W20)</f>
        <v>132.41691424459142</v>
      </c>
      <c r="X21" s="3">
        <f>AVERAGE('CTY14'!X9:X20)</f>
        <v>187.04691005704322</v>
      </c>
      <c r="Y21" s="3">
        <f>AVERAGE('CTY14'!Y9:Y20)</f>
        <v>134.59781485986531</v>
      </c>
      <c r="Z21" s="3">
        <f>AVERAGE('CTY14'!Z9:Z20)</f>
        <v>60.734716766594488</v>
      </c>
      <c r="AA21" s="3">
        <f>AVERAGE('CTY14'!AA9:AA20)</f>
        <v>25.550403698942734</v>
      </c>
      <c r="AB21" s="3">
        <f>AVERAGE('CTY14'!AB9:AB20)</f>
        <v>69.262283965125292</v>
      </c>
      <c r="AC21" s="3">
        <f>AVERAGE('CTY14'!AC9:AC20)</f>
        <v>112.10833751088693</v>
      </c>
      <c r="AD21" s="3">
        <f>AVERAGE('CTY14'!AD9:AD20)</f>
        <v>112.84190310606664</v>
      </c>
      <c r="AE21" s="3">
        <f>AVERAGE('CTY14'!AE9:AE20)</f>
        <v>23.563558040270749</v>
      </c>
      <c r="AF21" s="3">
        <f>AVERAGE('CTY14'!AF9:AF20)</f>
        <v>188.12526899574888</v>
      </c>
      <c r="AG21" s="3">
        <f>AVERAGE('CTY14'!AG9:AG20)</f>
        <v>51.137529290132626</v>
      </c>
      <c r="AH21" s="3">
        <f>AVERAGE('CTY14'!AH9:AH20)</f>
        <v>120.97317668063776</v>
      </c>
      <c r="AI21" s="3">
        <f>AVERAGE('CTY14'!AI9:AI20)</f>
        <v>246.14018157369344</v>
      </c>
    </row>
    <row r="22" spans="2:35" x14ac:dyDescent="0.25">
      <c r="B22" s="2">
        <f>'CTY14'!B21</f>
        <v>42095</v>
      </c>
      <c r="C22" s="1">
        <f>'CTY14'!C21</f>
        <v>2015</v>
      </c>
      <c r="D22" s="3">
        <f>AVERAGE('CTY14'!D10:D21)</f>
        <v>135.84947994001465</v>
      </c>
      <c r="E22" s="3">
        <f>AVERAGE('CTY14'!E10:E21)</f>
        <v>131.5765922400619</v>
      </c>
      <c r="F22" s="3">
        <f>AVERAGE('CTY14'!F10:F21)</f>
        <v>29.885817333282972</v>
      </c>
      <c r="G22" s="3">
        <f>AVERAGE('CTY14'!G10:G21)</f>
        <v>89.419594928874744</v>
      </c>
      <c r="H22" s="3">
        <f>AVERAGE('CTY14'!H10:H21)</f>
        <v>132.99154072350186</v>
      </c>
      <c r="I22" s="3">
        <f>AVERAGE('CTY14'!I10:I21)</f>
        <v>102.20607820856317</v>
      </c>
      <c r="J22" s="3">
        <f>AVERAGE('CTY14'!J10:J21)</f>
        <v>67.28039999910105</v>
      </c>
      <c r="K22" s="3">
        <f>AVERAGE('CTY14'!K10:K21)</f>
        <v>163.75585491486262</v>
      </c>
      <c r="L22" s="3">
        <f>AVERAGE('CTY14'!L10:L21)</f>
        <v>79.731152435800198</v>
      </c>
      <c r="M22" s="3">
        <f>AVERAGE('CTY14'!M10:M21)</f>
        <v>95.54747491964406</v>
      </c>
      <c r="N22" s="3">
        <f>AVERAGE('CTY14'!N10:N21)</f>
        <v>110.95964069473793</v>
      </c>
      <c r="O22" s="3">
        <f>AVERAGE('CTY14'!O10:O21)</f>
        <v>128.98630175536229</v>
      </c>
      <c r="P22" s="3">
        <f>AVERAGE('CTY14'!P10:P21)</f>
        <v>55.050684289205542</v>
      </c>
      <c r="Q22" s="3">
        <f>AVERAGE('CTY14'!Q10:Q21)</f>
        <v>70.155991805154116</v>
      </c>
      <c r="R22" s="3">
        <f>AVERAGE('CTY14'!R10:R21)</f>
        <v>163.92181146802236</v>
      </c>
      <c r="S22" s="3">
        <f>AVERAGE('CTY14'!S10:S21)</f>
        <v>65.612738371523449</v>
      </c>
      <c r="T22" s="3">
        <f>AVERAGE('CTY14'!T10:T21)</f>
        <v>170.40137917661204</v>
      </c>
      <c r="U22" s="3">
        <f>AVERAGE('CTY14'!U10:U21)</f>
        <v>82.265468085417254</v>
      </c>
      <c r="V22" s="3">
        <f>AVERAGE('CTY14'!V10:V21)</f>
        <v>115.32507215411569</v>
      </c>
      <c r="W22" s="3">
        <f>AVERAGE('CTY14'!W10:W21)</f>
        <v>160.04334100371008</v>
      </c>
      <c r="X22" s="3">
        <f>AVERAGE('CTY14'!X10:X21)</f>
        <v>184.51730960922075</v>
      </c>
      <c r="Y22" s="3">
        <f>AVERAGE('CTY14'!Y10:Y21)</f>
        <v>135.01233989398779</v>
      </c>
      <c r="Z22" s="3">
        <f>AVERAGE('CTY14'!Z10:Z21)</f>
        <v>72.93213518189792</v>
      </c>
      <c r="AA22" s="3">
        <f>AVERAGE('CTY14'!AA10:AA21)</f>
        <v>28.954153327979459</v>
      </c>
      <c r="AB22" s="3">
        <f>AVERAGE('CTY14'!AB10:AB21)</f>
        <v>69.550538939725726</v>
      </c>
      <c r="AC22" s="3">
        <f>AVERAGE('CTY14'!AC10:AC21)</f>
        <v>116.18149153082487</v>
      </c>
      <c r="AD22" s="3">
        <f>AVERAGE('CTY14'!AD10:AD21)</f>
        <v>130.3082218303359</v>
      </c>
      <c r="AE22" s="3">
        <f>AVERAGE('CTY14'!AE10:AE21)</f>
        <v>23.563558040270749</v>
      </c>
      <c r="AF22" s="3">
        <f>AVERAGE('CTY14'!AF10:AF21)</f>
        <v>182.15885763248363</v>
      </c>
      <c r="AG22" s="3">
        <f>AVERAGE('CTY14'!AG10:AG21)</f>
        <v>57.465631395342733</v>
      </c>
      <c r="AH22" s="3">
        <f>AVERAGE('CTY14'!AH10:AH21)</f>
        <v>122.44762031038054</v>
      </c>
      <c r="AI22" s="3">
        <f>AVERAGE('CTY14'!AI10:AI21)</f>
        <v>267.63783167515061</v>
      </c>
    </row>
    <row r="23" spans="2:35" x14ac:dyDescent="0.25">
      <c r="B23" s="2">
        <f>'CTY14'!B22</f>
        <v>42125</v>
      </c>
      <c r="C23" s="1">
        <f>'CTY14'!C22</f>
        <v>2015</v>
      </c>
      <c r="D23" s="3">
        <f>AVERAGE('CTY14'!D11:D22)</f>
        <v>133.92018770821235</v>
      </c>
      <c r="E23" s="3">
        <f>AVERAGE('CTY14'!E11:E22)</f>
        <v>134.84405199363985</v>
      </c>
      <c r="F23" s="3">
        <f>AVERAGE('CTY14'!F11:F22)</f>
        <v>30.031145151167721</v>
      </c>
      <c r="G23" s="3">
        <f>AVERAGE('CTY14'!G11:G22)</f>
        <v>85.658369873856813</v>
      </c>
      <c r="H23" s="3">
        <f>AVERAGE('CTY14'!H11:H22)</f>
        <v>136.33918799524091</v>
      </c>
      <c r="I23" s="3">
        <f>AVERAGE('CTY14'!I11:I22)</f>
        <v>102.20607820856317</v>
      </c>
      <c r="J23" s="3">
        <f>AVERAGE('CTY14'!J11:J22)</f>
        <v>64.957724518823866</v>
      </c>
      <c r="K23" s="3">
        <f>AVERAGE('CTY14'!K11:K22)</f>
        <v>134.75659437730621</v>
      </c>
      <c r="L23" s="3">
        <f>AVERAGE('CTY14'!L11:L22)</f>
        <v>72.526436518729554</v>
      </c>
      <c r="M23" s="3">
        <f>AVERAGE('CTY14'!M11:M22)</f>
        <v>99.967701499752138</v>
      </c>
      <c r="N23" s="3">
        <f>AVERAGE('CTY14'!N11:N22)</f>
        <v>106.43684771279096</v>
      </c>
      <c r="O23" s="3">
        <f>AVERAGE('CTY14'!O11:O22)</f>
        <v>124.16994276802826</v>
      </c>
      <c r="P23" s="3">
        <f>AVERAGE('CTY14'!P11:P22)</f>
        <v>53.300962185452619</v>
      </c>
      <c r="Q23" s="3">
        <f>AVERAGE('CTY14'!Q11:Q22)</f>
        <v>73.617510994785178</v>
      </c>
      <c r="R23" s="3">
        <f>AVERAGE('CTY14'!R11:R22)</f>
        <v>155.57418600553356</v>
      </c>
      <c r="S23" s="3">
        <f>AVERAGE('CTY14'!S11:S22)</f>
        <v>56.514327208706788</v>
      </c>
      <c r="T23" s="3">
        <f>AVERAGE('CTY14'!T11:T22)</f>
        <v>154.23250903362782</v>
      </c>
      <c r="U23" s="3">
        <f>AVERAGE('CTY14'!U11:U22)</f>
        <v>80.517536940628233</v>
      </c>
      <c r="V23" s="3">
        <f>AVERAGE('CTY14'!V11:V22)</f>
        <v>98.184828894585181</v>
      </c>
      <c r="W23" s="3">
        <f>AVERAGE('CTY14'!W11:W22)</f>
        <v>160.04334100371008</v>
      </c>
      <c r="X23" s="3">
        <f>AVERAGE('CTY14'!X11:X22)</f>
        <v>176.9089623960009</v>
      </c>
      <c r="Y23" s="3">
        <f>AVERAGE('CTY14'!Y11:Y22)</f>
        <v>144.14300469732831</v>
      </c>
      <c r="Z23" s="3">
        <f>AVERAGE('CTY14'!Z11:Z22)</f>
        <v>73.208491773437629</v>
      </c>
      <c r="AA23" s="3">
        <f>AVERAGE('CTY14'!AA11:AA22)</f>
        <v>25.612538791393774</v>
      </c>
      <c r="AB23" s="3">
        <f>AVERAGE('CTY14'!AB11:AB22)</f>
        <v>77.687539577037057</v>
      </c>
      <c r="AC23" s="3">
        <f>AVERAGE('CTY14'!AC11:AC22)</f>
        <v>108.20063598010098</v>
      </c>
      <c r="AD23" s="3">
        <f>AVERAGE('CTY14'!AD11:AD22)</f>
        <v>98.673990000900474</v>
      </c>
      <c r="AE23" s="3">
        <f>AVERAGE('CTY14'!AE11:AE22)</f>
        <v>72.953970529360916</v>
      </c>
      <c r="AF23" s="3">
        <f>AVERAGE('CTY14'!AF11:AF22)</f>
        <v>184.32594310800462</v>
      </c>
      <c r="AG23" s="3">
        <f>AVERAGE('CTY14'!AG11:AG22)</f>
        <v>78.099315972930313</v>
      </c>
      <c r="AH23" s="3">
        <f>AVERAGE('CTY14'!AH11:AH22)</f>
        <v>121.29729257468163</v>
      </c>
      <c r="AI23" s="3">
        <f>AVERAGE('CTY14'!AI11:AI22)</f>
        <v>280.02931694866641</v>
      </c>
    </row>
    <row r="24" spans="2:35" x14ac:dyDescent="0.25">
      <c r="B24" s="2">
        <f>'CTY14'!B23</f>
        <v>42156</v>
      </c>
      <c r="C24" s="1">
        <f>'CTY14'!C23</f>
        <v>2015</v>
      </c>
      <c r="D24" s="3">
        <f>AVERAGE('CTY14'!D12:D23)</f>
        <v>112.76261546794647</v>
      </c>
      <c r="E24" s="3">
        <f>AVERAGE('CTY14'!E12:E23)</f>
        <v>146.23020531301322</v>
      </c>
      <c r="F24" s="3">
        <f>AVERAGE('CTY14'!F12:F23)</f>
        <v>64.230702974202401</v>
      </c>
      <c r="G24" s="3">
        <f>AVERAGE('CTY14'!G12:G23)</f>
        <v>97.572880971215525</v>
      </c>
      <c r="H24" s="3">
        <f>AVERAGE('CTY14'!H12:H23)</f>
        <v>152.81981259610143</v>
      </c>
      <c r="I24" s="3">
        <f>AVERAGE('CTY14'!I12:I23)</f>
        <v>138.5725435722641</v>
      </c>
      <c r="J24" s="3">
        <f>AVERAGE('CTY14'!J12:J23)</f>
        <v>63.451337336013374</v>
      </c>
      <c r="K24" s="3">
        <f>AVERAGE('CTY14'!K12:K23)</f>
        <v>124.68770142839848</v>
      </c>
      <c r="L24" s="3">
        <f>AVERAGE('CTY14'!L12:L23)</f>
        <v>59.823014930033331</v>
      </c>
      <c r="M24" s="3">
        <f>AVERAGE('CTY14'!M12:M23)</f>
        <v>100.74246656535838</v>
      </c>
      <c r="N24" s="3">
        <f>AVERAGE('CTY14'!N12:N23)</f>
        <v>96.886835343155312</v>
      </c>
      <c r="O24" s="3">
        <f>AVERAGE('CTY14'!O12:O23)</f>
        <v>114.70249830856433</v>
      </c>
      <c r="P24" s="3">
        <f>AVERAGE('CTY14'!P12:P23)</f>
        <v>52.285847281336856</v>
      </c>
      <c r="Q24" s="3">
        <f>AVERAGE('CTY14'!Q12:Q23)</f>
        <v>57.362512208742821</v>
      </c>
      <c r="R24" s="3">
        <f>AVERAGE('CTY14'!R12:R23)</f>
        <v>156.25454759665001</v>
      </c>
      <c r="S24" s="3">
        <f>AVERAGE('CTY14'!S12:S23)</f>
        <v>59.16702721561709</v>
      </c>
      <c r="T24" s="3">
        <f>AVERAGE('CTY14'!T12:T23)</f>
        <v>138.35538598250599</v>
      </c>
      <c r="U24" s="3">
        <f>AVERAGE('CTY14'!U12:U23)</f>
        <v>67.50162544510691</v>
      </c>
      <c r="V24" s="3">
        <f>AVERAGE('CTY14'!V12:V23)</f>
        <v>94.235225017071215</v>
      </c>
      <c r="W24" s="3">
        <f>AVERAGE('CTY14'!W12:W23)</f>
        <v>160.04334100371008</v>
      </c>
      <c r="X24" s="3">
        <f>AVERAGE('CTY14'!X12:X23)</f>
        <v>171.58706017450137</v>
      </c>
      <c r="Y24" s="3">
        <f>AVERAGE('CTY14'!Y12:Y23)</f>
        <v>137.66309099738973</v>
      </c>
      <c r="Z24" s="3">
        <f>AVERAGE('CTY14'!Z12:Z23)</f>
        <v>78.326953742772403</v>
      </c>
      <c r="AA24" s="3">
        <f>AVERAGE('CTY14'!AA12:AA23)</f>
        <v>26.917605999583333</v>
      </c>
      <c r="AB24" s="3">
        <f>AVERAGE('CTY14'!AB12:AB23)</f>
        <v>81.71147449104302</v>
      </c>
      <c r="AC24" s="3">
        <f>AVERAGE('CTY14'!AC12:AC23)</f>
        <v>103.02221842891458</v>
      </c>
      <c r="AD24" s="3">
        <f>AVERAGE('CTY14'!AD12:AD23)</f>
        <v>82.80596850684681</v>
      </c>
      <c r="AE24" s="3">
        <f>AVERAGE('CTY14'!AE12:AE23)</f>
        <v>72.953970529360916</v>
      </c>
      <c r="AF24" s="3">
        <f>AVERAGE('CTY14'!AF12:AF23)</f>
        <v>183.17898809258415</v>
      </c>
      <c r="AG24" s="3">
        <f>AVERAGE('CTY14'!AG12:AG23)</f>
        <v>78.099315972930313</v>
      </c>
      <c r="AH24" s="3">
        <f>AVERAGE('CTY14'!AH12:AH23)</f>
        <v>117.70526465347308</v>
      </c>
      <c r="AI24" s="3">
        <f>AVERAGE('CTY14'!AI12:AI23)</f>
        <v>274.22937569083177</v>
      </c>
    </row>
    <row r="25" spans="2:35" x14ac:dyDescent="0.25">
      <c r="B25" s="2">
        <f>'CTY14'!B24</f>
        <v>42186</v>
      </c>
      <c r="C25" s="1">
        <f>'CTY14'!C24</f>
        <v>2015</v>
      </c>
      <c r="D25" s="3">
        <f>AVERAGE('CTY14'!D13:D24)</f>
        <v>101.76602893411065</v>
      </c>
      <c r="E25" s="3">
        <f>AVERAGE('CTY14'!E13:E24)</f>
        <v>136.22058934489328</v>
      </c>
      <c r="F25" s="3">
        <f>AVERAGE('CTY14'!F13:F24)</f>
        <v>84.345960745114581</v>
      </c>
      <c r="G25" s="3">
        <f>AVERAGE('CTY14'!G13:G24)</f>
        <v>104.0466320375922</v>
      </c>
      <c r="H25" s="3">
        <f>AVERAGE('CTY14'!H13:H24)</f>
        <v>146.10275305071966</v>
      </c>
      <c r="I25" s="3">
        <f>AVERAGE('CTY14'!I13:I24)</f>
        <v>104.80101725575899</v>
      </c>
      <c r="J25" s="3">
        <f>AVERAGE('CTY14'!J13:J24)</f>
        <v>62.884608172236568</v>
      </c>
      <c r="K25" s="3">
        <f>AVERAGE('CTY14'!K13:K24)</f>
        <v>122.1493950702896</v>
      </c>
      <c r="L25" s="3">
        <f>AVERAGE('CTY14'!L13:L24)</f>
        <v>57.122655357956312</v>
      </c>
      <c r="M25" s="3">
        <f>AVERAGE('CTY14'!M13:M24)</f>
        <v>105.83418018998255</v>
      </c>
      <c r="N25" s="3">
        <f>AVERAGE('CTY14'!N13:N24)</f>
        <v>92.657982651677528</v>
      </c>
      <c r="O25" s="3">
        <f>AVERAGE('CTY14'!O13:O24)</f>
        <v>100.52546694266266</v>
      </c>
      <c r="P25" s="3">
        <f>AVERAGE('CTY14'!P13:P24)</f>
        <v>55.00420470140326</v>
      </c>
      <c r="Q25" s="3">
        <f>AVERAGE('CTY14'!Q13:Q24)</f>
        <v>59.57223832439584</v>
      </c>
      <c r="R25" s="3">
        <f>AVERAGE('CTY14'!R13:R24)</f>
        <v>114.2108404310549</v>
      </c>
      <c r="S25" s="3">
        <f>AVERAGE('CTY14'!S13:S24)</f>
        <v>61.815158099784703</v>
      </c>
      <c r="T25" s="3">
        <f>AVERAGE('CTY14'!T13:T24)</f>
        <v>132.96705114816362</v>
      </c>
      <c r="U25" s="3">
        <f>AVERAGE('CTY14'!U13:U24)</f>
        <v>69.71072172801702</v>
      </c>
      <c r="V25" s="3">
        <f>AVERAGE('CTY14'!V13:V24)</f>
        <v>98.887811651641471</v>
      </c>
      <c r="W25" s="3">
        <f>AVERAGE('CTY14'!W13:W24)</f>
        <v>162.05489279591117</v>
      </c>
      <c r="X25" s="3">
        <f>AVERAGE('CTY14'!X13:X24)</f>
        <v>168.41792439838807</v>
      </c>
      <c r="Y25" s="3">
        <f>AVERAGE('CTY14'!Y13:Y24)</f>
        <v>138.0664297602485</v>
      </c>
      <c r="Z25" s="3">
        <f>AVERAGE('CTY14'!Z13:Z24)</f>
        <v>79.236464453703007</v>
      </c>
      <c r="AA25" s="3">
        <f>AVERAGE('CTY14'!AA13:AA24)</f>
        <v>27.547119389682653</v>
      </c>
      <c r="AB25" s="3">
        <f>AVERAGE('CTY14'!AB13:AB24)</f>
        <v>76.729936507751361</v>
      </c>
      <c r="AC25" s="3">
        <f>AVERAGE('CTY14'!AC13:AC24)</f>
        <v>101.9146130437958</v>
      </c>
      <c r="AD25" s="3">
        <f>AVERAGE('CTY14'!AD13:AD24)</f>
        <v>88.530547089774871</v>
      </c>
      <c r="AE25" s="3">
        <f>AVERAGE('CTY14'!AE13:AE24)</f>
        <v>72.953970529360916</v>
      </c>
      <c r="AF25" s="3">
        <f>AVERAGE('CTY14'!AF13:AF24)</f>
        <v>189.22030020940053</v>
      </c>
      <c r="AG25" s="3">
        <f>AVERAGE('CTY14'!AG13:AG24)</f>
        <v>75.347008218668122</v>
      </c>
      <c r="AH25" s="3">
        <f>AVERAGE('CTY14'!AH13:AH24)</f>
        <v>76.703118856297948</v>
      </c>
      <c r="AI25" s="3">
        <f>AVERAGE('CTY14'!AI13:AI24)</f>
        <v>272.72492198211921</v>
      </c>
    </row>
    <row r="26" spans="2:35" x14ac:dyDescent="0.25">
      <c r="B26" s="2">
        <f>'CTY14'!B25</f>
        <v>42217</v>
      </c>
      <c r="C26" s="1">
        <f>'CTY14'!C25</f>
        <v>2015</v>
      </c>
      <c r="D26" s="3">
        <f>AVERAGE('CTY14'!D14:D25)</f>
        <v>92.490742994310622</v>
      </c>
      <c r="E26" s="3">
        <f>AVERAGE('CTY14'!E14:E25)</f>
        <v>136.41083636062891</v>
      </c>
      <c r="F26" s="3">
        <f>AVERAGE('CTY14'!F14:F25)</f>
        <v>87.831810541585028</v>
      </c>
      <c r="G26" s="3">
        <f>AVERAGE('CTY14'!G14:G25)</f>
        <v>104.451990565394</v>
      </c>
      <c r="H26" s="3">
        <f>AVERAGE('CTY14'!H14:H25)</f>
        <v>143.07358831887919</v>
      </c>
      <c r="I26" s="3">
        <f>AVERAGE('CTY14'!I14:I25)</f>
        <v>70.877712496568165</v>
      </c>
      <c r="J26" s="3">
        <f>AVERAGE('CTY14'!J14:J25)</f>
        <v>64.66346462392228</v>
      </c>
      <c r="K26" s="3">
        <f>AVERAGE('CTY14'!K14:K25)</f>
        <v>119.85667776631003</v>
      </c>
      <c r="L26" s="3">
        <f>AVERAGE('CTY14'!L14:L25)</f>
        <v>52.399424979647542</v>
      </c>
      <c r="M26" s="3">
        <f>AVERAGE('CTY14'!M14:M25)</f>
        <v>106.20607363905769</v>
      </c>
      <c r="N26" s="3">
        <f>AVERAGE('CTY14'!N14:N25)</f>
        <v>96.765016213707625</v>
      </c>
      <c r="O26" s="3">
        <f>AVERAGE('CTY14'!O14:O25)</f>
        <v>103.33102774472071</v>
      </c>
      <c r="P26" s="3">
        <f>AVERAGE('CTY14'!P14:P25)</f>
        <v>47.761840458836879</v>
      </c>
      <c r="Q26" s="3">
        <f>AVERAGE('CTY14'!Q14:Q25)</f>
        <v>58.517437135798168</v>
      </c>
      <c r="R26" s="3">
        <f>AVERAGE('CTY14'!R14:R25)</f>
        <v>114.2108404310549</v>
      </c>
      <c r="S26" s="3">
        <f>AVERAGE('CTY14'!S14:S25)</f>
        <v>128.83454426073487</v>
      </c>
      <c r="T26" s="3">
        <f>AVERAGE('CTY14'!T14:T25)</f>
        <v>124.80897326319682</v>
      </c>
      <c r="U26" s="3">
        <f>AVERAGE('CTY14'!U14:U25)</f>
        <v>67.790743631882023</v>
      </c>
      <c r="V26" s="3">
        <f>AVERAGE('CTY14'!V14:V25)</f>
        <v>99.215971514787711</v>
      </c>
      <c r="W26" s="3">
        <f>AVERAGE('CTY14'!W14:W25)</f>
        <v>162.05489279591117</v>
      </c>
      <c r="X26" s="3">
        <f>AVERAGE('CTY14'!X14:X25)</f>
        <v>118.92639403510249</v>
      </c>
      <c r="Y26" s="3">
        <f>AVERAGE('CTY14'!Y14:Y25)</f>
        <v>141.06138507796973</v>
      </c>
      <c r="Z26" s="3">
        <f>AVERAGE('CTY14'!Z14:Z25)</f>
        <v>77.46265136060957</v>
      </c>
      <c r="AA26" s="3">
        <f>AVERAGE('CTY14'!AA14:AA25)</f>
        <v>26.373808782150856</v>
      </c>
      <c r="AB26" s="3">
        <f>AVERAGE('CTY14'!AB14:AB25)</f>
        <v>77.551356532148262</v>
      </c>
      <c r="AC26" s="3">
        <f>AVERAGE('CTY14'!AC14:AC25)</f>
        <v>98.58519474051711</v>
      </c>
      <c r="AD26" s="3">
        <f>AVERAGE('CTY14'!AD14:AD25)</f>
        <v>106.1501544177338</v>
      </c>
      <c r="AE26" s="3">
        <f>AVERAGE('CTY14'!AE14:AE25)</f>
        <v>72.953970529360916</v>
      </c>
      <c r="AF26" s="3">
        <f>AVERAGE('CTY14'!AF14:AF25)</f>
        <v>195.09498890174032</v>
      </c>
      <c r="AG26" s="3">
        <f>AVERAGE('CTY14'!AG14:AG25)</f>
        <v>81.504101342149283</v>
      </c>
      <c r="AH26" s="3">
        <f>AVERAGE('CTY14'!AH14:AH25)</f>
        <v>69.202836326476273</v>
      </c>
      <c r="AI26" s="3">
        <f>AVERAGE('CTY14'!AI14:AI25)</f>
        <v>247.05842868026215</v>
      </c>
    </row>
    <row r="27" spans="2:35" x14ac:dyDescent="0.25">
      <c r="B27" s="2">
        <f>'CTY14'!B26</f>
        <v>42248</v>
      </c>
      <c r="C27" s="1">
        <f>'CTY14'!C26</f>
        <v>2015</v>
      </c>
      <c r="D27" s="3">
        <f>AVERAGE('CTY14'!D15:D26)</f>
        <v>84.112296767437797</v>
      </c>
      <c r="E27" s="3">
        <f>AVERAGE('CTY14'!E15:E26)</f>
        <v>131.35571922486494</v>
      </c>
      <c r="F27" s="3">
        <f>AVERAGE('CTY14'!F15:F26)</f>
        <v>89.337000074915522</v>
      </c>
      <c r="G27" s="3">
        <f>AVERAGE('CTY14'!G15:G26)</f>
        <v>106.07242711575969</v>
      </c>
      <c r="H27" s="3">
        <f>AVERAGE('CTY14'!H15:H26)</f>
        <v>134.03915311439889</v>
      </c>
      <c r="I27" s="3">
        <f>AVERAGE('CTY14'!I15:I26)</f>
        <v>70.877712496568165</v>
      </c>
      <c r="J27" s="3">
        <f>AVERAGE('CTY14'!J15:J26)</f>
        <v>60.562766819429186</v>
      </c>
      <c r="K27" s="3">
        <f>AVERAGE('CTY14'!K15:K26)</f>
        <v>117.3884350186475</v>
      </c>
      <c r="L27" s="3">
        <f>AVERAGE('CTY14'!L15:L26)</f>
        <v>53.941704961856622</v>
      </c>
      <c r="M27" s="3">
        <f>AVERAGE('CTY14'!M15:M26)</f>
        <v>103.67614193842611</v>
      </c>
      <c r="N27" s="3">
        <f>AVERAGE('CTY14'!N15:N26)</f>
        <v>89.591173447705117</v>
      </c>
      <c r="O27" s="3">
        <f>AVERAGE('CTY14'!O15:O26)</f>
        <v>103.66354276651505</v>
      </c>
      <c r="P27" s="3">
        <f>AVERAGE('CTY14'!P15:P26)</f>
        <v>47.761840458836879</v>
      </c>
      <c r="Q27" s="3">
        <f>AVERAGE('CTY14'!Q15:Q26)</f>
        <v>57.305934873411985</v>
      </c>
      <c r="R27" s="3">
        <f>AVERAGE('CTY14'!R15:R26)</f>
        <v>106.29388191313892</v>
      </c>
      <c r="S27" s="3">
        <f>AVERAGE('CTY14'!S15:S26)</f>
        <v>176.41783507508202</v>
      </c>
      <c r="T27" s="3">
        <f>AVERAGE('CTY14'!T15:T26)</f>
        <v>114.04623613693091</v>
      </c>
      <c r="U27" s="3">
        <f>AVERAGE('CTY14'!U15:U26)</f>
        <v>70.376347866133969</v>
      </c>
      <c r="V27" s="3">
        <f>AVERAGE('CTY14'!V15:V26)</f>
        <v>103.87162920071923</v>
      </c>
      <c r="W27" s="3">
        <f>AVERAGE('CTY14'!W15:W26)</f>
        <v>137.73586644488742</v>
      </c>
      <c r="X27" s="3">
        <f>AVERAGE('CTY14'!X15:X26)</f>
        <v>77.829457812882566</v>
      </c>
      <c r="Y27" s="3">
        <f>AVERAGE('CTY14'!Y15:Y26)</f>
        <v>125.72274589916441</v>
      </c>
      <c r="Z27" s="3">
        <f>AVERAGE('CTY14'!Z15:Z26)</f>
        <v>84.053557893152629</v>
      </c>
      <c r="AA27" s="3">
        <f>AVERAGE('CTY14'!AA15:AA26)</f>
        <v>22.914456356416025</v>
      </c>
      <c r="AB27" s="3">
        <f>AVERAGE('CTY14'!AB15:AB26)</f>
        <v>74.530741389222428</v>
      </c>
      <c r="AC27" s="3">
        <f>AVERAGE('CTY14'!AC15:AC26)</f>
        <v>89.33863065619876</v>
      </c>
      <c r="AD27" s="3">
        <f>AVERAGE('CTY14'!AD15:AD26)</f>
        <v>95.785432617236367</v>
      </c>
      <c r="AE27" s="3">
        <f>AVERAGE('CTY14'!AE15:AE26)</f>
        <v>72.953970529360916</v>
      </c>
      <c r="AF27" s="3">
        <f>AVERAGE('CTY14'!AF15:AF26)</f>
        <v>191.4584801475111</v>
      </c>
      <c r="AG27" s="3">
        <f>AVERAGE('CTY14'!AG15:AG26)</f>
        <v>81.504101342149283</v>
      </c>
      <c r="AH27" s="3">
        <f>AVERAGE('CTY14'!AH15:AH26)</f>
        <v>75.124095649944451</v>
      </c>
      <c r="AI27" s="3">
        <f>AVERAGE('CTY14'!AI15:AI26)</f>
        <v>197.57060307863887</v>
      </c>
    </row>
    <row r="28" spans="2:35" x14ac:dyDescent="0.25">
      <c r="B28" s="2">
        <f>'CTY14'!B27</f>
        <v>42278</v>
      </c>
      <c r="C28" s="1">
        <f>'CTY14'!C27</f>
        <v>2015</v>
      </c>
      <c r="D28" s="3">
        <f>AVERAGE('CTY14'!D16:D27)</f>
        <v>81.238467459548815</v>
      </c>
      <c r="E28" s="3">
        <f>AVERAGE('CTY14'!E16:E27)</f>
        <v>121.12685579881203</v>
      </c>
      <c r="F28" s="3">
        <f>AVERAGE('CTY14'!F16:F27)</f>
        <v>87.603368982607364</v>
      </c>
      <c r="G28" s="3">
        <f>AVERAGE('CTY14'!G16:G27)</f>
        <v>103.48960201615597</v>
      </c>
      <c r="H28" s="3">
        <f>AVERAGE('CTY14'!H16:H27)</f>
        <v>133.53870755026074</v>
      </c>
      <c r="I28" s="3">
        <f>AVERAGE('CTY14'!I16:I27)</f>
        <v>36.366465363700918</v>
      </c>
      <c r="J28" s="3">
        <f>AVERAGE('CTY14'!J16:J27)</f>
        <v>58.345063339148986</v>
      </c>
      <c r="K28" s="3">
        <f>AVERAGE('CTY14'!K16:K27)</f>
        <v>114.80564129629732</v>
      </c>
      <c r="L28" s="3">
        <f>AVERAGE('CTY14'!L16:L27)</f>
        <v>54.269161109639263</v>
      </c>
      <c r="M28" s="3">
        <f>AVERAGE('CTY14'!M16:M27)</f>
        <v>98.517653202171076</v>
      </c>
      <c r="N28" s="3">
        <f>AVERAGE('CTY14'!N16:N27)</f>
        <v>84.641453040441533</v>
      </c>
      <c r="O28" s="3">
        <f>AVERAGE('CTY14'!O16:O27)</f>
        <v>124.52513868190522</v>
      </c>
      <c r="P28" s="3">
        <f>AVERAGE('CTY14'!P16:P27)</f>
        <v>49.263890480300155</v>
      </c>
      <c r="Q28" s="3">
        <f>AVERAGE('CTY14'!Q16:Q27)</f>
        <v>54.467731393254873</v>
      </c>
      <c r="R28" s="3">
        <f>AVERAGE('CTY14'!R16:R27)</f>
        <v>80.961420834415406</v>
      </c>
      <c r="S28" s="3">
        <f>AVERAGE('CTY14'!S16:S27)</f>
        <v>181.83039835443256</v>
      </c>
      <c r="T28" s="3">
        <f>AVERAGE('CTY14'!T16:T27)</f>
        <v>125.25054131943182</v>
      </c>
      <c r="U28" s="3">
        <f>AVERAGE('CTY14'!U16:U27)</f>
        <v>80.852773623878306</v>
      </c>
      <c r="V28" s="3">
        <f>AVERAGE('CTY14'!V16:V27)</f>
        <v>103.87162920071923</v>
      </c>
      <c r="W28" s="3">
        <f>AVERAGE('CTY14'!W16:W27)</f>
        <v>137.73586644488742</v>
      </c>
      <c r="X28" s="3">
        <f>AVERAGE('CTY14'!X16:X27)</f>
        <v>67.621009764902752</v>
      </c>
      <c r="Y28" s="3">
        <f>AVERAGE('CTY14'!Y16:Y27)</f>
        <v>117.9213207646892</v>
      </c>
      <c r="Z28" s="3">
        <f>AVERAGE('CTY14'!Z16:Z27)</f>
        <v>107.93435595958772</v>
      </c>
      <c r="AA28" s="3">
        <f>AVERAGE('CTY14'!AA16:AA27)</f>
        <v>23.54227785241822</v>
      </c>
      <c r="AB28" s="3">
        <f>AVERAGE('CTY14'!AB16:AB27)</f>
        <v>74.626319768533264</v>
      </c>
      <c r="AC28" s="3">
        <f>AVERAGE('CTY14'!AC16:AC27)</f>
        <v>80.836419355212698</v>
      </c>
      <c r="AD28" s="3">
        <f>AVERAGE('CTY14'!AD16:AD27)</f>
        <v>79.503524298494767</v>
      </c>
      <c r="AE28" s="3">
        <f>AVERAGE('CTY14'!AE16:AE27)</f>
        <v>98.965277983011404</v>
      </c>
      <c r="AF28" s="3">
        <f>AVERAGE('CTY14'!AF16:AF27)</f>
        <v>160.16370168203656</v>
      </c>
      <c r="AG28" s="3">
        <f>AVERAGE('CTY14'!AG16:AG27)</f>
        <v>78.837592044157674</v>
      </c>
      <c r="AH28" s="3">
        <f>AVERAGE('CTY14'!AH16:AH27)</f>
        <v>91.635904911809291</v>
      </c>
      <c r="AI28" s="3">
        <f>AVERAGE('CTY14'!AI16:AI27)</f>
        <v>167.28820895930917</v>
      </c>
    </row>
    <row r="29" spans="2:35" x14ac:dyDescent="0.25">
      <c r="B29" s="2">
        <f>'CTY14'!B28</f>
        <v>42309</v>
      </c>
      <c r="C29" s="1">
        <f>'CTY14'!C28</f>
        <v>2015</v>
      </c>
      <c r="D29" s="3">
        <f>AVERAGE('CTY14'!D17:D28)</f>
        <v>88.937599292211999</v>
      </c>
      <c r="E29" s="3">
        <f>AVERAGE('CTY14'!E17:E28)</f>
        <v>96.000744583153292</v>
      </c>
      <c r="F29" s="3">
        <f>AVERAGE('CTY14'!F17:F28)</f>
        <v>86.396565883478956</v>
      </c>
      <c r="G29" s="3">
        <f>AVERAGE('CTY14'!G17:G28)</f>
        <v>111.03092194850063</v>
      </c>
      <c r="H29" s="3">
        <f>AVERAGE('CTY14'!H17:H28)</f>
        <v>126.33843007225397</v>
      </c>
      <c r="I29" s="3">
        <f>AVERAGE('CTY14'!I17:I28)</f>
        <v>36.366465363700918</v>
      </c>
      <c r="J29" s="3">
        <f>AVERAGE('CTY14'!J17:J28)</f>
        <v>56.740464520685975</v>
      </c>
      <c r="K29" s="3">
        <f>AVERAGE('CTY14'!K17:K28)</f>
        <v>108.18110115267268</v>
      </c>
      <c r="L29" s="3">
        <f>AVERAGE('CTY14'!L17:L28)</f>
        <v>49.307414405434905</v>
      </c>
      <c r="M29" s="3">
        <f>AVERAGE('CTY14'!M17:M28)</f>
        <v>96.103207640499832</v>
      </c>
      <c r="N29" s="3">
        <f>AVERAGE('CTY14'!N17:N28)</f>
        <v>87.460812518879081</v>
      </c>
      <c r="O29" s="3">
        <f>AVERAGE('CTY14'!O17:O28)</f>
        <v>89.87835187567913</v>
      </c>
      <c r="P29" s="3">
        <f>AVERAGE('CTY14'!P17:P28)</f>
        <v>48.137351689423582</v>
      </c>
      <c r="Q29" s="3">
        <f>AVERAGE('CTY14'!Q17:Q28)</f>
        <v>51.605800725244251</v>
      </c>
      <c r="R29" s="3">
        <f>AVERAGE('CTY14'!R17:R28)</f>
        <v>89.981442111450818</v>
      </c>
      <c r="S29" s="3">
        <f>AVERAGE('CTY14'!S17:S28)</f>
        <v>179.70947504516167</v>
      </c>
      <c r="T29" s="3">
        <f>AVERAGE('CTY14'!T17:T28)</f>
        <v>111.80642414137664</v>
      </c>
      <c r="U29" s="3">
        <f>AVERAGE('CTY14'!U17:U28)</f>
        <v>79.2708409355957</v>
      </c>
      <c r="V29" s="3">
        <f>AVERAGE('CTY14'!V17:V28)</f>
        <v>77.359653824010465</v>
      </c>
      <c r="W29" s="3">
        <f>AVERAGE('CTY14'!W17:W28)</f>
        <v>137.73586644488742</v>
      </c>
      <c r="X29" s="3">
        <f>AVERAGE('CTY14'!X17:X28)</f>
        <v>61.05537995775358</v>
      </c>
      <c r="Y29" s="3">
        <f>AVERAGE('CTY14'!Y17:Y28)</f>
        <v>104.7937402325969</v>
      </c>
      <c r="Z29" s="3">
        <f>AVERAGE('CTY14'!Z17:Z28)</f>
        <v>114.99533276304606</v>
      </c>
      <c r="AA29" s="3">
        <f>AVERAGE('CTY14'!AA17:AA28)</f>
        <v>21.77731475688314</v>
      </c>
      <c r="AB29" s="3">
        <f>AVERAGE('CTY14'!AB17:AB28)</f>
        <v>63.654182591911876</v>
      </c>
      <c r="AC29" s="3">
        <f>AVERAGE('CTY14'!AC17:AC28)</f>
        <v>91.014787835609027</v>
      </c>
      <c r="AD29" s="3">
        <f>AVERAGE('CTY14'!AD17:AD28)</f>
        <v>79.503524298494767</v>
      </c>
      <c r="AE29" s="3">
        <f>AVERAGE('CTY14'!AE17:AE28)</f>
        <v>123.70002471037158</v>
      </c>
      <c r="AF29" s="3">
        <f>AVERAGE('CTY14'!AF17:AF28)</f>
        <v>128.43107194828295</v>
      </c>
      <c r="AG29" s="3">
        <f>AVERAGE('CTY14'!AG17:AG28)</f>
        <v>79.107384376835412</v>
      </c>
      <c r="AH29" s="3">
        <f>AVERAGE('CTY14'!AH17:AH28)</f>
        <v>84.851928609191233</v>
      </c>
      <c r="AI29" s="3">
        <f>AVERAGE('CTY14'!AI17:AI28)</f>
        <v>159.56639801192995</v>
      </c>
    </row>
    <row r="30" spans="2:35" x14ac:dyDescent="0.25">
      <c r="B30" s="2">
        <f>'CTY14'!B29</f>
        <v>42339</v>
      </c>
      <c r="C30" s="1">
        <f>'CTY14'!C29</f>
        <v>2015</v>
      </c>
      <c r="D30" s="3">
        <f>AVERAGE('CTY14'!D18:D29)</f>
        <v>86.693499412613733</v>
      </c>
      <c r="E30" s="3">
        <f>AVERAGE('CTY14'!E18:E29)</f>
        <v>98.882112115300188</v>
      </c>
      <c r="F30" s="3">
        <f>AVERAGE('CTY14'!F18:F29)</f>
        <v>90.423691164419211</v>
      </c>
      <c r="G30" s="3">
        <f>AVERAGE('CTY14'!G18:G29)</f>
        <v>122.61010454192217</v>
      </c>
      <c r="H30" s="3">
        <f>AVERAGE('CTY14'!H18:H29)</f>
        <v>101.6031361439592</v>
      </c>
      <c r="I30" s="3">
        <f>AVERAGE('CTY14'!I18:I29)</f>
        <v>108.68558106680717</v>
      </c>
      <c r="J30" s="3">
        <f>AVERAGE('CTY14'!J18:J29)</f>
        <v>55.110658810341356</v>
      </c>
      <c r="K30" s="3">
        <f>AVERAGE('CTY14'!K18:K29)</f>
        <v>98.915358472537932</v>
      </c>
      <c r="L30" s="3">
        <f>AVERAGE('CTY14'!L18:L29)</f>
        <v>44.957345104089427</v>
      </c>
      <c r="M30" s="3">
        <f>AVERAGE('CTY14'!M18:M29)</f>
        <v>95.962816882133652</v>
      </c>
      <c r="N30" s="3">
        <f>AVERAGE('CTY14'!N18:N29)</f>
        <v>86.125048222962278</v>
      </c>
      <c r="O30" s="3">
        <f>AVERAGE('CTY14'!O18:O29)</f>
        <v>79.978559093383453</v>
      </c>
      <c r="P30" s="3">
        <f>AVERAGE('CTY14'!P18:P29)</f>
        <v>49.489543816316008</v>
      </c>
      <c r="Q30" s="3">
        <f>AVERAGE('CTY14'!Q18:Q29)</f>
        <v>48.502360771781383</v>
      </c>
      <c r="R30" s="3">
        <f>AVERAGE('CTY14'!R18:R29)</f>
        <v>89.981442111450818</v>
      </c>
      <c r="S30" s="3">
        <f>AVERAGE('CTY14'!S18:S29)</f>
        <v>175.08038146068552</v>
      </c>
      <c r="T30" s="3">
        <f>AVERAGE('CTY14'!T18:T29)</f>
        <v>113.28115379888897</v>
      </c>
      <c r="U30" s="3">
        <f>AVERAGE('CTY14'!U18:U29)</f>
        <v>79.425144220097664</v>
      </c>
      <c r="V30" s="3">
        <f>AVERAGE('CTY14'!V18:V29)</f>
        <v>82.155537487820098</v>
      </c>
      <c r="W30" s="3">
        <f>AVERAGE('CTY14'!W18:W29)</f>
        <v>137.73586644488742</v>
      </c>
      <c r="X30" s="3">
        <f>AVERAGE('CTY14'!X18:X29)</f>
        <v>49.02561100893908</v>
      </c>
      <c r="Y30" s="3">
        <f>AVERAGE('CTY14'!Y18:Y29)</f>
        <v>107.77547351712595</v>
      </c>
      <c r="Z30" s="3">
        <f>AVERAGE('CTY14'!Z18:Z29)</f>
        <v>116.98111473064124</v>
      </c>
      <c r="AA30" s="3">
        <f>AVERAGE('CTY14'!AA18:AA29)</f>
        <v>21.77731475688314</v>
      </c>
      <c r="AB30" s="3">
        <f>AVERAGE('CTY14'!AB18:AB29)</f>
        <v>63.799554324923299</v>
      </c>
      <c r="AC30" s="3">
        <f>AVERAGE('CTY14'!AC18:AC29)</f>
        <v>95.710459850614598</v>
      </c>
      <c r="AD30" s="3">
        <f>AVERAGE('CTY14'!AD18:AD29)</f>
        <v>90.876562649703601</v>
      </c>
      <c r="AE30" s="3">
        <f>AVERAGE('CTY14'!AE18:AE29)</f>
        <v>123.70002471037158</v>
      </c>
      <c r="AF30" s="3">
        <f>AVERAGE('CTY14'!AF18:AF29)</f>
        <v>81.391733369314011</v>
      </c>
      <c r="AG30" s="3">
        <f>AVERAGE('CTY14'!AG18:AG29)</f>
        <v>82.16540634019789</v>
      </c>
      <c r="AH30" s="3">
        <f>AVERAGE('CTY14'!AH18:AH29)</f>
        <v>75.803404851777955</v>
      </c>
      <c r="AI30" s="3">
        <f>AVERAGE('CTY14'!AI18:AI29)</f>
        <v>153.4577921911895</v>
      </c>
    </row>
    <row r="31" spans="2:35" x14ac:dyDescent="0.25">
      <c r="B31" s="2">
        <f>'CTY14'!B30</f>
        <v>42370</v>
      </c>
      <c r="C31" s="1">
        <f>'CTY14'!C30</f>
        <v>2016</v>
      </c>
      <c r="D31" s="3">
        <f>AVERAGE('CTY14'!D19:D30)</f>
        <v>86.859387835998533</v>
      </c>
      <c r="E31" s="3">
        <f>AVERAGE('CTY14'!E19:E30)</f>
        <v>117.6744477610858</v>
      </c>
      <c r="F31" s="3">
        <f>AVERAGE('CTY14'!F19:F30)</f>
        <v>87.876308175896156</v>
      </c>
      <c r="G31" s="3">
        <f>AVERAGE('CTY14'!G19:G30)</f>
        <v>139.82706172786172</v>
      </c>
      <c r="H31" s="3">
        <f>AVERAGE('CTY14'!H19:H30)</f>
        <v>113.02981290232952</v>
      </c>
      <c r="I31" s="3">
        <f>AVERAGE('CTY14'!I19:I30)</f>
        <v>144.585092117573</v>
      </c>
      <c r="J31" s="3">
        <f>AVERAGE('CTY14'!J19:J30)</f>
        <v>50.067716602851029</v>
      </c>
      <c r="K31" s="3">
        <f>AVERAGE('CTY14'!K19:K30)</f>
        <v>96.889435265009411</v>
      </c>
      <c r="L31" s="3">
        <f>AVERAGE('CTY14'!L19:L30)</f>
        <v>43.673933428803075</v>
      </c>
      <c r="M31" s="3">
        <f>AVERAGE('CTY14'!M19:M30)</f>
        <v>105.17866112302174</v>
      </c>
      <c r="N31" s="3">
        <f>AVERAGE('CTY14'!N19:N30)</f>
        <v>91.104996178048324</v>
      </c>
      <c r="O31" s="3">
        <f>AVERAGE('CTY14'!O19:O30)</f>
        <v>64.950560281895477</v>
      </c>
      <c r="P31" s="3">
        <f>AVERAGE('CTY14'!P19:P30)</f>
        <v>50.783241023890049</v>
      </c>
      <c r="Q31" s="3">
        <f>AVERAGE('CTY14'!Q19:Q30)</f>
        <v>48.536815657097748</v>
      </c>
      <c r="R31" s="3">
        <f>AVERAGE('CTY14'!R19:R30)</f>
        <v>170.42871975444606</v>
      </c>
      <c r="S31" s="3">
        <f>AVERAGE('CTY14'!S19:S30)</f>
        <v>184.98016375779454</v>
      </c>
      <c r="T31" s="3">
        <f>AVERAGE('CTY14'!T19:T30)</f>
        <v>108.55233635179276</v>
      </c>
      <c r="U31" s="3">
        <f>AVERAGE('CTY14'!U19:U30)</f>
        <v>63.564092251346061</v>
      </c>
      <c r="V31" s="3">
        <f>AVERAGE('CTY14'!V19:V30)</f>
        <v>55.31629994620576</v>
      </c>
      <c r="W31" s="3">
        <f>AVERAGE('CTY14'!W19:W30)</f>
        <v>138.32680164402493</v>
      </c>
      <c r="X31" s="3">
        <f>AVERAGE('CTY14'!X19:X30)</f>
        <v>44.714838200844099</v>
      </c>
      <c r="Y31" s="3">
        <f>AVERAGE('CTY14'!Y19:Y30)</f>
        <v>105.25971049548576</v>
      </c>
      <c r="Z31" s="3">
        <f>AVERAGE('CTY14'!Z19:Z30)</f>
        <v>172.95260297171205</v>
      </c>
      <c r="AA31" s="3">
        <f>AVERAGE('CTY14'!AA19:AA30)</f>
        <v>23.706615409263676</v>
      </c>
      <c r="AB31" s="3">
        <f>AVERAGE('CTY14'!AB19:AB30)</f>
        <v>67.669188671325045</v>
      </c>
      <c r="AC31" s="3">
        <f>AVERAGE('CTY14'!AC19:AC30)</f>
        <v>97.791200877492841</v>
      </c>
      <c r="AD31" s="3">
        <f>AVERAGE('CTY14'!AD19:AD30)</f>
        <v>91.119573199961266</v>
      </c>
      <c r="AE31" s="3">
        <f>AVERAGE('CTY14'!AE19:AE30)</f>
        <v>123.70002471037158</v>
      </c>
      <c r="AF31" s="3">
        <f>AVERAGE('CTY14'!AF19:AF30)</f>
        <v>92.879707053384649</v>
      </c>
      <c r="AG31" s="3">
        <f>AVERAGE('CTY14'!AG19:AG30)</f>
        <v>79.491543266534464</v>
      </c>
      <c r="AH31" s="3">
        <f>AVERAGE('CTY14'!AH19:AH30)</f>
        <v>77.665612731002497</v>
      </c>
      <c r="AI31" s="3">
        <f>AVERAGE('CTY14'!AI19:AI30)</f>
        <v>119.06341867328361</v>
      </c>
    </row>
    <row r="32" spans="2:35" x14ac:dyDescent="0.25">
      <c r="B32" s="2">
        <f>'CTY14'!B31</f>
        <v>42401</v>
      </c>
      <c r="C32" s="1">
        <f>'CTY14'!C31</f>
        <v>2016</v>
      </c>
      <c r="D32" s="3">
        <f>AVERAGE('CTY14'!D20:D31)</f>
        <v>82.665131919832376</v>
      </c>
      <c r="E32" s="3">
        <f>AVERAGE('CTY14'!E20:E31)</f>
        <v>115.0277083059979</v>
      </c>
      <c r="F32" s="3">
        <f>AVERAGE('CTY14'!F20:F31)</f>
        <v>87.862448367479715</v>
      </c>
      <c r="G32" s="3">
        <f>AVERAGE('CTY14'!G20:G31)</f>
        <v>145.41672183093974</v>
      </c>
      <c r="H32" s="3">
        <f>AVERAGE('CTY14'!H20:H31)</f>
        <v>136.83327877645721</v>
      </c>
      <c r="I32" s="3">
        <f>AVERAGE('CTY14'!I20:I31)</f>
        <v>144.585092117573</v>
      </c>
      <c r="J32" s="3">
        <f>AVERAGE('CTY14'!J20:J31)</f>
        <v>40.475468249992787</v>
      </c>
      <c r="K32" s="3">
        <f>AVERAGE('CTY14'!K20:K31)</f>
        <v>87.260538122270759</v>
      </c>
      <c r="L32" s="3">
        <f>AVERAGE('CTY14'!L20:L31)</f>
        <v>44.965182571759108</v>
      </c>
      <c r="M32" s="3">
        <f>AVERAGE('CTY14'!M20:M31)</f>
        <v>114.59894551444741</v>
      </c>
      <c r="N32" s="3">
        <f>AVERAGE('CTY14'!N20:N31)</f>
        <v>94.658088302858232</v>
      </c>
      <c r="O32" s="3">
        <f>AVERAGE('CTY14'!O20:O31)</f>
        <v>59.791949542522531</v>
      </c>
      <c r="P32" s="3">
        <f>AVERAGE('CTY14'!P20:P31)</f>
        <v>45.629869986451894</v>
      </c>
      <c r="Q32" s="3">
        <f>AVERAGE('CTY14'!Q20:Q31)</f>
        <v>48.531196286424255</v>
      </c>
      <c r="R32" s="3">
        <f>AVERAGE('CTY14'!R20:R31)</f>
        <v>179.29109126881107</v>
      </c>
      <c r="S32" s="3">
        <f>AVERAGE('CTY14'!S20:S31)</f>
        <v>182.54820174672764</v>
      </c>
      <c r="T32" s="3">
        <f>AVERAGE('CTY14'!T20:T31)</f>
        <v>98.1054639164375</v>
      </c>
      <c r="U32" s="3">
        <f>AVERAGE('CTY14'!U20:U31)</f>
        <v>65.571462605695913</v>
      </c>
      <c r="V32" s="3">
        <f>AVERAGE('CTY14'!V20:V31)</f>
        <v>41.603995198686015</v>
      </c>
      <c r="W32" s="3">
        <f>AVERAGE('CTY14'!W20:W31)</f>
        <v>138.32680164402493</v>
      </c>
      <c r="X32" s="3">
        <f>AVERAGE('CTY14'!X20:X31)</f>
        <v>48.838633238741842</v>
      </c>
      <c r="Y32" s="3">
        <f>AVERAGE('CTY14'!Y20:Y31)</f>
        <v>86.077520705436243</v>
      </c>
      <c r="Z32" s="3">
        <f>AVERAGE('CTY14'!Z20:Z31)</f>
        <v>172.30586661304872</v>
      </c>
      <c r="AA32" s="3">
        <f>AVERAGE('CTY14'!AA20:AA31)</f>
        <v>21.851286293294745</v>
      </c>
      <c r="AB32" s="3">
        <f>AVERAGE('CTY14'!AB20:AB31)</f>
        <v>71.458262873515295</v>
      </c>
      <c r="AC32" s="3">
        <f>AVERAGE('CTY14'!AC20:AC31)</f>
        <v>99.334776144592297</v>
      </c>
      <c r="AD32" s="3">
        <f>AVERAGE('CTY14'!AD20:AD31)</f>
        <v>107.91203210362301</v>
      </c>
      <c r="AE32" s="3">
        <f>AVERAGE('CTY14'!AE20:AE31)</f>
        <v>123.70002471037158</v>
      </c>
      <c r="AF32" s="3">
        <f>AVERAGE('CTY14'!AF20:AF31)</f>
        <v>93.648085621567404</v>
      </c>
      <c r="AG32" s="3">
        <f>AVERAGE('CTY14'!AG20:AG31)</f>
        <v>79.471004001039972</v>
      </c>
      <c r="AH32" s="3">
        <f>AVERAGE('CTY14'!AH20:AH31)</f>
        <v>76.750166448371587</v>
      </c>
      <c r="AI32" s="3">
        <f>AVERAGE('CTY14'!AI20:AI31)</f>
        <v>92.932466672014584</v>
      </c>
    </row>
    <row r="33" spans="2:35" x14ac:dyDescent="0.25">
      <c r="B33" s="2">
        <f>'CTY14'!B32</f>
        <v>42430</v>
      </c>
      <c r="C33" s="1">
        <f>'CTY14'!C32</f>
        <v>2016</v>
      </c>
      <c r="D33" s="3">
        <f>AVERAGE('CTY14'!D21:D32)</f>
        <v>82.568487722073783</v>
      </c>
      <c r="E33" s="3">
        <f>AVERAGE('CTY14'!E21:E32)</f>
        <v>82.977188734190065</v>
      </c>
      <c r="F33" s="3">
        <f>AVERAGE('CTY14'!F21:F32)</f>
        <v>89.152454700063643</v>
      </c>
      <c r="G33" s="3">
        <f>AVERAGE('CTY14'!G21:G32)</f>
        <v>136.8234826207011</v>
      </c>
      <c r="H33" s="3">
        <f>AVERAGE('CTY14'!H21:H32)</f>
        <v>136.81485674058908</v>
      </c>
      <c r="I33" s="3">
        <f>AVERAGE('CTY14'!I21:I32)</f>
        <v>180.18326597796809</v>
      </c>
      <c r="J33" s="3">
        <f>AVERAGE('CTY14'!J21:J32)</f>
        <v>29.054945171985491</v>
      </c>
      <c r="K33" s="3">
        <f>AVERAGE('CTY14'!K21:K32)</f>
        <v>77.327383330542276</v>
      </c>
      <c r="L33" s="3">
        <f>AVERAGE('CTY14'!L21:L32)</f>
        <v>40.972836917220576</v>
      </c>
      <c r="M33" s="3">
        <f>AVERAGE('CTY14'!M21:M32)</f>
        <v>111.66244082368765</v>
      </c>
      <c r="N33" s="3">
        <f>AVERAGE('CTY14'!N21:N32)</f>
        <v>97.827660746708077</v>
      </c>
      <c r="O33" s="3">
        <f>AVERAGE('CTY14'!O21:O32)</f>
        <v>59.762311529171633</v>
      </c>
      <c r="P33" s="3">
        <f>AVERAGE('CTY14'!P21:P32)</f>
        <v>44.30242441722973</v>
      </c>
      <c r="Q33" s="3">
        <f>AVERAGE('CTY14'!Q21:Q32)</f>
        <v>51.669345185516342</v>
      </c>
      <c r="R33" s="3">
        <f>AVERAGE('CTY14'!R21:R32)</f>
        <v>125.49333410429426</v>
      </c>
      <c r="S33" s="3">
        <f>AVERAGE('CTY14'!S21:S32)</f>
        <v>187.37857440112711</v>
      </c>
      <c r="T33" s="3">
        <f>AVERAGE('CTY14'!T21:T32)</f>
        <v>93.730833151551749</v>
      </c>
      <c r="U33" s="3">
        <f>AVERAGE('CTY14'!U21:U32)</f>
        <v>63.463279276135175</v>
      </c>
      <c r="V33" s="3">
        <f>AVERAGE('CTY14'!V21:V32)</f>
        <v>37.001355757682774</v>
      </c>
      <c r="W33" s="3">
        <f>AVERAGE('CTY14'!W21:W32)</f>
        <v>138.0112205303719</v>
      </c>
      <c r="X33" s="3">
        <f>AVERAGE('CTY14'!X21:X32)</f>
        <v>55.56809848167304</v>
      </c>
      <c r="Y33" s="3">
        <f>AVERAGE('CTY14'!Y21:Y32)</f>
        <v>83.316246849352297</v>
      </c>
      <c r="Z33" s="3">
        <f>AVERAGE('CTY14'!Z21:Z32)</f>
        <v>164.11758359754268</v>
      </c>
      <c r="AA33" s="3">
        <f>AVERAGE('CTY14'!AA21:AA32)</f>
        <v>19.360264944970385</v>
      </c>
      <c r="AB33" s="3">
        <f>AVERAGE('CTY14'!AB21:AB32)</f>
        <v>80.927014060791308</v>
      </c>
      <c r="AC33" s="3">
        <f>AVERAGE('CTY14'!AC21:AC32)</f>
        <v>103.19735736511755</v>
      </c>
      <c r="AD33" s="3">
        <f>AVERAGE('CTY14'!AD21:AD32)</f>
        <v>96.585785764379594</v>
      </c>
      <c r="AE33" s="3">
        <f>AVERAGE('CTY14'!AE21:AE32)</f>
        <v>123.70002471037158</v>
      </c>
      <c r="AF33" s="3">
        <f>AVERAGE('CTY14'!AF21:AF32)</f>
        <v>82.281763059018147</v>
      </c>
      <c r="AG33" s="3">
        <f>AVERAGE('CTY14'!AG21:AG32)</f>
        <v>79.370122754330552</v>
      </c>
      <c r="AH33" s="3">
        <f>AVERAGE('CTY14'!AH21:AH32)</f>
        <v>77.310818856140671</v>
      </c>
      <c r="AI33" s="3">
        <f>AVERAGE('CTY14'!AI21:AI32)</f>
        <v>79.257491089538078</v>
      </c>
    </row>
    <row r="34" spans="2:35" x14ac:dyDescent="0.25">
      <c r="B34" s="2">
        <f>'CTY14'!B33</f>
        <v>42461</v>
      </c>
      <c r="C34" s="1">
        <f>'CTY14'!C33</f>
        <v>2016</v>
      </c>
      <c r="D34" s="3">
        <f>AVERAGE('CTY14'!D22:D33)</f>
        <v>75.127955289493372</v>
      </c>
      <c r="E34" s="3">
        <f>AVERAGE('CTY14'!E22:E33)</f>
        <v>88.207446788697553</v>
      </c>
      <c r="F34" s="3">
        <f>AVERAGE('CTY14'!F22:F33)</f>
        <v>89.774129311120205</v>
      </c>
      <c r="G34" s="3">
        <f>AVERAGE('CTY14'!G22:G33)</f>
        <v>135.26708221201372</v>
      </c>
      <c r="H34" s="3">
        <f>AVERAGE('CTY14'!H22:H33)</f>
        <v>139.8677409274774</v>
      </c>
      <c r="I34" s="3">
        <f>AVERAGE('CTY14'!I22:I33)</f>
        <v>180.18326597796809</v>
      </c>
      <c r="J34" s="3">
        <f>AVERAGE('CTY14'!J22:J33)</f>
        <v>35.123630129782349</v>
      </c>
      <c r="K34" s="3">
        <f>AVERAGE('CTY14'!K22:K33)</f>
        <v>78.718793957760269</v>
      </c>
      <c r="L34" s="3">
        <f>AVERAGE('CTY14'!L22:L33)</f>
        <v>42.211896419353792</v>
      </c>
      <c r="M34" s="3">
        <f>AVERAGE('CTY14'!M22:M33)</f>
        <v>110.59867879774818</v>
      </c>
      <c r="N34" s="3">
        <f>AVERAGE('CTY14'!N22:N33)</f>
        <v>101.62313631101092</v>
      </c>
      <c r="O34" s="3">
        <f>AVERAGE('CTY14'!O22:O33)</f>
        <v>64.872128410173516</v>
      </c>
      <c r="P34" s="3">
        <f>AVERAGE('CTY14'!P22:P33)</f>
        <v>35.150958202458817</v>
      </c>
      <c r="Q34" s="3">
        <f>AVERAGE('CTY14'!Q22:Q33)</f>
        <v>53.230896125335875</v>
      </c>
      <c r="R34" s="3">
        <f>AVERAGE('CTY14'!R22:R33)</f>
        <v>134.34957543029992</v>
      </c>
      <c r="S34" s="3">
        <f>AVERAGE('CTY14'!S22:S33)</f>
        <v>189.71687339982904</v>
      </c>
      <c r="T34" s="3">
        <f>AVERAGE('CTY14'!T22:T33)</f>
        <v>96.105678264190786</v>
      </c>
      <c r="U34" s="3">
        <f>AVERAGE('CTY14'!U22:U33)</f>
        <v>67.427019644704032</v>
      </c>
      <c r="V34" s="3">
        <f>AVERAGE('CTY14'!V22:V33)</f>
        <v>41.547502784012906</v>
      </c>
      <c r="W34" s="3">
        <f>AVERAGE('CTY14'!W22:W33)</f>
        <v>110.38479377125326</v>
      </c>
      <c r="X34" s="3">
        <f>AVERAGE('CTY14'!X22:X33)</f>
        <v>57.661423124267692</v>
      </c>
      <c r="Y34" s="3">
        <f>AVERAGE('CTY14'!Y22:Y33)</f>
        <v>77.776837506558692</v>
      </c>
      <c r="Z34" s="3">
        <f>AVERAGE('CTY14'!Z22:Z33)</f>
        <v>164.50665095864096</v>
      </c>
      <c r="AA34" s="3">
        <f>AVERAGE('CTY14'!AA22:AA33)</f>
        <v>13.104152331128581</v>
      </c>
      <c r="AB34" s="3">
        <f>AVERAGE('CTY14'!AB22:AB33)</f>
        <v>80.86815315215776</v>
      </c>
      <c r="AC34" s="3">
        <f>AVERAGE('CTY14'!AC22:AC33)</f>
        <v>104.60168170561404</v>
      </c>
      <c r="AD34" s="3">
        <f>AVERAGE('CTY14'!AD22:AD33)</f>
        <v>73.86412972430594</v>
      </c>
      <c r="AE34" s="3">
        <f>AVERAGE('CTY14'!AE22:AE33)</f>
        <v>123.70002471037158</v>
      </c>
      <c r="AF34" s="3">
        <f>AVERAGE('CTY14'!AF22:AF33)</f>
        <v>84.675064947871306</v>
      </c>
      <c r="AG34" s="3">
        <f>AVERAGE('CTY14'!AG22:AG33)</f>
        <v>76.291412883578047</v>
      </c>
      <c r="AH34" s="3">
        <f>AVERAGE('CTY14'!AH22:AH33)</f>
        <v>74.832509884160714</v>
      </c>
      <c r="AI34" s="3">
        <f>AVERAGE('CTY14'!AI22:AI33)</f>
        <v>54.60564085668981</v>
      </c>
    </row>
    <row r="35" spans="2:35" x14ac:dyDescent="0.25">
      <c r="B35" s="2">
        <f>'CTY14'!B34</f>
        <v>42491</v>
      </c>
      <c r="C35" s="1">
        <f>'CTY14'!C34</f>
        <v>2016</v>
      </c>
      <c r="D35" s="3">
        <f>AVERAGE('CTY14'!D23:D34)</f>
        <v>94.045719688157234</v>
      </c>
      <c r="E35" s="3">
        <f>AVERAGE('CTY14'!E23:E34)</f>
        <v>77.487338580847378</v>
      </c>
      <c r="F35" s="3">
        <f>AVERAGE('CTY14'!F23:F34)</f>
        <v>87.785054738342367</v>
      </c>
      <c r="G35" s="3">
        <f>AVERAGE('CTY14'!G23:G34)</f>
        <v>133.81041085220917</v>
      </c>
      <c r="H35" s="3">
        <f>AVERAGE('CTY14'!H23:H34)</f>
        <v>135.02324673540397</v>
      </c>
      <c r="I35" s="3">
        <f>AVERAGE('CTY14'!I23:I34)</f>
        <v>180.18326597796809</v>
      </c>
      <c r="J35" s="3">
        <f>AVERAGE('CTY14'!J23:J34)</f>
        <v>35.087701240696042</v>
      </c>
      <c r="K35" s="3">
        <f>AVERAGE('CTY14'!K23:K34)</f>
        <v>81.170951352556187</v>
      </c>
      <c r="L35" s="3">
        <f>AVERAGE('CTY14'!L23:L34)</f>
        <v>47.349688131101438</v>
      </c>
      <c r="M35" s="3">
        <f>AVERAGE('CTY14'!M23:M34)</f>
        <v>107.59988674937637</v>
      </c>
      <c r="N35" s="3">
        <f>AVERAGE('CTY14'!N23:N34)</f>
        <v>125.3932858058713</v>
      </c>
      <c r="O35" s="3">
        <f>AVERAGE('CTY14'!O23:O34)</f>
        <v>69.962240367154905</v>
      </c>
      <c r="P35" s="3">
        <f>AVERAGE('CTY14'!P23:P34)</f>
        <v>66.885945946330892</v>
      </c>
      <c r="Q35" s="3">
        <f>AVERAGE('CTY14'!Q23:Q34)</f>
        <v>56.2595219345312</v>
      </c>
      <c r="R35" s="3">
        <f>AVERAGE('CTY14'!R23:R34)</f>
        <v>134.34957543029992</v>
      </c>
      <c r="S35" s="3">
        <f>AVERAGE('CTY14'!S23:S34)</f>
        <v>189.71687339982904</v>
      </c>
      <c r="T35" s="3">
        <f>AVERAGE('CTY14'!T23:T34)</f>
        <v>89.722870878973609</v>
      </c>
      <c r="U35" s="3">
        <f>AVERAGE('CTY14'!U23:U34)</f>
        <v>69.390651090582693</v>
      </c>
      <c r="V35" s="3">
        <f>AVERAGE('CTY14'!V23:V34)</f>
        <v>50.604734334894317</v>
      </c>
      <c r="W35" s="3">
        <f>AVERAGE('CTY14'!W23:W34)</f>
        <v>110.38479377125326</v>
      </c>
      <c r="X35" s="3">
        <f>AVERAGE('CTY14'!X23:X34)</f>
        <v>58.885243111947979</v>
      </c>
      <c r="Y35" s="3">
        <f>AVERAGE('CTY14'!Y23:Y34)</f>
        <v>58.363180475362014</v>
      </c>
      <c r="Z35" s="3">
        <f>AVERAGE('CTY14'!Z23:Z34)</f>
        <v>165.66469492841384</v>
      </c>
      <c r="AA35" s="3">
        <f>AVERAGE('CTY14'!AA23:AA34)</f>
        <v>11.840435284039039</v>
      </c>
      <c r="AB35" s="3">
        <f>AVERAGE('CTY14'!AB23:AB34)</f>
        <v>76.814515040934424</v>
      </c>
      <c r="AC35" s="3">
        <f>AVERAGE('CTY14'!AC23:AC34)</f>
        <v>110.01474957931491</v>
      </c>
      <c r="AD35" s="3">
        <f>AVERAGE('CTY14'!AD23:AD34)</f>
        <v>90.580261361127683</v>
      </c>
      <c r="AE35" s="3">
        <f>AVERAGE('CTY14'!AE23:AE34)</f>
        <v>195.26949306634808</v>
      </c>
      <c r="AF35" s="3">
        <f>AVERAGE('CTY14'!AF23:AF34)</f>
        <v>83.693458041384559</v>
      </c>
      <c r="AG35" s="3">
        <f>AVERAGE('CTY14'!AG23:AG34)</f>
        <v>64.320536336196142</v>
      </c>
      <c r="AH35" s="3">
        <f>AVERAGE('CTY14'!AH23:AH34)</f>
        <v>73.258311359837506</v>
      </c>
      <c r="AI35" s="3">
        <f>AVERAGE('CTY14'!AI23:AI34)</f>
        <v>38.130673603715501</v>
      </c>
    </row>
    <row r="36" spans="2:35" x14ac:dyDescent="0.25">
      <c r="B36" s="2">
        <f>'CTY14'!B35</f>
        <v>42522</v>
      </c>
      <c r="C36" s="1">
        <f>'CTY14'!C35</f>
        <v>2016</v>
      </c>
      <c r="D36" s="3">
        <f>AVERAGE('CTY14'!D24:D35)</f>
        <v>94.880995239283308</v>
      </c>
      <c r="E36" s="3">
        <f>AVERAGE('CTY14'!E24:E35)</f>
        <v>61.240043474598714</v>
      </c>
      <c r="F36" s="3">
        <f>AVERAGE('CTY14'!F24:F35)</f>
        <v>51.76631531748513</v>
      </c>
      <c r="G36" s="3">
        <f>AVERAGE('CTY14'!G24:G35)</f>
        <v>119.37216458881721</v>
      </c>
      <c r="H36" s="3">
        <f>AVERAGE('CTY14'!H24:H35)</f>
        <v>153.36200597805421</v>
      </c>
      <c r="I36" s="3">
        <f>AVERAGE('CTY14'!I24:I35)</f>
        <v>143.81680061426718</v>
      </c>
      <c r="J36" s="3">
        <f>AVERAGE('CTY14'!J24:J35)</f>
        <v>34.175254195666021</v>
      </c>
      <c r="K36" s="3">
        <f>AVERAGE('CTY14'!K24:K35)</f>
        <v>74.582206407655136</v>
      </c>
      <c r="L36" s="3">
        <f>AVERAGE('CTY14'!L24:L35)</f>
        <v>45.981938365486513</v>
      </c>
      <c r="M36" s="3">
        <f>AVERAGE('CTY14'!M24:M35)</f>
        <v>109.55326610340747</v>
      </c>
      <c r="N36" s="3">
        <f>AVERAGE('CTY14'!N24:N35)</f>
        <v>126.90278118179405</v>
      </c>
      <c r="O36" s="3">
        <f>AVERAGE('CTY14'!O24:O35)</f>
        <v>72.420909951616096</v>
      </c>
      <c r="P36" s="3">
        <f>AVERAGE('CTY14'!P24:P35)</f>
        <v>90.977123216509696</v>
      </c>
      <c r="Q36" s="3">
        <f>AVERAGE('CTY14'!Q24:Q35)</f>
        <v>56.164202343404618</v>
      </c>
      <c r="R36" s="3">
        <f>AVERAGE('CTY14'!R24:R35)</f>
        <v>125.29472249845634</v>
      </c>
      <c r="S36" s="3">
        <f>AVERAGE('CTY14'!S24:S35)</f>
        <v>187.17705204047192</v>
      </c>
      <c r="T36" s="3">
        <f>AVERAGE('CTY14'!T24:T35)</f>
        <v>99.90860885077052</v>
      </c>
      <c r="U36" s="3">
        <f>AVERAGE('CTY14'!U24:U35)</f>
        <v>67.271907656201776</v>
      </c>
      <c r="V36" s="3">
        <f>AVERAGE('CTY14'!V24:V35)</f>
        <v>45.956634625926291</v>
      </c>
      <c r="W36" s="3">
        <f>AVERAGE('CTY14'!W24:W35)</f>
        <v>110.38479377125326</v>
      </c>
      <c r="X36" s="3">
        <f>AVERAGE('CTY14'!X24:X35)</f>
        <v>57.231426283905584</v>
      </c>
      <c r="Y36" s="3">
        <f>AVERAGE('CTY14'!Y24:Y35)</f>
        <v>41.631898734056939</v>
      </c>
      <c r="Z36" s="3">
        <f>AVERAGE('CTY14'!Z24:Z35)</f>
        <v>173.49499111301319</v>
      </c>
      <c r="AA36" s="3">
        <f>AVERAGE('CTY14'!AA24:AA35)</f>
        <v>9.953716410130923</v>
      </c>
      <c r="AB36" s="3">
        <f>AVERAGE('CTY14'!AB24:AB35)</f>
        <v>74.761424001898305</v>
      </c>
      <c r="AC36" s="3">
        <f>AVERAGE('CTY14'!AC24:AC35)</f>
        <v>111.81140801299797</v>
      </c>
      <c r="AD36" s="3">
        <f>AVERAGE('CTY14'!AD24:AD35)</f>
        <v>96.131246758193768</v>
      </c>
      <c r="AE36" s="3">
        <f>AVERAGE('CTY14'!AE24:AE35)</f>
        <v>195.26949306634808</v>
      </c>
      <c r="AF36" s="3">
        <f>AVERAGE('CTY14'!AF24:AF35)</f>
        <v>79.569867119645707</v>
      </c>
      <c r="AG36" s="3">
        <f>AVERAGE('CTY14'!AG24:AG35)</f>
        <v>70.07391539757343</v>
      </c>
      <c r="AH36" s="3">
        <f>AVERAGE('CTY14'!AH24:AH35)</f>
        <v>70.415921976177472</v>
      </c>
      <c r="AI36" s="3">
        <f>AVERAGE('CTY14'!AI24:AI35)</f>
        <v>37.186553211988766</v>
      </c>
    </row>
    <row r="37" spans="2:35" x14ac:dyDescent="0.25">
      <c r="B37" s="2">
        <f>'CTY14'!B36</f>
        <v>42552</v>
      </c>
      <c r="C37" s="1">
        <f>'CTY14'!C36</f>
        <v>2016</v>
      </c>
      <c r="D37" s="3">
        <f>AVERAGE('CTY14'!D25:D36)</f>
        <v>102.28296217767894</v>
      </c>
      <c r="E37" s="3">
        <f>AVERAGE('CTY14'!E25:E36)</f>
        <v>71.73701623429163</v>
      </c>
      <c r="F37" s="3">
        <f>AVERAGE('CTY14'!F25:F36)</f>
        <v>34.308239196138338</v>
      </c>
      <c r="G37" s="3">
        <f>AVERAGE('CTY14'!G25:G36)</f>
        <v>104.9655213719126</v>
      </c>
      <c r="H37" s="3">
        <f>AVERAGE('CTY14'!H25:H36)</f>
        <v>145.1478334680138</v>
      </c>
      <c r="I37" s="3">
        <f>AVERAGE('CTY14'!I25:I36)</f>
        <v>143.81680061426718</v>
      </c>
      <c r="J37" s="3">
        <f>AVERAGE('CTY14'!J25:J36)</f>
        <v>32.352694637595761</v>
      </c>
      <c r="K37" s="3">
        <f>AVERAGE('CTY14'!K25:K36)</f>
        <v>72.71635643917584</v>
      </c>
      <c r="L37" s="3">
        <f>AVERAGE('CTY14'!L25:L36)</f>
        <v>45.190891201240248</v>
      </c>
      <c r="M37" s="3">
        <f>AVERAGE('CTY14'!M25:M36)</f>
        <v>105.59611437747763</v>
      </c>
      <c r="N37" s="3">
        <f>AVERAGE('CTY14'!N25:N36)</f>
        <v>128.69379628449937</v>
      </c>
      <c r="O37" s="3">
        <f>AVERAGE('CTY14'!O25:O36)</f>
        <v>69.735376774800883</v>
      </c>
      <c r="P37" s="3">
        <f>AVERAGE('CTY14'!P25:P36)</f>
        <v>92.146820930347317</v>
      </c>
      <c r="Q37" s="3">
        <f>AVERAGE('CTY14'!Q25:Q36)</f>
        <v>46.424393186139291</v>
      </c>
      <c r="R37" s="3">
        <f>AVERAGE('CTY14'!R25:R36)</f>
        <v>134.11287596686859</v>
      </c>
      <c r="S37" s="3">
        <f>AVERAGE('CTY14'!S25:S36)</f>
        <v>182.23766517985564</v>
      </c>
      <c r="T37" s="3">
        <f>AVERAGE('CTY14'!T25:T36)</f>
        <v>98.541070280630777</v>
      </c>
      <c r="U37" s="3">
        <f>AVERAGE('CTY14'!U25:U36)</f>
        <v>69.164776849623124</v>
      </c>
      <c r="V37" s="3">
        <f>AVERAGE('CTY14'!V25:V36)</f>
        <v>50.357238999245119</v>
      </c>
      <c r="W37" s="3">
        <f>AVERAGE('CTY14'!W25:W36)</f>
        <v>82.543574685961914</v>
      </c>
      <c r="X37" s="3">
        <f>AVERAGE('CTY14'!X25:X36)</f>
        <v>60.415243653136265</v>
      </c>
      <c r="Y37" s="3">
        <f>AVERAGE('CTY14'!Y25:Y36)</f>
        <v>41.480726338498009</v>
      </c>
      <c r="Z37" s="3">
        <f>AVERAGE('CTY14'!Z25:Z36)</f>
        <v>171.5228672631055</v>
      </c>
      <c r="AA37" s="3">
        <f>AVERAGE('CTY14'!AA25:AA36)</f>
        <v>9.3242030200316055</v>
      </c>
      <c r="AB37" s="3">
        <f>AVERAGE('CTY14'!AB25:AB36)</f>
        <v>74.603739212844332</v>
      </c>
      <c r="AC37" s="3">
        <f>AVERAGE('CTY14'!AC25:AC36)</f>
        <v>108.94923012754047</v>
      </c>
      <c r="AD37" s="3">
        <f>AVERAGE('CTY14'!AD25:AD36)</f>
        <v>95.976226296530626</v>
      </c>
      <c r="AE37" s="3">
        <f>AVERAGE('CTY14'!AE25:AE36)</f>
        <v>195.26949306634808</v>
      </c>
      <c r="AF37" s="3">
        <f>AVERAGE('CTY14'!AF25:AF36)</f>
        <v>71.31851291821441</v>
      </c>
      <c r="AG37" s="3">
        <f>AVERAGE('CTY14'!AG25:AG36)</f>
        <v>70.07391539757343</v>
      </c>
      <c r="AH37" s="3">
        <f>AVERAGE('CTY14'!AH25:AH36)</f>
        <v>70.956993848960934</v>
      </c>
      <c r="AI37" s="3">
        <f>AVERAGE('CTY14'!AI25:AI36)</f>
        <v>34.432397388851285</v>
      </c>
    </row>
    <row r="38" spans="2:35" x14ac:dyDescent="0.25">
      <c r="B38" s="2">
        <f>'CTY14'!B37</f>
        <v>42583</v>
      </c>
      <c r="C38" s="1">
        <f>'CTY14'!C37</f>
        <v>2016</v>
      </c>
      <c r="D38" s="3">
        <f>AVERAGE('CTY14'!D26:D37)</f>
        <v>106.30287433198755</v>
      </c>
      <c r="E38" s="3">
        <f>AVERAGE('CTY14'!E26:E37)</f>
        <v>76.913743090242221</v>
      </c>
      <c r="F38" s="3">
        <f>AVERAGE('CTY14'!F26:F37)</f>
        <v>32.85604850772274</v>
      </c>
      <c r="G38" s="3">
        <f>AVERAGE('CTY14'!G26:G37)</f>
        <v>100.60360599421064</v>
      </c>
      <c r="H38" s="3">
        <f>AVERAGE('CTY14'!H26:H37)</f>
        <v>146.73063834064504</v>
      </c>
      <c r="I38" s="3">
        <f>AVERAGE('CTY14'!I26:I37)</f>
        <v>143.81680061426718</v>
      </c>
      <c r="J38" s="3">
        <f>AVERAGE('CTY14'!J26:J37)</f>
        <v>31.437930328323294</v>
      </c>
      <c r="K38" s="3">
        <f>AVERAGE('CTY14'!K26:K37)</f>
        <v>66.829856528650041</v>
      </c>
      <c r="L38" s="3">
        <f>AVERAGE('CTY14'!L26:L37)</f>
        <v>47.038844122602917</v>
      </c>
      <c r="M38" s="3">
        <f>AVERAGE('CTY14'!M26:M37)</f>
        <v>105.39426299893711</v>
      </c>
      <c r="N38" s="3">
        <f>AVERAGE('CTY14'!N26:N37)</f>
        <v>108.98863268926353</v>
      </c>
      <c r="O38" s="3">
        <f>AVERAGE('CTY14'!O26:O37)</f>
        <v>84.864876221187089</v>
      </c>
      <c r="P38" s="3">
        <f>AVERAGE('CTY14'!P26:P37)</f>
        <v>90.831815351466375</v>
      </c>
      <c r="Q38" s="3">
        <f>AVERAGE('CTY14'!Q26:Q37)</f>
        <v>43.077122300897258</v>
      </c>
      <c r="R38" s="3">
        <f>AVERAGE('CTY14'!R26:R37)</f>
        <v>142.93987228655649</v>
      </c>
      <c r="S38" s="3">
        <f>AVERAGE('CTY14'!S26:S37)</f>
        <v>112.91672551368538</v>
      </c>
      <c r="T38" s="3">
        <f>AVERAGE('CTY14'!T26:T37)</f>
        <v>91.618257850011602</v>
      </c>
      <c r="U38" s="3">
        <f>AVERAGE('CTY14'!U26:U37)</f>
        <v>73.177699163110248</v>
      </c>
      <c r="V38" s="3">
        <f>AVERAGE('CTY14'!V26:V37)</f>
        <v>45.693246621129902</v>
      </c>
      <c r="W38" s="3">
        <f>AVERAGE('CTY14'!W26:W37)</f>
        <v>82.543574685961914</v>
      </c>
      <c r="X38" s="3">
        <f>AVERAGE('CTY14'!X26:X37)</f>
        <v>67.213429242240778</v>
      </c>
      <c r="Y38" s="3">
        <f>AVERAGE('CTY14'!Y26:Y37)</f>
        <v>38.602939232292599</v>
      </c>
      <c r="Z38" s="3">
        <f>AVERAGE('CTY14'!Z26:Z37)</f>
        <v>174.61238781352196</v>
      </c>
      <c r="AA38" s="3">
        <f>AVERAGE('CTY14'!AA26:AA37)</f>
        <v>9.3242030200316055</v>
      </c>
      <c r="AB38" s="3">
        <f>AVERAGE('CTY14'!AB26:AB37)</f>
        <v>68.600219177239794</v>
      </c>
      <c r="AC38" s="3">
        <f>AVERAGE('CTY14'!AC26:AC37)</f>
        <v>106.84359677270204</v>
      </c>
      <c r="AD38" s="3">
        <f>AVERAGE('CTY14'!AD26:AD37)</f>
        <v>73.021777104493793</v>
      </c>
      <c r="AE38" s="3">
        <f>AVERAGE('CTY14'!AE26:AE37)</f>
        <v>195.26949306634808</v>
      </c>
      <c r="AF38" s="3">
        <f>AVERAGE('CTY14'!AF26:AF37)</f>
        <v>71.107594793861765</v>
      </c>
      <c r="AG38" s="3">
        <f>AVERAGE('CTY14'!AG26:AG37)</f>
        <v>104.49027809752727</v>
      </c>
      <c r="AH38" s="3">
        <f>AVERAGE('CTY14'!AH26:AH37)</f>
        <v>61.921651731699932</v>
      </c>
      <c r="AI38" s="3">
        <f>AVERAGE('CTY14'!AI26:AI37)</f>
        <v>36.220571324920812</v>
      </c>
    </row>
    <row r="39" spans="2:35" x14ac:dyDescent="0.25">
      <c r="B39" s="2">
        <f>'CTY14'!B38</f>
        <v>42614</v>
      </c>
      <c r="C39" s="1">
        <f>'CTY14'!C38</f>
        <v>2016</v>
      </c>
      <c r="D39" s="3">
        <f>AVERAGE('CTY14'!D27:D38)</f>
        <v>100.54061973755863</v>
      </c>
      <c r="E39" s="3">
        <f>AVERAGE('CTY14'!E27:E38)</f>
        <v>76.913743090242221</v>
      </c>
      <c r="F39" s="3">
        <f>AVERAGE('CTY14'!F27:F38)</f>
        <v>30.814729534873877</v>
      </c>
      <c r="G39" s="3">
        <f>AVERAGE('CTY14'!G27:G38)</f>
        <v>108.98374205160268</v>
      </c>
      <c r="H39" s="3">
        <f>AVERAGE('CTY14'!H27:H38)</f>
        <v>145.10433543145083</v>
      </c>
      <c r="I39" s="3">
        <f>AVERAGE('CTY14'!I27:I38)</f>
        <v>143.81680061426718</v>
      </c>
      <c r="J39" s="3">
        <f>AVERAGE('CTY14'!J27:J38)</f>
        <v>34.904822395350827</v>
      </c>
      <c r="K39" s="3">
        <f>AVERAGE('CTY14'!K27:K38)</f>
        <v>62.978227413103944</v>
      </c>
      <c r="L39" s="3">
        <f>AVERAGE('CTY14'!L27:L38)</f>
        <v>48.908528039646257</v>
      </c>
      <c r="M39" s="3">
        <f>AVERAGE('CTY14'!M27:M38)</f>
        <v>102.16730828819159</v>
      </c>
      <c r="N39" s="3">
        <f>AVERAGE('CTY14'!N27:N38)</f>
        <v>101.32964592353397</v>
      </c>
      <c r="O39" s="3">
        <f>AVERAGE('CTY14'!O27:O38)</f>
        <v>110.43201547674062</v>
      </c>
      <c r="P39" s="3">
        <f>AVERAGE('CTY14'!P27:P38)</f>
        <v>97.27021612048911</v>
      </c>
      <c r="Q39" s="3">
        <f>AVERAGE('CTY14'!Q27:Q38)</f>
        <v>38.204003224983772</v>
      </c>
      <c r="R39" s="3">
        <f>AVERAGE('CTY14'!R27:R38)</f>
        <v>142.7673084080146</v>
      </c>
      <c r="S39" s="3">
        <f>AVERAGE('CTY14'!S27:S38)</f>
        <v>58.500585009089356</v>
      </c>
      <c r="T39" s="3">
        <f>AVERAGE('CTY14'!T27:T38)</f>
        <v>87.832673827259612</v>
      </c>
      <c r="U39" s="3">
        <f>AVERAGE('CTY14'!U27:U38)</f>
        <v>64.892065922491113</v>
      </c>
      <c r="V39" s="3">
        <f>AVERAGE('CTY14'!V27:V38)</f>
        <v>41.037588935198364</v>
      </c>
      <c r="W39" s="3">
        <f>AVERAGE('CTY14'!W27:W38)</f>
        <v>54.683978336476002</v>
      </c>
      <c r="X39" s="3">
        <f>AVERAGE('CTY14'!X27:X38)</f>
        <v>72.497299919904535</v>
      </c>
      <c r="Y39" s="3">
        <f>AVERAGE('CTY14'!Y27:Y38)</f>
        <v>38.496653137532562</v>
      </c>
      <c r="Z39" s="3">
        <f>AVERAGE('CTY14'!Z27:Z38)</f>
        <v>169.436668883333</v>
      </c>
      <c r="AA39" s="3">
        <f>AVERAGE('CTY14'!AA27:AA38)</f>
        <v>8.064345189019539</v>
      </c>
      <c r="AB39" s="3">
        <f>AVERAGE('CTY14'!AB27:AB38)</f>
        <v>66.510129363526204</v>
      </c>
      <c r="AC39" s="3">
        <f>AVERAGE('CTY14'!AC27:AC38)</f>
        <v>100.30871388545624</v>
      </c>
      <c r="AD39" s="3">
        <f>AVERAGE('CTY14'!AD27:AD38)</f>
        <v>67.293419876216248</v>
      </c>
      <c r="AE39" s="3">
        <f>AVERAGE('CTY14'!AE27:AE38)</f>
        <v>195.26949306634808</v>
      </c>
      <c r="AF39" s="3">
        <f>AVERAGE('CTY14'!AF27:AF38)</f>
        <v>68.628272547987294</v>
      </c>
      <c r="AG39" s="3">
        <f>AVERAGE('CTY14'!AG27:AG38)</f>
        <v>127.787288123284</v>
      </c>
      <c r="AH39" s="3">
        <f>AVERAGE('CTY14'!AH27:AH38)</f>
        <v>52.027318769282765</v>
      </c>
      <c r="AI39" s="3">
        <f>AVERAGE('CTY14'!AI27:AI38)</f>
        <v>30.691144780229546</v>
      </c>
    </row>
    <row r="40" spans="2:35" x14ac:dyDescent="0.25">
      <c r="B40" s="2">
        <f>'CTY14'!B39</f>
        <v>42644</v>
      </c>
      <c r="C40" s="1">
        <f>'CTY14'!C39</f>
        <v>2016</v>
      </c>
      <c r="D40" s="3">
        <f>AVERAGE('CTY14'!D28:D39)</f>
        <v>98.404420295784419</v>
      </c>
      <c r="E40" s="3">
        <f>AVERAGE('CTY14'!E28:E39)</f>
        <v>79.577482520301047</v>
      </c>
      <c r="F40" s="3">
        <f>AVERAGE('CTY14'!F28:F39)</f>
        <v>27.487224612583486</v>
      </c>
      <c r="G40" s="3">
        <f>AVERAGE('CTY14'!G28:G39)</f>
        <v>108.95572720694254</v>
      </c>
      <c r="H40" s="3">
        <f>AVERAGE('CTY14'!H28:H39)</f>
        <v>127.24316251836136</v>
      </c>
      <c r="I40" s="3">
        <f>AVERAGE('CTY14'!I28:I39)</f>
        <v>143.81680061426718</v>
      </c>
      <c r="J40" s="3">
        <f>AVERAGE('CTY14'!J28:J39)</f>
        <v>30.463179654975693</v>
      </c>
      <c r="K40" s="3">
        <f>AVERAGE('CTY14'!K28:K39)</f>
        <v>58.946050374056028</v>
      </c>
      <c r="L40" s="3">
        <f>AVERAGE('CTY14'!L28:L39)</f>
        <v>48.186974724671728</v>
      </c>
      <c r="M40" s="3">
        <f>AVERAGE('CTY14'!M28:M39)</f>
        <v>101.17722587546342</v>
      </c>
      <c r="N40" s="3">
        <f>AVERAGE('CTY14'!N28:N39)</f>
        <v>98.633804029608811</v>
      </c>
      <c r="O40" s="3">
        <f>AVERAGE('CTY14'!O28:O39)</f>
        <v>92.152627501775726</v>
      </c>
      <c r="P40" s="3">
        <f>AVERAGE('CTY14'!P28:P39)</f>
        <v>93.332634737961527</v>
      </c>
      <c r="Q40" s="3">
        <f>AVERAGE('CTY14'!Q28:Q39)</f>
        <v>33.347187109503324</v>
      </c>
      <c r="R40" s="3">
        <f>AVERAGE('CTY14'!R28:R39)</f>
        <v>151.62981674909238</v>
      </c>
      <c r="S40" s="3">
        <f>AVERAGE('CTY14'!S28:S39)</f>
        <v>48.60020652670201</v>
      </c>
      <c r="T40" s="3">
        <f>AVERAGE('CTY14'!T28:T39)</f>
        <v>66.636007204486148</v>
      </c>
      <c r="U40" s="3">
        <f>AVERAGE('CTY14'!U28:U39)</f>
        <v>76.95918045297627</v>
      </c>
      <c r="V40" s="3">
        <f>AVERAGE('CTY14'!V28:V39)</f>
        <v>45.63231208207899</v>
      </c>
      <c r="W40" s="3">
        <f>AVERAGE('CTY14'!W28:W39)</f>
        <v>54.683978336476002</v>
      </c>
      <c r="X40" s="3">
        <f>AVERAGE('CTY14'!X28:X39)</f>
        <v>76.629350676200104</v>
      </c>
      <c r="Y40" s="3">
        <f>AVERAGE('CTY14'!Y28:Y39)</f>
        <v>46.739014572266967</v>
      </c>
      <c r="Z40" s="3">
        <f>AVERAGE('CTY14'!Z28:Z39)</f>
        <v>140.91911991199268</v>
      </c>
      <c r="AA40" s="3">
        <f>AVERAGE('CTY14'!AA28:AA39)</f>
        <v>8.0582079241649947</v>
      </c>
      <c r="AB40" s="3">
        <f>AVERAGE('CTY14'!AB28:AB39)</f>
        <v>66.491206235146507</v>
      </c>
      <c r="AC40" s="3">
        <f>AVERAGE('CTY14'!AC28:AC39)</f>
        <v>91.509817143156724</v>
      </c>
      <c r="AD40" s="3">
        <f>AVERAGE('CTY14'!AD28:AD39)</f>
        <v>72.946802776316957</v>
      </c>
      <c r="AE40" s="3">
        <f>AVERAGE('CTY14'!AE28:AE39)</f>
        <v>145.69462757242684</v>
      </c>
      <c r="AF40" s="3">
        <f>AVERAGE('CTY14'!AF28:AF39)</f>
        <v>56.350999257661705</v>
      </c>
      <c r="AG40" s="3">
        <f>AVERAGE('CTY14'!AG28:AG39)</f>
        <v>124.82861055806727</v>
      </c>
      <c r="AH40" s="3">
        <f>AVERAGE('CTY14'!AH28:AH39)</f>
        <v>32.959794044007758</v>
      </c>
      <c r="AI40" s="3">
        <f>AVERAGE('CTY14'!AI28:AI39)</f>
        <v>27.935440796325306</v>
      </c>
    </row>
    <row r="41" spans="2:35" x14ac:dyDescent="0.25">
      <c r="B41" s="2">
        <f>'CTY14'!B40</f>
        <v>42675</v>
      </c>
      <c r="C41" s="1">
        <f>'CTY14'!C40</f>
        <v>2016</v>
      </c>
      <c r="D41" s="3">
        <f>AVERAGE('CTY14'!D29:D40)</f>
        <v>87.79455234614089</v>
      </c>
      <c r="E41" s="3">
        <f>AVERAGE('CTY14'!E29:E40)</f>
        <v>71.521287020011854</v>
      </c>
      <c r="F41" s="3">
        <f>AVERAGE('CTY14'!F29:F40)</f>
        <v>26.159051706141785</v>
      </c>
      <c r="G41" s="3">
        <f>AVERAGE('CTY14'!G29:G40)</f>
        <v>98.939756794681045</v>
      </c>
      <c r="H41" s="3">
        <f>AVERAGE('CTY14'!H29:H40)</f>
        <v>117.53670783616593</v>
      </c>
      <c r="I41" s="3">
        <f>AVERAGE('CTY14'!I29:I40)</f>
        <v>143.81680061426718</v>
      </c>
      <c r="J41" s="3">
        <f>AVERAGE('CTY14'!J29:J40)</f>
        <v>29.579125797011415</v>
      </c>
      <c r="K41" s="3">
        <f>AVERAGE('CTY14'!K29:K40)</f>
        <v>58.051323411092021</v>
      </c>
      <c r="L41" s="3">
        <f>AVERAGE('CTY14'!L29:L40)</f>
        <v>53.472547282729145</v>
      </c>
      <c r="M41" s="3">
        <f>AVERAGE('CTY14'!M29:M40)</f>
        <v>98.466990194003515</v>
      </c>
      <c r="N41" s="3">
        <f>AVERAGE('CTY14'!N29:N40)</f>
        <v>96.649334407173114</v>
      </c>
      <c r="O41" s="3">
        <f>AVERAGE('CTY14'!O29:O40)</f>
        <v>89.550470712469973</v>
      </c>
      <c r="P41" s="3">
        <f>AVERAGE('CTY14'!P29:P40)</f>
        <v>94.633389430234502</v>
      </c>
      <c r="Q41" s="3">
        <f>AVERAGE('CTY14'!Q29:Q40)</f>
        <v>31.727788372875789</v>
      </c>
      <c r="R41" s="3">
        <f>AVERAGE('CTY14'!R29:R40)</f>
        <v>142.60979547205702</v>
      </c>
      <c r="S41" s="3">
        <f>AVERAGE('CTY14'!S29:S40)</f>
        <v>46.139418381779201</v>
      </c>
      <c r="T41" s="3">
        <f>AVERAGE('CTY14'!T29:T40)</f>
        <v>63.526655594270672</v>
      </c>
      <c r="U41" s="3">
        <f>AVERAGE('CTY14'!U29:U40)</f>
        <v>78.997140139353618</v>
      </c>
      <c r="V41" s="3">
        <f>AVERAGE('CTY14'!V29:V40)</f>
        <v>45.63231208207899</v>
      </c>
      <c r="W41" s="3">
        <f>AVERAGE('CTY14'!W29:W40)</f>
        <v>54.683978336476002</v>
      </c>
      <c r="X41" s="3">
        <f>AVERAGE('CTY14'!X29:X40)</f>
        <v>76.960712123140794</v>
      </c>
      <c r="Y41" s="3">
        <f>AVERAGE('CTY14'!Y29:Y40)</f>
        <v>49.510126830800324</v>
      </c>
      <c r="Z41" s="3">
        <f>AVERAGE('CTY14'!Z29:Z40)</f>
        <v>137.12376153090329</v>
      </c>
      <c r="AA41" s="3">
        <f>AVERAGE('CTY14'!AA29:AA40)</f>
        <v>8.0574515029898475</v>
      </c>
      <c r="AB41" s="3">
        <f>AVERAGE('CTY14'!AB29:AB40)</f>
        <v>68.418199366910969</v>
      </c>
      <c r="AC41" s="3">
        <f>AVERAGE('CTY14'!AC29:AC40)</f>
        <v>83.547452372880869</v>
      </c>
      <c r="AD41" s="3">
        <f>AVERAGE('CTY14'!AD29:AD40)</f>
        <v>72.946802776316957</v>
      </c>
      <c r="AE41" s="3">
        <f>AVERAGE('CTY14'!AE29:AE40)</f>
        <v>120.95988084506666</v>
      </c>
      <c r="AF41" s="3">
        <f>AVERAGE('CTY14'!AF29:AF40)</f>
        <v>53.082046237715616</v>
      </c>
      <c r="AG41" s="3">
        <f>AVERAGE('CTY14'!AG29:AG40)</f>
        <v>118.92383284505206</v>
      </c>
      <c r="AH41" s="3">
        <f>AVERAGE('CTY14'!AH29:AH40)</f>
        <v>28.972552380329574</v>
      </c>
      <c r="AI41" s="3">
        <f>AVERAGE('CTY14'!AI29:AI40)</f>
        <v>27.019596062932916</v>
      </c>
    </row>
    <row r="42" spans="2:35" x14ac:dyDescent="0.25">
      <c r="B42" s="2">
        <f>'CTY14'!B41</f>
        <v>42705</v>
      </c>
      <c r="C42" s="1">
        <f>'CTY14'!C41</f>
        <v>2016</v>
      </c>
      <c r="D42" s="3">
        <f>AVERAGE('CTY14'!D30:D41)</f>
        <v>87.118018734438735</v>
      </c>
      <c r="E42" s="3">
        <f>AVERAGE('CTY14'!E30:E41)</f>
        <v>63.483229657451112</v>
      </c>
      <c r="F42" s="3">
        <f>AVERAGE('CTY14'!F30:F41)</f>
        <v>22.195641762908057</v>
      </c>
      <c r="G42" s="3">
        <f>AVERAGE('CTY14'!G30:G41)</f>
        <v>89.008366586324669</v>
      </c>
      <c r="H42" s="3">
        <f>AVERAGE('CTY14'!H30:H41)</f>
        <v>117.57016708238882</v>
      </c>
      <c r="I42" s="3">
        <f>AVERAGE('CTY14'!I30:I41)</f>
        <v>71.497684911160917</v>
      </c>
      <c r="J42" s="3">
        <f>AVERAGE('CTY14'!J30:J41)</f>
        <v>31.378366862097348</v>
      </c>
      <c r="K42" s="3">
        <f>AVERAGE('CTY14'!K30:K41)</f>
        <v>59.86675210854596</v>
      </c>
      <c r="L42" s="3">
        <f>AVERAGE('CTY14'!L30:L41)</f>
        <v>54.834760676443061</v>
      </c>
      <c r="M42" s="3">
        <f>AVERAGE('CTY14'!M30:M41)</f>
        <v>97.307666164773579</v>
      </c>
      <c r="N42" s="3">
        <f>AVERAGE('CTY14'!N30:N41)</f>
        <v>93.391392296131627</v>
      </c>
      <c r="O42" s="3">
        <f>AVERAGE('CTY14'!O30:O41)</f>
        <v>92.201644196475456</v>
      </c>
      <c r="P42" s="3">
        <f>AVERAGE('CTY14'!P30:P41)</f>
        <v>94.660395756987256</v>
      </c>
      <c r="Q42" s="3">
        <f>AVERAGE('CTY14'!Q30:Q41)</f>
        <v>34.98622618319299</v>
      </c>
      <c r="R42" s="3">
        <f>AVERAGE('CTY14'!R30:R41)</f>
        <v>142.60979547205702</v>
      </c>
      <c r="S42" s="3">
        <f>AVERAGE('CTY14'!S30:S41)</f>
        <v>46.164840652353284</v>
      </c>
      <c r="T42" s="3">
        <f>AVERAGE('CTY14'!T30:T41)</f>
        <v>57.335311004232828</v>
      </c>
      <c r="U42" s="3">
        <f>AVERAGE('CTY14'!U30:U41)</f>
        <v>79.039555145170837</v>
      </c>
      <c r="V42" s="3">
        <f>AVERAGE('CTY14'!V30:V41)</f>
        <v>36.389003520451325</v>
      </c>
      <c r="W42" s="3">
        <f>AVERAGE('CTY14'!W30:W41)</f>
        <v>54.683978336476002</v>
      </c>
      <c r="X42" s="3">
        <f>AVERAGE('CTY14'!X30:X41)</f>
        <v>77.494016717171618</v>
      </c>
      <c r="Y42" s="3">
        <f>AVERAGE('CTY14'!Y30:Y41)</f>
        <v>41.192082390616264</v>
      </c>
      <c r="Z42" s="3">
        <f>AVERAGE('CTY14'!Z30:Z41)</f>
        <v>137.80625767253585</v>
      </c>
      <c r="AA42" s="3">
        <f>AVERAGE('CTY14'!AA30:AA41)</f>
        <v>8.0574515029898475</v>
      </c>
      <c r="AB42" s="3">
        <f>AVERAGE('CTY14'!AB30:AB41)</f>
        <v>64.56203067349503</v>
      </c>
      <c r="AC42" s="3">
        <f>AVERAGE('CTY14'!AC30:AC41)</f>
        <v>78.068301847792554</v>
      </c>
      <c r="AD42" s="3">
        <f>AVERAGE('CTY14'!AD30:AD41)</f>
        <v>61.573764425108124</v>
      </c>
      <c r="AE42" s="3">
        <f>AVERAGE('CTY14'!AE30:AE41)</f>
        <v>120.95988084506666</v>
      </c>
      <c r="AF42" s="3">
        <f>AVERAGE('CTY14'!AF30:AF41)</f>
        <v>53.090494176247688</v>
      </c>
      <c r="AG42" s="3">
        <f>AVERAGE('CTY14'!AG30:AG41)</f>
        <v>136.84969878135118</v>
      </c>
      <c r="AH42" s="3">
        <f>AVERAGE('CTY14'!AH30:AH41)</f>
        <v>31.468359885976771</v>
      </c>
      <c r="AI42" s="3">
        <f>AVERAGE('CTY14'!AI30:AI41)</f>
        <v>27.950444701455186</v>
      </c>
    </row>
    <row r="43" spans="2:35" x14ac:dyDescent="0.25">
      <c r="B43" s="2">
        <f>'CTY14'!B42</f>
        <v>42736</v>
      </c>
      <c r="C43" s="1">
        <f>'CTY14'!C42</f>
        <v>2017</v>
      </c>
      <c r="D43" s="3">
        <f>AVERAGE('CTY14'!D31:D42)</f>
        <v>84.470241521125516</v>
      </c>
      <c r="E43" s="3">
        <f>AVERAGE('CTY14'!E31:E42)</f>
        <v>42.370762676278581</v>
      </c>
      <c r="F43" s="3">
        <f>AVERAGE('CTY14'!F31:F42)</f>
        <v>22.916150769193035</v>
      </c>
      <c r="G43" s="3">
        <f>AVERAGE('CTY14'!G31:G42)</f>
        <v>63.54793478309432</v>
      </c>
      <c r="H43" s="3">
        <f>AVERAGE('CTY14'!H31:H42)</f>
        <v>106.65451019125381</v>
      </c>
      <c r="I43" s="3">
        <f>AVERAGE('CTY14'!I31:I42)</f>
        <v>35.598173860395086</v>
      </c>
      <c r="J43" s="3">
        <f>AVERAGE('CTY14'!J31:J42)</f>
        <v>30.614008025108422</v>
      </c>
      <c r="K43" s="3">
        <f>AVERAGE('CTY14'!K31:K42)</f>
        <v>55.516263498102006</v>
      </c>
      <c r="L43" s="3">
        <f>AVERAGE('CTY14'!L31:L42)</f>
        <v>59.570643346697075</v>
      </c>
      <c r="M43" s="3">
        <f>AVERAGE('CTY14'!M31:M42)</f>
        <v>85.902840942061474</v>
      </c>
      <c r="N43" s="3">
        <f>AVERAGE('CTY14'!N31:N42)</f>
        <v>91.63702820420194</v>
      </c>
      <c r="O43" s="3">
        <f>AVERAGE('CTY14'!O31:O42)</f>
        <v>87.044316384133083</v>
      </c>
      <c r="P43" s="3">
        <f>AVERAGE('CTY14'!P31:P42)</f>
        <v>97.370493730141789</v>
      </c>
      <c r="Q43" s="3">
        <f>AVERAGE('CTY14'!Q31:Q42)</f>
        <v>35.036840207143044</v>
      </c>
      <c r="R43" s="3">
        <f>AVERAGE('CTY14'!R31:R42)</f>
        <v>62.162517829061755</v>
      </c>
      <c r="S43" s="3">
        <f>AVERAGE('CTY14'!S31:S42)</f>
        <v>34.140695220721568</v>
      </c>
      <c r="T43" s="3">
        <f>AVERAGE('CTY14'!T31:T42)</f>
        <v>58.107061275593686</v>
      </c>
      <c r="U43" s="3">
        <f>AVERAGE('CTY14'!U31:U42)</f>
        <v>85.39198587350468</v>
      </c>
      <c r="V43" s="3">
        <f>AVERAGE('CTY14'!V31:V42)</f>
        <v>41.267552827225678</v>
      </c>
      <c r="W43" s="3">
        <f>AVERAGE('CTY14'!W31:W42)</f>
        <v>27.226752455254331</v>
      </c>
      <c r="X43" s="3">
        <f>AVERAGE('CTY14'!X31:X42)</f>
        <v>76.771190212280132</v>
      </c>
      <c r="Y43" s="3">
        <f>AVERAGE('CTY14'!Y31:Y42)</f>
        <v>32.933858395537101</v>
      </c>
      <c r="Z43" s="3">
        <f>AVERAGE('CTY14'!Z31:Z42)</f>
        <v>71.559534149067417</v>
      </c>
      <c r="AA43" s="3">
        <f>AVERAGE('CTY14'!AA31:AA42)</f>
        <v>8.2144757171060707</v>
      </c>
      <c r="AB43" s="3">
        <f>AVERAGE('CTY14'!AB31:AB42)</f>
        <v>78.566752513375747</v>
      </c>
      <c r="AC43" s="3">
        <f>AVERAGE('CTY14'!AC31:AC42)</f>
        <v>80.731906936773768</v>
      </c>
      <c r="AD43" s="3">
        <f>AVERAGE('CTY14'!AD31:AD42)</f>
        <v>56.106631226777957</v>
      </c>
      <c r="AE43" s="3">
        <f>AVERAGE('CTY14'!AE31:AE42)</f>
        <v>120.95988084506666</v>
      </c>
      <c r="AF43" s="3">
        <f>AVERAGE('CTY14'!AF31:AF42)</f>
        <v>36.144872141317755</v>
      </c>
      <c r="AG43" s="3">
        <f>AVERAGE('CTY14'!AG31:AG42)</f>
        <v>128.07249679350787</v>
      </c>
      <c r="AH43" s="3">
        <f>AVERAGE('CTY14'!AH31:AH42)</f>
        <v>33.150802891126133</v>
      </c>
      <c r="AI43" s="3">
        <f>AVERAGE('CTY14'!AI31:AI42)</f>
        <v>33.78352824155899</v>
      </c>
    </row>
    <row r="44" spans="2:35" x14ac:dyDescent="0.25">
      <c r="B44" s="2">
        <f>'CTY14'!B43</f>
        <v>42767</v>
      </c>
      <c r="C44" s="1">
        <f>'CTY14'!C43</f>
        <v>2017</v>
      </c>
      <c r="D44" s="3">
        <f>AVERAGE('CTY14'!D32:D43)</f>
        <v>89.391113098615904</v>
      </c>
      <c r="E44" s="3">
        <f>AVERAGE('CTY14'!E32:E43)</f>
        <v>50.702357415884869</v>
      </c>
      <c r="F44" s="3">
        <f>AVERAGE('CTY14'!F32:F43)</f>
        <v>19.00127250981414</v>
      </c>
      <c r="G44" s="3">
        <f>AVERAGE('CTY14'!G32:G43)</f>
        <v>49.499179501773654</v>
      </c>
      <c r="H44" s="3">
        <f>AVERAGE('CTY14'!H32:H43)</f>
        <v>76.629161603810118</v>
      </c>
      <c r="I44" s="3">
        <f>AVERAGE('CTY14'!I32:I43)</f>
        <v>35.598173860395086</v>
      </c>
      <c r="J44" s="3">
        <f>AVERAGE('CTY14'!J32:J43)</f>
        <v>27.189772571387234</v>
      </c>
      <c r="K44" s="3">
        <f>AVERAGE('CTY14'!K32:K43)</f>
        <v>54.359888287969689</v>
      </c>
      <c r="L44" s="3">
        <f>AVERAGE('CTY14'!L32:L43)</f>
        <v>59.7774362114287</v>
      </c>
      <c r="M44" s="3">
        <f>AVERAGE('CTY14'!M32:M43)</f>
        <v>81.058134727958148</v>
      </c>
      <c r="N44" s="3">
        <f>AVERAGE('CTY14'!N32:N43)</f>
        <v>93.362643370320768</v>
      </c>
      <c r="O44" s="3">
        <f>AVERAGE('CTY14'!O32:O43)</f>
        <v>82.066479647902526</v>
      </c>
      <c r="P44" s="3">
        <f>AVERAGE('CTY14'!P32:P43)</f>
        <v>102.84109949817737</v>
      </c>
      <c r="Q44" s="3">
        <f>AVERAGE('CTY14'!Q32:Q43)</f>
        <v>48.492137041929773</v>
      </c>
      <c r="R44" s="3">
        <f>AVERAGE('CTY14'!R32:R43)</f>
        <v>62.632269360378075</v>
      </c>
      <c r="S44" s="3">
        <f>AVERAGE('CTY14'!S32:S43)</f>
        <v>39.35442271549789</v>
      </c>
      <c r="T44" s="3">
        <f>AVERAGE('CTY14'!T32:T43)</f>
        <v>53.383262485768569</v>
      </c>
      <c r="U44" s="3">
        <f>AVERAGE('CTY14'!U32:U43)</f>
        <v>83.484262635676004</v>
      </c>
      <c r="V44" s="3">
        <f>AVERAGE('CTY14'!V32:V43)</f>
        <v>36.718259010225005</v>
      </c>
      <c r="W44" s="3">
        <f>AVERAGE('CTY14'!W32:W43)</f>
        <v>27.226752455254331</v>
      </c>
      <c r="X44" s="3">
        <f>AVERAGE('CTY14'!X32:X43)</f>
        <v>75.546494924146202</v>
      </c>
      <c r="Y44" s="3">
        <f>AVERAGE('CTY14'!Y32:Y43)</f>
        <v>30.204588323104463</v>
      </c>
      <c r="Z44" s="3">
        <f>AVERAGE('CTY14'!Z32:Z43)</f>
        <v>66.695140814160865</v>
      </c>
      <c r="AA44" s="3">
        <f>AVERAGE('CTY14'!AA32:AA43)</f>
        <v>10.839758916168885</v>
      </c>
      <c r="AB44" s="3">
        <f>AVERAGE('CTY14'!AB32:AB43)</f>
        <v>96.855002478296171</v>
      </c>
      <c r="AC44" s="3">
        <f>AVERAGE('CTY14'!AC32:AC43)</f>
        <v>79.047472786427576</v>
      </c>
      <c r="AD44" s="3">
        <f>AVERAGE('CTY14'!AD32:AD43)</f>
        <v>45.208354351576226</v>
      </c>
      <c r="AE44" s="3">
        <f>AVERAGE('CTY14'!AE32:AE43)</f>
        <v>146.55047457805117</v>
      </c>
      <c r="AF44" s="3">
        <f>AVERAGE('CTY14'!AF32:AF43)</f>
        <v>30.782790437987632</v>
      </c>
      <c r="AG44" s="3">
        <f>AVERAGE('CTY14'!AG32:AG43)</f>
        <v>125.32546583273387</v>
      </c>
      <c r="AH44" s="3">
        <f>AVERAGE('CTY14'!AH32:AH43)</f>
        <v>43.746323803393956</v>
      </c>
      <c r="AI44" s="3">
        <f>AVERAGE('CTY14'!AI32:AI43)</f>
        <v>44.276454677904155</v>
      </c>
    </row>
    <row r="45" spans="2:35" x14ac:dyDescent="0.25">
      <c r="B45" s="2">
        <f>'CTY14'!B44</f>
        <v>42795</v>
      </c>
      <c r="C45" s="1">
        <f>'CTY14'!C44</f>
        <v>2017</v>
      </c>
      <c r="D45" s="3">
        <f>AVERAGE('CTY14'!D33:D44)</f>
        <v>84.370228209348895</v>
      </c>
      <c r="E45" s="3">
        <f>AVERAGE('CTY14'!E33:E44)</f>
        <v>48.064602416529276</v>
      </c>
      <c r="F45" s="3">
        <f>AVERAGE('CTY14'!F33:F44)</f>
        <v>19.85247452288252</v>
      </c>
      <c r="G45" s="3">
        <f>AVERAGE('CTY14'!G33:G44)</f>
        <v>45.369526798745902</v>
      </c>
      <c r="H45" s="3">
        <f>AVERAGE('CTY14'!H33:H44)</f>
        <v>85.156508083223557</v>
      </c>
      <c r="I45" s="3">
        <f>AVERAGE('CTY14'!I33:I44)</f>
        <v>37.765321486026998</v>
      </c>
      <c r="J45" s="3">
        <f>AVERAGE('CTY14'!J33:J44)</f>
        <v>26.32210145769594</v>
      </c>
      <c r="K45" s="3">
        <f>AVERAGE('CTY14'!K33:K44)</f>
        <v>61.396575532176023</v>
      </c>
      <c r="L45" s="3">
        <f>AVERAGE('CTY14'!L33:L44)</f>
        <v>68.98374702387234</v>
      </c>
      <c r="M45" s="3">
        <f>AVERAGE('CTY14'!M33:M44)</f>
        <v>76.571860730874178</v>
      </c>
      <c r="N45" s="3">
        <f>AVERAGE('CTY14'!N33:N44)</f>
        <v>92.559521067240041</v>
      </c>
      <c r="O45" s="3">
        <f>AVERAGE('CTY14'!O33:O44)</f>
        <v>82.222145984239503</v>
      </c>
      <c r="P45" s="3">
        <f>AVERAGE('CTY14'!P33:P44)</f>
        <v>101.63635815155881</v>
      </c>
      <c r="Q45" s="3">
        <f>AVERAGE('CTY14'!Q33:Q44)</f>
        <v>58.983408481857488</v>
      </c>
      <c r="R45" s="3">
        <f>AVERAGE('CTY14'!R33:R44)</f>
        <v>62.632269360378075</v>
      </c>
      <c r="S45" s="3">
        <f>AVERAGE('CTY14'!S33:S44)</f>
        <v>37.086268237037821</v>
      </c>
      <c r="T45" s="3">
        <f>AVERAGE('CTY14'!T33:T44)</f>
        <v>51.051660677127252</v>
      </c>
      <c r="U45" s="3">
        <f>AVERAGE('CTY14'!U33:U44)</f>
        <v>88.127082936595514</v>
      </c>
      <c r="V45" s="3">
        <f>AVERAGE('CTY14'!V33:V44)</f>
        <v>41.545150434858698</v>
      </c>
      <c r="W45" s="3">
        <f>AVERAGE('CTY14'!W33:W44)</f>
        <v>0</v>
      </c>
      <c r="X45" s="3">
        <f>AVERAGE('CTY14'!X33:X44)</f>
        <v>67.793157274522784</v>
      </c>
      <c r="Y45" s="3">
        <f>AVERAGE('CTY14'!Y33:Y44)</f>
        <v>33.100398274728988</v>
      </c>
      <c r="Z45" s="3">
        <f>AVERAGE('CTY14'!Z33:Z44)</f>
        <v>68.162703244824698</v>
      </c>
      <c r="AA45" s="3">
        <f>AVERAGE('CTY14'!AA33:AA44)</f>
        <v>13.452148989067027</v>
      </c>
      <c r="AB45" s="3">
        <f>AVERAGE('CTY14'!AB33:AB44)</f>
        <v>89.493512013415923</v>
      </c>
      <c r="AC45" s="3">
        <f>AVERAGE('CTY14'!AC33:AC44)</f>
        <v>75.377499909181878</v>
      </c>
      <c r="AD45" s="3">
        <f>AVERAGE('CTY14'!AD33:AD44)</f>
        <v>45.208354351576226</v>
      </c>
      <c r="AE45" s="3">
        <f>AVERAGE('CTY14'!AE33:AE44)</f>
        <v>146.55047457805117</v>
      </c>
      <c r="AF45" s="3">
        <f>AVERAGE('CTY14'!AF33:AF44)</f>
        <v>30.782790437987632</v>
      </c>
      <c r="AG45" s="3">
        <f>AVERAGE('CTY14'!AG33:AG44)</f>
        <v>116.62193887022978</v>
      </c>
      <c r="AH45" s="3">
        <f>AVERAGE('CTY14'!AH33:AH44)</f>
        <v>43.68348151426877</v>
      </c>
      <c r="AI45" s="3">
        <f>AVERAGE('CTY14'!AI33:AI44)</f>
        <v>44.549733280977897</v>
      </c>
    </row>
    <row r="46" spans="2:35" x14ac:dyDescent="0.25">
      <c r="B46" s="2">
        <f>'CTY14'!B45</f>
        <v>42826</v>
      </c>
      <c r="C46" s="1">
        <f>'CTY14'!C45</f>
        <v>2017</v>
      </c>
      <c r="D46" s="3">
        <f>AVERAGE('CTY14'!D34:D45)</f>
        <v>87.534783291101576</v>
      </c>
      <c r="E46" s="3">
        <f>AVERAGE('CTY14'!E34:E45)</f>
        <v>40.157868516510767</v>
      </c>
      <c r="F46" s="3">
        <f>AVERAGE('CTY14'!F34:F45)</f>
        <v>20.046582213741825</v>
      </c>
      <c r="G46" s="3">
        <f>AVERAGE('CTY14'!G34:G45)</f>
        <v>39.962881577743467</v>
      </c>
      <c r="H46" s="3">
        <f>AVERAGE('CTY14'!H34:H45)</f>
        <v>74.040165681545901</v>
      </c>
      <c r="I46" s="3">
        <f>AVERAGE('CTY14'!I34:I45)</f>
        <v>37.765321486026998</v>
      </c>
      <c r="J46" s="3">
        <f>AVERAGE('CTY14'!J34:J45)</f>
        <v>21.184894234081867</v>
      </c>
      <c r="K46" s="3">
        <f>AVERAGE('CTY14'!K34:K45)</f>
        <v>58.868591558750865</v>
      </c>
      <c r="L46" s="3">
        <f>AVERAGE('CTY14'!L34:L45)</f>
        <v>74.257591091351117</v>
      </c>
      <c r="M46" s="3">
        <f>AVERAGE('CTY14'!M34:M45)</f>
        <v>77.287936058142066</v>
      </c>
      <c r="N46" s="3">
        <f>AVERAGE('CTY14'!N34:N45)</f>
        <v>84.236417488668465</v>
      </c>
      <c r="O46" s="3">
        <f>AVERAGE('CTY14'!O34:O45)</f>
        <v>79.857385469199258</v>
      </c>
      <c r="P46" s="3">
        <f>AVERAGE('CTY14'!P34:P45)</f>
        <v>100.44997474286119</v>
      </c>
      <c r="Q46" s="3">
        <f>AVERAGE('CTY14'!Q34:Q45)</f>
        <v>62.627935663159263</v>
      </c>
      <c r="R46" s="3">
        <f>AVERAGE('CTY14'!R34:R45)</f>
        <v>63.2913911859685</v>
      </c>
      <c r="S46" s="3">
        <f>AVERAGE('CTY14'!S34:S45)</f>
        <v>35.032276880510658</v>
      </c>
      <c r="T46" s="3">
        <f>AVERAGE('CTY14'!T34:T45)</f>
        <v>46.305648685917646</v>
      </c>
      <c r="U46" s="3">
        <f>AVERAGE('CTY14'!U34:U45)</f>
        <v>80.07464762482654</v>
      </c>
      <c r="V46" s="3">
        <f>AVERAGE('CTY14'!V34:V45)</f>
        <v>36.999003408528566</v>
      </c>
      <c r="W46" s="3">
        <f>AVERAGE('CTY14'!W34:W45)</f>
        <v>0</v>
      </c>
      <c r="X46" s="3">
        <f>AVERAGE('CTY14'!X34:X45)</f>
        <v>69.098384421938135</v>
      </c>
      <c r="Y46" s="3">
        <f>AVERAGE('CTY14'!Y34:Y45)</f>
        <v>33.100398274728988</v>
      </c>
      <c r="Z46" s="3">
        <f>AVERAGE('CTY14'!Z34:Z45)</f>
        <v>54.662193267949192</v>
      </c>
      <c r="AA46" s="3">
        <f>AVERAGE('CTY14'!AA34:AA45)</f>
        <v>12.837037299330731</v>
      </c>
      <c r="AB46" s="3">
        <f>AVERAGE('CTY14'!AB34:AB45)</f>
        <v>89.775816835679748</v>
      </c>
      <c r="AC46" s="3">
        <f>AVERAGE('CTY14'!AC34:AC45)</f>
        <v>84.639812703313041</v>
      </c>
      <c r="AD46" s="3">
        <f>AVERAGE('CTY14'!AD34:AD45)</f>
        <v>51.218271088407441</v>
      </c>
      <c r="AE46" s="3">
        <f>AVERAGE('CTY14'!AE34:AE45)</f>
        <v>146.55047457805117</v>
      </c>
      <c r="AF46" s="3">
        <f>AVERAGE('CTY14'!AF34:AF45)</f>
        <v>30.159921759670599</v>
      </c>
      <c r="AG46" s="3">
        <f>AVERAGE('CTY14'!AG34:AG45)</f>
        <v>111.04011695168147</v>
      </c>
      <c r="AH46" s="3">
        <f>AVERAGE('CTY14'!AH34:AH45)</f>
        <v>48.69181997441239</v>
      </c>
      <c r="AI46" s="3">
        <f>AVERAGE('CTY14'!AI34:AI45)</f>
        <v>41.925348179583743</v>
      </c>
    </row>
    <row r="47" spans="2:35" x14ac:dyDescent="0.25">
      <c r="B47" s="2">
        <f>'CTY14'!B46</f>
        <v>42856</v>
      </c>
      <c r="C47" s="1">
        <f>'CTY14'!C46</f>
        <v>2017</v>
      </c>
      <c r="D47" s="3">
        <f>AVERAGE('CTY14'!D35:D46)</f>
        <v>67.831258420465602</v>
      </c>
      <c r="E47" s="3">
        <f>AVERAGE('CTY14'!E35:E46)</f>
        <v>40.157868516510767</v>
      </c>
      <c r="F47" s="3">
        <f>AVERAGE('CTY14'!F35:F46)</f>
        <v>20.046582213741825</v>
      </c>
      <c r="G47" s="3">
        <f>AVERAGE('CTY14'!G35:G46)</f>
        <v>44.676484224004895</v>
      </c>
      <c r="H47" s="3">
        <f>AVERAGE('CTY14'!H35:H46)</f>
        <v>101.69534320579864</v>
      </c>
      <c r="I47" s="3">
        <f>AVERAGE('CTY14'!I35:I46)</f>
        <v>37.765321486026998</v>
      </c>
      <c r="J47" s="3">
        <f>AVERAGE('CTY14'!J35:J46)</f>
        <v>20.401273337686806</v>
      </c>
      <c r="K47" s="3">
        <f>AVERAGE('CTY14'!K35:K46)</f>
        <v>52.430551029145668</v>
      </c>
      <c r="L47" s="3">
        <f>AVERAGE('CTY14'!L35:L46)</f>
        <v>79.160426920680095</v>
      </c>
      <c r="M47" s="3">
        <f>AVERAGE('CTY14'!M35:M46)</f>
        <v>85.673215224094051</v>
      </c>
      <c r="N47" s="3">
        <f>AVERAGE('CTY14'!N35:N46)</f>
        <v>59.051508025448214</v>
      </c>
      <c r="O47" s="3">
        <f>AVERAGE('CTY14'!O35:O46)</f>
        <v>77.548061852315342</v>
      </c>
      <c r="P47" s="3">
        <f>AVERAGE('CTY14'!P35:P46)</f>
        <v>65.171617861875774</v>
      </c>
      <c r="Q47" s="3">
        <f>AVERAGE('CTY14'!Q35:Q46)</f>
        <v>60.053239341389762</v>
      </c>
      <c r="R47" s="3">
        <f>AVERAGE('CTY14'!R35:R46)</f>
        <v>63.2913911859685</v>
      </c>
      <c r="S47" s="3">
        <f>AVERAGE('CTY14'!S35:S46)</f>
        <v>37.658820680662245</v>
      </c>
      <c r="T47" s="3">
        <f>AVERAGE('CTY14'!T35:T46)</f>
        <v>44.437013728386013</v>
      </c>
      <c r="U47" s="3">
        <f>AVERAGE('CTY14'!U35:U46)</f>
        <v>104.54810190684533</v>
      </c>
      <c r="V47" s="3">
        <f>AVERAGE('CTY14'!V35:V46)</f>
        <v>27.941771857647151</v>
      </c>
      <c r="W47" s="3">
        <f>AVERAGE('CTY14'!W35:W46)</f>
        <v>0</v>
      </c>
      <c r="X47" s="3">
        <f>AVERAGE('CTY14'!X35:X46)</f>
        <v>71.069896034881296</v>
      </c>
      <c r="Y47" s="3">
        <f>AVERAGE('CTY14'!Y35:Y46)</f>
        <v>36.068908820115375</v>
      </c>
      <c r="Z47" s="3">
        <f>AVERAGE('CTY14'!Z35:Z46)</f>
        <v>73.338354376520897</v>
      </c>
      <c r="AA47" s="3">
        <f>AVERAGE('CTY14'!AA35:AA46)</f>
        <v>12.89379147845311</v>
      </c>
      <c r="AB47" s="3">
        <f>AVERAGE('CTY14'!AB35:AB46)</f>
        <v>84.45798873635286</v>
      </c>
      <c r="AC47" s="3">
        <f>AVERAGE('CTY14'!AC35:AC46)</f>
        <v>87.41322700134252</v>
      </c>
      <c r="AD47" s="3">
        <f>AVERAGE('CTY14'!AD35:AD46)</f>
        <v>52.766580131894273</v>
      </c>
      <c r="AE47" s="3">
        <f>AVERAGE('CTY14'!AE35:AE46)</f>
        <v>25.590593732984502</v>
      </c>
      <c r="AF47" s="3">
        <f>AVERAGE('CTY14'!AF35:AF46)</f>
        <v>35.263884061757089</v>
      </c>
      <c r="AG47" s="3">
        <f>AVERAGE('CTY14'!AG35:AG46)</f>
        <v>102.3773089214758</v>
      </c>
      <c r="AH47" s="3">
        <f>AVERAGE('CTY14'!AH35:AH46)</f>
        <v>52.162685884689893</v>
      </c>
      <c r="AI47" s="3">
        <f>AVERAGE('CTY14'!AI35:AI46)</f>
        <v>46.079080732961415</v>
      </c>
    </row>
    <row r="48" spans="2:35" x14ac:dyDescent="0.25">
      <c r="B48" s="2">
        <f>'CTY14'!B47</f>
        <v>42887</v>
      </c>
      <c r="C48" s="1">
        <f>'CTY14'!C47</f>
        <v>2017</v>
      </c>
      <c r="D48" s="3">
        <f>AVERAGE('CTY14'!D36:D47)</f>
        <v>115.76942932327005</v>
      </c>
      <c r="E48" s="3">
        <f>AVERAGE('CTY14'!E36:E47)</f>
        <v>52.077259743760266</v>
      </c>
      <c r="F48" s="3">
        <f>AVERAGE('CTY14'!F36:F47)</f>
        <v>22.995378072071176</v>
      </c>
      <c r="G48" s="3">
        <f>AVERAGE('CTY14'!G36:G47)</f>
        <v>44.9870166467364</v>
      </c>
      <c r="H48" s="3">
        <f>AVERAGE('CTY14'!H36:H47)</f>
        <v>67.375787248250944</v>
      </c>
      <c r="I48" s="3">
        <f>AVERAGE('CTY14'!I36:I47)</f>
        <v>37.765321486026998</v>
      </c>
      <c r="J48" s="3">
        <f>AVERAGE('CTY14'!J36:J47)</f>
        <v>21.453384843660142</v>
      </c>
      <c r="K48" s="3">
        <f>AVERAGE('CTY14'!K36:K47)</f>
        <v>54.615824145118154</v>
      </c>
      <c r="L48" s="3">
        <f>AVERAGE('CTY14'!L36:L47)</f>
        <v>87.904430314555427</v>
      </c>
      <c r="M48" s="3">
        <f>AVERAGE('CTY14'!M36:M47)</f>
        <v>85.60214397860716</v>
      </c>
      <c r="N48" s="3">
        <f>AVERAGE('CTY14'!N36:N47)</f>
        <v>59.231544833151652</v>
      </c>
      <c r="O48" s="3">
        <f>AVERAGE('CTY14'!O36:O47)</f>
        <v>78.113187418115984</v>
      </c>
      <c r="P48" s="3">
        <f>AVERAGE('CTY14'!P36:P47)</f>
        <v>42.700702804805054</v>
      </c>
      <c r="Q48" s="3">
        <f>AVERAGE('CTY14'!Q36:Q47)</f>
        <v>65.652585632140429</v>
      </c>
      <c r="R48" s="3">
        <f>AVERAGE('CTY14'!R36:R47)</f>
        <v>63.2913911859685</v>
      </c>
      <c r="S48" s="3">
        <f>AVERAGE('CTY14'!S36:S47)</f>
        <v>37.925710294258074</v>
      </c>
      <c r="T48" s="3">
        <f>AVERAGE('CTY14'!T36:T47)</f>
        <v>39.931246308427347</v>
      </c>
      <c r="U48" s="3">
        <f>AVERAGE('CTY14'!U36:U47)</f>
        <v>149.17891906016064</v>
      </c>
      <c r="V48" s="3">
        <f>AVERAGE('CTY14'!V36:V47)</f>
        <v>27.941771857647151</v>
      </c>
      <c r="W48" s="3">
        <f>AVERAGE('CTY14'!W36:W47)</f>
        <v>30.005642841617501</v>
      </c>
      <c r="X48" s="3">
        <f>AVERAGE('CTY14'!X36:X47)</f>
        <v>72.291786758864859</v>
      </c>
      <c r="Y48" s="3">
        <f>AVERAGE('CTY14'!Y36:Y47)</f>
        <v>129.32417726329538</v>
      </c>
      <c r="Z48" s="3">
        <f>AVERAGE('CTY14'!Z36:Z47)</f>
        <v>82.36846494990948</v>
      </c>
      <c r="AA48" s="3">
        <f>AVERAGE('CTY14'!AA36:AA47)</f>
        <v>14.929149975809478</v>
      </c>
      <c r="AB48" s="3">
        <f>AVERAGE('CTY14'!AB36:AB47)</f>
        <v>91.153152009218957</v>
      </c>
      <c r="AC48" s="3">
        <f>AVERAGE('CTY14'!AC36:AC47)</f>
        <v>94.176779711280247</v>
      </c>
      <c r="AD48" s="3">
        <f>AVERAGE('CTY14'!AD36:AD47)</f>
        <v>47.215594734828187</v>
      </c>
      <c r="AE48" s="3">
        <f>AVERAGE('CTY14'!AE36:AE47)</f>
        <v>25.590593732984502</v>
      </c>
      <c r="AF48" s="3">
        <f>AVERAGE('CTY14'!AF36:AF47)</f>
        <v>37.121557670584494</v>
      </c>
      <c r="AG48" s="3">
        <f>AVERAGE('CTY14'!AG36:AG47)</f>
        <v>96.623929860098528</v>
      </c>
      <c r="AH48" s="3">
        <f>AVERAGE('CTY14'!AH36:AH47)</f>
        <v>54.089170552834084</v>
      </c>
      <c r="AI48" s="3">
        <f>AVERAGE('CTY14'!AI36:AI47)</f>
        <v>50.135982276907377</v>
      </c>
    </row>
    <row r="49" spans="2:35" x14ac:dyDescent="0.25">
      <c r="B49" s="2">
        <f>'CTY14'!B48</f>
        <v>42917</v>
      </c>
      <c r="C49" s="1">
        <f>'CTY14'!C48</f>
        <v>2017</v>
      </c>
      <c r="D49" s="3">
        <f>AVERAGE('CTY14'!D37:D48)</f>
        <v>119.75149907966447</v>
      </c>
      <c r="E49" s="3">
        <f>AVERAGE('CTY14'!E37:E48)</f>
        <v>50.340062948034351</v>
      </c>
      <c r="F49" s="3">
        <f>AVERAGE('CTY14'!F37:F48)</f>
        <v>24.879028371565834</v>
      </c>
      <c r="G49" s="3">
        <f>AVERAGE('CTY14'!G37:G48)</f>
        <v>56.032096181596842</v>
      </c>
      <c r="H49" s="3">
        <f>AVERAGE('CTY14'!H37:H48)</f>
        <v>67.732109613781773</v>
      </c>
      <c r="I49" s="3">
        <f>AVERAGE('CTY14'!I37:I48)</f>
        <v>37.765321486026998</v>
      </c>
      <c r="J49" s="3">
        <f>AVERAGE('CTY14'!J37:J48)</f>
        <v>20.687420920763056</v>
      </c>
      <c r="K49" s="3">
        <f>AVERAGE('CTY14'!K37:K48)</f>
        <v>55.43968912735766</v>
      </c>
      <c r="L49" s="3">
        <f>AVERAGE('CTY14'!L37:L48)</f>
        <v>93.453890441161661</v>
      </c>
      <c r="M49" s="3">
        <f>AVERAGE('CTY14'!M37:M48)</f>
        <v>84.741540701346452</v>
      </c>
      <c r="N49" s="3">
        <f>AVERAGE('CTY14'!N37:N48)</f>
        <v>56.443157012963106</v>
      </c>
      <c r="O49" s="3">
        <f>AVERAGE('CTY14'!O37:O48)</f>
        <v>103.87479199725861</v>
      </c>
      <c r="P49" s="3">
        <f>AVERAGE('CTY14'!P37:P48)</f>
        <v>39.015703769991184</v>
      </c>
      <c r="Q49" s="3">
        <f>AVERAGE('CTY14'!Q37:Q48)</f>
        <v>67.409878236763191</v>
      </c>
      <c r="R49" s="3">
        <f>AVERAGE('CTY14'!R37:R48)</f>
        <v>64.284961607550088</v>
      </c>
      <c r="S49" s="3">
        <f>AVERAGE('CTY14'!S37:S48)</f>
        <v>40.599257956654611</v>
      </c>
      <c r="T49" s="3">
        <f>AVERAGE('CTY14'!T37:T48)</f>
        <v>39.058262437222083</v>
      </c>
      <c r="U49" s="3">
        <f>AVERAGE('CTY14'!U37:U48)</f>
        <v>176.62005384612439</v>
      </c>
      <c r="V49" s="3">
        <f>AVERAGE('CTY14'!V37:V48)</f>
        <v>28.961824733636149</v>
      </c>
      <c r="W49" s="3">
        <f>AVERAGE('CTY14'!W37:W48)</f>
        <v>30.005642841617501</v>
      </c>
      <c r="X49" s="3">
        <f>AVERAGE('CTY14'!X37:X48)</f>
        <v>74.918407464958548</v>
      </c>
      <c r="Y49" s="3">
        <f>AVERAGE('CTY14'!Y37:Y48)</f>
        <v>154.10921348665556</v>
      </c>
      <c r="Z49" s="3">
        <f>AVERAGE('CTY14'!Z37:Z48)</f>
        <v>89.515037565353325</v>
      </c>
      <c r="AA49" s="3">
        <f>AVERAGE('CTY14'!AA37:AA48)</f>
        <v>16.292099750784072</v>
      </c>
      <c r="AB49" s="3">
        <f>AVERAGE('CTY14'!AB37:AB48)</f>
        <v>89.690275398111922</v>
      </c>
      <c r="AC49" s="3">
        <f>AVERAGE('CTY14'!AC37:AC48)</f>
        <v>98.332939493806563</v>
      </c>
      <c r="AD49" s="3">
        <f>AVERAGE('CTY14'!AD37:AD48)</f>
        <v>41.64603661356329</v>
      </c>
      <c r="AE49" s="3">
        <f>AVERAGE('CTY14'!AE37:AE48)</f>
        <v>52.496351261036672</v>
      </c>
      <c r="AF49" s="3">
        <f>AVERAGE('CTY14'!AF37:AF48)</f>
        <v>37.301489365491953</v>
      </c>
      <c r="AG49" s="3">
        <f>AVERAGE('CTY14'!AG37:AG48)</f>
        <v>103.04697995859412</v>
      </c>
      <c r="AH49" s="3">
        <f>AVERAGE('CTY14'!AH37:AH48)</f>
        <v>71.068496781432984</v>
      </c>
      <c r="AI49" s="3">
        <f>AVERAGE('CTY14'!AI37:AI48)</f>
        <v>53.117472518757488</v>
      </c>
    </row>
    <row r="50" spans="2:35" x14ac:dyDescent="0.25">
      <c r="B50" s="2">
        <f>'CTY14'!B49</f>
        <v>42948</v>
      </c>
      <c r="C50" s="1">
        <f>'CTY14'!C49</f>
        <v>2017</v>
      </c>
      <c r="D50" s="3">
        <f>AVERAGE('CTY14'!D38:D49)</f>
        <v>114.5773778529587</v>
      </c>
      <c r="E50" s="3">
        <f>AVERAGE('CTY14'!E38:E49)</f>
        <v>54.187140615159727</v>
      </c>
      <c r="F50" s="3">
        <f>AVERAGE('CTY14'!F38:F49)</f>
        <v>20.97977680763049</v>
      </c>
      <c r="G50" s="3">
        <f>AVERAGE('CTY14'!G38:G49)</f>
        <v>59.318109517241744</v>
      </c>
      <c r="H50" s="3">
        <f>AVERAGE('CTY14'!H38:H49)</f>
        <v>67.915915774140799</v>
      </c>
      <c r="I50" s="3">
        <f>AVERAGE('CTY14'!I38:I49)</f>
        <v>37.765321486026998</v>
      </c>
      <c r="J50" s="3">
        <f>AVERAGE('CTY14'!J38:J49)</f>
        <v>22.716638128168341</v>
      </c>
      <c r="K50" s="3">
        <f>AVERAGE('CTY14'!K38:K49)</f>
        <v>57.219378442439499</v>
      </c>
      <c r="L50" s="3">
        <f>AVERAGE('CTY14'!L38:L49)</f>
        <v>92.609869826320917</v>
      </c>
      <c r="M50" s="3">
        <f>AVERAGE('CTY14'!M38:M49)</f>
        <v>85.39321713896355</v>
      </c>
      <c r="N50" s="3">
        <f>AVERAGE('CTY14'!N38:N49)</f>
        <v>54.694014311215007</v>
      </c>
      <c r="O50" s="3">
        <f>AVERAGE('CTY14'!O38:O49)</f>
        <v>89.187389652069655</v>
      </c>
      <c r="P50" s="3">
        <f>AVERAGE('CTY14'!P38:P49)</f>
        <v>46.145224035354708</v>
      </c>
      <c r="Q50" s="3">
        <f>AVERAGE('CTY14'!Q38:Q49)</f>
        <v>67.777054323190939</v>
      </c>
      <c r="R50" s="3">
        <f>AVERAGE('CTY14'!R38:R49)</f>
        <v>55.457965287862159</v>
      </c>
      <c r="S50" s="3">
        <f>AVERAGE('CTY14'!S38:S49)</f>
        <v>43.283793249569385</v>
      </c>
      <c r="T50" s="3">
        <f>AVERAGE('CTY14'!T38:T49)</f>
        <v>41.236250454503192</v>
      </c>
      <c r="U50" s="3">
        <f>AVERAGE('CTY14'!U38:U49)</f>
        <v>192.76231825372258</v>
      </c>
      <c r="V50" s="3">
        <f>AVERAGE('CTY14'!V38:V49)</f>
        <v>49.191109665230407</v>
      </c>
      <c r="W50" s="3">
        <f>AVERAGE('CTY14'!W38:W49)</f>
        <v>30.005642841617501</v>
      </c>
      <c r="X50" s="3">
        <f>AVERAGE('CTY14'!X38:X49)</f>
        <v>71.586701557572823</v>
      </c>
      <c r="Y50" s="3">
        <f>AVERAGE('CTY14'!Y38:Y49)</f>
        <v>163.52704692006012</v>
      </c>
      <c r="Z50" s="3">
        <f>AVERAGE('CTY14'!Z38:Z49)</f>
        <v>92.63245138423575</v>
      </c>
      <c r="AA50" s="3">
        <f>AVERAGE('CTY14'!AA38:AA49)</f>
        <v>17.660650917779069</v>
      </c>
      <c r="AB50" s="3">
        <f>AVERAGE('CTY14'!AB38:AB49)</f>
        <v>92.458664535928904</v>
      </c>
      <c r="AC50" s="3">
        <f>AVERAGE('CTY14'!AC38:AC49)</f>
        <v>97.436574767446942</v>
      </c>
      <c r="AD50" s="3">
        <f>AVERAGE('CTY14'!AD38:AD49)</f>
        <v>41.64603661356329</v>
      </c>
      <c r="AE50" s="3">
        <f>AVERAGE('CTY14'!AE38:AE49)</f>
        <v>52.496351261036672</v>
      </c>
      <c r="AF50" s="3">
        <f>AVERAGE('CTY14'!AF38:AF49)</f>
        <v>32.784335590031603</v>
      </c>
      <c r="AG50" s="3">
        <f>AVERAGE('CTY14'!AG38:AG49)</f>
        <v>69.383017667658692</v>
      </c>
      <c r="AH50" s="3">
        <f>AVERAGE('CTY14'!AH38:AH49)</f>
        <v>71.716955032306984</v>
      </c>
      <c r="AI50" s="3">
        <f>AVERAGE('CTY14'!AI38:AI49)</f>
        <v>55.320956504633266</v>
      </c>
    </row>
    <row r="51" spans="2:35" x14ac:dyDescent="0.25">
      <c r="B51" s="2">
        <f>'CTY14'!B50</f>
        <v>42979</v>
      </c>
      <c r="C51" s="1">
        <f>'CTY14'!C50</f>
        <v>2017</v>
      </c>
      <c r="D51" s="3">
        <f>AVERAGE('CTY14'!D39:D50)</f>
        <v>115.77228942471992</v>
      </c>
      <c r="E51" s="3">
        <f>AVERAGE('CTY14'!E39:E50)</f>
        <v>57.125386474619262</v>
      </c>
      <c r="F51" s="3">
        <f>AVERAGE('CTY14'!F39:F50)</f>
        <v>21.195407052986649</v>
      </c>
      <c r="G51" s="3">
        <f>AVERAGE('CTY14'!G39:G50)</f>
        <v>54.450442969047309</v>
      </c>
      <c r="H51" s="3">
        <f>AVERAGE('CTY14'!H39:H50)</f>
        <v>69.68633509268362</v>
      </c>
      <c r="I51" s="3">
        <f>AVERAGE('CTY14'!I39:I50)</f>
        <v>37.765321486026998</v>
      </c>
      <c r="J51" s="3">
        <f>AVERAGE('CTY14'!J39:J50)</f>
        <v>24.161000190423049</v>
      </c>
      <c r="K51" s="3">
        <f>AVERAGE('CTY14'!K39:K50)</f>
        <v>59.277161753632306</v>
      </c>
      <c r="L51" s="3">
        <f>AVERAGE('CTY14'!L39:L50)</f>
        <v>96.223753196936912</v>
      </c>
      <c r="M51" s="3">
        <f>AVERAGE('CTY14'!M39:M50)</f>
        <v>84.764978498886578</v>
      </c>
      <c r="N51" s="3">
        <f>AVERAGE('CTY14'!N39:N50)</f>
        <v>61.370775208856067</v>
      </c>
      <c r="O51" s="3">
        <f>AVERAGE('CTY14'!O39:O50)</f>
        <v>61.235657098277635</v>
      </c>
      <c r="P51" s="3">
        <f>AVERAGE('CTY14'!P39:P50)</f>
        <v>49.709668399551724</v>
      </c>
      <c r="Q51" s="3">
        <f>AVERAGE('CTY14'!Q39:Q50)</f>
        <v>83.691920068277952</v>
      </c>
      <c r="R51" s="3">
        <f>AVERAGE('CTY14'!R39:R50)</f>
        <v>56.434238478223506</v>
      </c>
      <c r="S51" s="3">
        <f>AVERAGE('CTY14'!S39:S50)</f>
        <v>40.859490708718141</v>
      </c>
      <c r="T51" s="3">
        <f>AVERAGE('CTY14'!T39:T50)</f>
        <v>46.88102458078702</v>
      </c>
      <c r="U51" s="3">
        <f>AVERAGE('CTY14'!U39:U50)</f>
        <v>206.44999139356938</v>
      </c>
      <c r="V51" s="3">
        <f>AVERAGE('CTY14'!V39:V50)</f>
        <v>49.191109665230407</v>
      </c>
      <c r="W51" s="3">
        <f>AVERAGE('CTY14'!W39:W50)</f>
        <v>30.005642841617501</v>
      </c>
      <c r="X51" s="3">
        <f>AVERAGE('CTY14'!X39:X50)</f>
        <v>69.737128413252407</v>
      </c>
      <c r="Y51" s="3">
        <f>AVERAGE('CTY14'!Y39:Y50)</f>
        <v>179.33132040096362</v>
      </c>
      <c r="Z51" s="3">
        <f>AVERAGE('CTY14'!Z39:Z50)</f>
        <v>92.488031009561197</v>
      </c>
      <c r="AA51" s="3">
        <f>AVERAGE('CTY14'!AA39:AA50)</f>
        <v>21.775154981009877</v>
      </c>
      <c r="AB51" s="3">
        <f>AVERAGE('CTY14'!AB39:AB50)</f>
        <v>101.75249366455523</v>
      </c>
      <c r="AC51" s="3">
        <f>AVERAGE('CTY14'!AC39:AC50)</f>
        <v>96.034822289267581</v>
      </c>
      <c r="AD51" s="3">
        <f>AVERAGE('CTY14'!AD39:AD50)</f>
        <v>47.882017772498735</v>
      </c>
      <c r="AE51" s="3">
        <f>AVERAGE('CTY14'!AE39:AE50)</f>
        <v>52.496351261036672</v>
      </c>
      <c r="AF51" s="3">
        <f>AVERAGE('CTY14'!AF39:AF50)</f>
        <v>34.660748419400605</v>
      </c>
      <c r="AG51" s="3">
        <f>AVERAGE('CTY14'!AG39:AG50)</f>
        <v>68.707733878245278</v>
      </c>
      <c r="AH51" s="3">
        <f>AVERAGE('CTY14'!AH39:AH50)</f>
        <v>73.225276426106419</v>
      </c>
      <c r="AI51" s="3">
        <f>AVERAGE('CTY14'!AI39:AI50)</f>
        <v>59.420106016364109</v>
      </c>
    </row>
    <row r="52" spans="2:35" x14ac:dyDescent="0.25">
      <c r="B52" s="2">
        <f>'CTY14'!B51</f>
        <v>43009</v>
      </c>
      <c r="C52" s="1">
        <f>'CTY14'!C51</f>
        <v>2017</v>
      </c>
      <c r="D52" s="3">
        <f>AVERAGE('CTY14'!D40:D51)</f>
        <v>117.42809709295589</v>
      </c>
      <c r="E52" s="3">
        <f>AVERAGE('CTY14'!E40:E51)</f>
        <v>63.274338141165593</v>
      </c>
      <c r="F52" s="3">
        <f>AVERAGE('CTY14'!F40:F51)</f>
        <v>24.102359431225057</v>
      </c>
      <c r="G52" s="3">
        <f>AVERAGE('CTY14'!G40:G51)</f>
        <v>65.69550697958617</v>
      </c>
      <c r="H52" s="3">
        <f>AVERAGE('CTY14'!H40:H51)</f>
        <v>66.476300281364004</v>
      </c>
      <c r="I52" s="3">
        <f>AVERAGE('CTY14'!I40:I51)</f>
        <v>37.765321486026998</v>
      </c>
      <c r="J52" s="3">
        <f>AVERAGE('CTY14'!J40:J51)</f>
        <v>25.30743645285925</v>
      </c>
      <c r="K52" s="3">
        <f>AVERAGE('CTY14'!K40:K51)</f>
        <v>61.336463683694291</v>
      </c>
      <c r="L52" s="3">
        <f>AVERAGE('CTY14'!L40:L51)</f>
        <v>98.279795602877371</v>
      </c>
      <c r="M52" s="3">
        <f>AVERAGE('CTY14'!M40:M51)</f>
        <v>85.340826959362616</v>
      </c>
      <c r="N52" s="3">
        <f>AVERAGE('CTY14'!N40:N51)</f>
        <v>62.991875645084512</v>
      </c>
      <c r="O52" s="3">
        <f>AVERAGE('CTY14'!O40:O51)</f>
        <v>64.348751200631725</v>
      </c>
      <c r="P52" s="3">
        <f>AVERAGE('CTY14'!P40:P51)</f>
        <v>58.414715988730109</v>
      </c>
      <c r="Q52" s="3">
        <f>AVERAGE('CTY14'!Q40:Q51)</f>
        <v>122.58589327044945</v>
      </c>
      <c r="R52" s="3">
        <f>AVERAGE('CTY14'!R40:R51)</f>
        <v>38.532495846812161</v>
      </c>
      <c r="S52" s="3">
        <f>AVERAGE('CTY14'!S40:S51)</f>
        <v>44.050627468201178</v>
      </c>
      <c r="T52" s="3">
        <f>AVERAGE('CTY14'!T40:T51)</f>
        <v>51.152505599467808</v>
      </c>
      <c r="U52" s="3">
        <f>AVERAGE('CTY14'!U40:U51)</f>
        <v>195.70634496759627</v>
      </c>
      <c r="V52" s="3">
        <f>AVERAGE('CTY14'!V40:V51)</f>
        <v>44.596386518349767</v>
      </c>
      <c r="W52" s="3">
        <f>AVERAGE('CTY14'!W40:W51)</f>
        <v>30.005642841617501</v>
      </c>
      <c r="X52" s="3">
        <f>AVERAGE('CTY14'!X40:X51)</f>
        <v>65.992876597996471</v>
      </c>
      <c r="Y52" s="3">
        <f>AVERAGE('CTY14'!Y40:Y51)</f>
        <v>171.34510886543282</v>
      </c>
      <c r="Z52" s="3">
        <f>AVERAGE('CTY14'!Z40:Z51)</f>
        <v>90.174958919546825</v>
      </c>
      <c r="AA52" s="3">
        <f>AVERAGE('CTY14'!AA40:AA51)</f>
        <v>24.58142809615924</v>
      </c>
      <c r="AB52" s="3">
        <f>AVERAGE('CTY14'!AB40:AB51)</f>
        <v>127.31628360281282</v>
      </c>
      <c r="AC52" s="3">
        <f>AVERAGE('CTY14'!AC40:AC51)</f>
        <v>98.100181675694515</v>
      </c>
      <c r="AD52" s="3">
        <f>AVERAGE('CTY14'!AD40:AD51)</f>
        <v>42.228634872398018</v>
      </c>
      <c r="AE52" s="3">
        <f>AVERAGE('CTY14'!AE40:AE51)</f>
        <v>79.564638257215009</v>
      </c>
      <c r="AF52" s="3">
        <f>AVERAGE('CTY14'!AF40:AF51)</f>
        <v>35.554547467613311</v>
      </c>
      <c r="AG52" s="3">
        <f>AVERAGE('CTY14'!AG40:AG51)</f>
        <v>81.631433445197942</v>
      </c>
      <c r="AH52" s="3">
        <f>AVERAGE('CTY14'!AH40:AH51)</f>
        <v>74.083974410534026</v>
      </c>
      <c r="AI52" s="3">
        <f>AVERAGE('CTY14'!AI40:AI51)</f>
        <v>63.512639266627652</v>
      </c>
    </row>
    <row r="53" spans="2:35" x14ac:dyDescent="0.25">
      <c r="B53" s="2">
        <f>'CTY14'!B52</f>
        <v>43040</v>
      </c>
      <c r="C53" s="1">
        <f>'CTY14'!C52</f>
        <v>2017</v>
      </c>
      <c r="D53" s="3">
        <f>AVERAGE('CTY14'!D41:D52)</f>
        <v>125.38681197962308</v>
      </c>
      <c r="E53" s="3">
        <f>AVERAGE('CTY14'!E41:E52)</f>
        <v>60.593261039423375</v>
      </c>
      <c r="F53" s="3">
        <f>AVERAGE('CTY14'!F41:F52)</f>
        <v>27.71941321535175</v>
      </c>
      <c r="G53" s="3">
        <f>AVERAGE('CTY14'!G41:G52)</f>
        <v>66.213345107532732</v>
      </c>
      <c r="H53" s="3">
        <f>AVERAGE('CTY14'!H41:H52)</f>
        <v>66.622740567939601</v>
      </c>
      <c r="I53" s="3">
        <f>AVERAGE('CTY14'!I41:I52)</f>
        <v>37.765321486026998</v>
      </c>
      <c r="J53" s="3">
        <f>AVERAGE('CTY14'!J41:J52)</f>
        <v>25.387381810085973</v>
      </c>
      <c r="K53" s="3">
        <f>AVERAGE('CTY14'!K41:K52)</f>
        <v>60.027218698018252</v>
      </c>
      <c r="L53" s="3">
        <f>AVERAGE('CTY14'!L41:L52)</f>
        <v>96.776156393540006</v>
      </c>
      <c r="M53" s="3">
        <f>AVERAGE('CTY14'!M41:M52)</f>
        <v>83.915365426099768</v>
      </c>
      <c r="N53" s="3">
        <f>AVERAGE('CTY14'!N41:N52)</f>
        <v>65.924887533170804</v>
      </c>
      <c r="O53" s="3">
        <f>AVERAGE('CTY14'!O41:O52)</f>
        <v>67.183364379683937</v>
      </c>
      <c r="P53" s="3">
        <f>AVERAGE('CTY14'!P41:P52)</f>
        <v>57.347204707184737</v>
      </c>
      <c r="Q53" s="3">
        <f>AVERAGE('CTY14'!Q41:Q52)</f>
        <v>128.15786704922417</v>
      </c>
      <c r="R53" s="3">
        <f>AVERAGE('CTY14'!R41:R52)</f>
        <v>48.358295465150086</v>
      </c>
      <c r="S53" s="3">
        <f>AVERAGE('CTY14'!S41:S52)</f>
        <v>63.014839172712776</v>
      </c>
      <c r="T53" s="3">
        <f>AVERAGE('CTY14'!T41:T52)</f>
        <v>52.619251732024935</v>
      </c>
      <c r="U53" s="3">
        <f>AVERAGE('CTY14'!U41:U52)</f>
        <v>192.16753119481623</v>
      </c>
      <c r="V53" s="3">
        <f>AVERAGE('CTY14'!V41:V52)</f>
        <v>59.727928694731354</v>
      </c>
      <c r="W53" s="3">
        <f>AVERAGE('CTY14'!W41:W52)</f>
        <v>30.005642841617501</v>
      </c>
      <c r="X53" s="3">
        <f>AVERAGE('CTY14'!X41:X52)</f>
        <v>82.132882362871229</v>
      </c>
      <c r="Y53" s="3">
        <f>AVERAGE('CTY14'!Y41:Y52)</f>
        <v>168.82214539059314</v>
      </c>
      <c r="Z53" s="3">
        <f>AVERAGE('CTY14'!Z41:Z52)</f>
        <v>96.879870132713179</v>
      </c>
      <c r="AA53" s="3">
        <f>AVERAGE('CTY14'!AA41:AA52)</f>
        <v>23.955697464313104</v>
      </c>
      <c r="AB53" s="3">
        <f>AVERAGE('CTY14'!AB41:AB52)</f>
        <v>133.97871744132158</v>
      </c>
      <c r="AC53" s="3">
        <f>AVERAGE('CTY14'!AC41:AC52)</f>
        <v>97.015446743572468</v>
      </c>
      <c r="AD53" s="3">
        <f>AVERAGE('CTY14'!AD41:AD52)</f>
        <v>54.640612563253349</v>
      </c>
      <c r="AE53" s="3">
        <f>AVERAGE('CTY14'!AE41:AE52)</f>
        <v>106.5089943167897</v>
      </c>
      <c r="AF53" s="3">
        <f>AVERAGE('CTY14'!AF41:AF52)</f>
        <v>34.812736204220869</v>
      </c>
      <c r="AG53" s="3">
        <f>AVERAGE('CTY14'!AG41:AG52)</f>
        <v>113.79275591714702</v>
      </c>
      <c r="AH53" s="3">
        <f>AVERAGE('CTY14'!AH41:AH52)</f>
        <v>75.864940977355673</v>
      </c>
      <c r="AI53" s="3">
        <f>AVERAGE('CTY14'!AI41:AI52)</f>
        <v>68.654359252302498</v>
      </c>
    </row>
    <row r="54" spans="2:35" x14ac:dyDescent="0.25">
      <c r="B54" s="2">
        <f>'CTY14'!B53</f>
        <v>43070</v>
      </c>
      <c r="C54" s="1">
        <f>'CTY14'!C53</f>
        <v>2017</v>
      </c>
      <c r="D54" s="3">
        <f>AVERAGE('CTY14'!D42:D53)</f>
        <v>125.98146769875434</v>
      </c>
      <c r="E54" s="3">
        <f>AVERAGE('CTY14'!E42:E53)</f>
        <v>75.133186735438045</v>
      </c>
      <c r="F54" s="3">
        <f>AVERAGE('CTY14'!F42:F53)</f>
        <v>29.977061991858946</v>
      </c>
      <c r="G54" s="3">
        <f>AVERAGE('CTY14'!G42:G53)</f>
        <v>63.543317046155899</v>
      </c>
      <c r="H54" s="3">
        <f>AVERAGE('CTY14'!H42:H53)</f>
        <v>65.112617410251843</v>
      </c>
      <c r="I54" s="3">
        <f>AVERAGE('CTY14'!I42:I53)</f>
        <v>37.765321486026998</v>
      </c>
      <c r="J54" s="3">
        <f>AVERAGE('CTY14'!J42:J53)</f>
        <v>26.608239301463442</v>
      </c>
      <c r="K54" s="3">
        <f>AVERAGE('CTY14'!K42:K53)</f>
        <v>62.999683323115441</v>
      </c>
      <c r="L54" s="3">
        <f>AVERAGE('CTY14'!L42:L53)</f>
        <v>107.11042723482309</v>
      </c>
      <c r="M54" s="3">
        <f>AVERAGE('CTY14'!M42:M53)</f>
        <v>89.30317796416638</v>
      </c>
      <c r="N54" s="3">
        <f>AVERAGE('CTY14'!N42:N53)</f>
        <v>75.104118464571314</v>
      </c>
      <c r="O54" s="3">
        <f>AVERAGE('CTY14'!O42:O53)</f>
        <v>78.848714610345723</v>
      </c>
      <c r="P54" s="3">
        <f>AVERAGE('CTY14'!P42:P53)</f>
        <v>57.542583479763501</v>
      </c>
      <c r="Q54" s="3">
        <f>AVERAGE('CTY14'!Q42:Q53)</f>
        <v>124.89942923890698</v>
      </c>
      <c r="R54" s="3">
        <f>AVERAGE('CTY14'!R42:R53)</f>
        <v>48.358295465150086</v>
      </c>
      <c r="S54" s="3">
        <f>AVERAGE('CTY14'!S42:S53)</f>
        <v>97.812752609958281</v>
      </c>
      <c r="T54" s="3">
        <f>AVERAGE('CTY14'!T42:T53)</f>
        <v>54.05899912525863</v>
      </c>
      <c r="U54" s="3">
        <f>AVERAGE('CTY14'!U42:U53)</f>
        <v>192.47438491288574</v>
      </c>
      <c r="V54" s="3">
        <f>AVERAGE('CTY14'!V42:V53)</f>
        <v>59.727928694731354</v>
      </c>
      <c r="W54" s="3">
        <f>AVERAGE('CTY14'!W42:W53)</f>
        <v>30.005642841617501</v>
      </c>
      <c r="X54" s="3">
        <f>AVERAGE('CTY14'!X42:X53)</f>
        <v>87.085018467429776</v>
      </c>
      <c r="Y54" s="3">
        <f>AVERAGE('CTY14'!Y42:Y53)</f>
        <v>168.82214539059314</v>
      </c>
      <c r="Z54" s="3">
        <f>AVERAGE('CTY14'!Z42:Z53)</f>
        <v>94.521749249964003</v>
      </c>
      <c r="AA54" s="3">
        <f>AVERAGE('CTY14'!AA42:AA53)</f>
        <v>25.313073854100768</v>
      </c>
      <c r="AB54" s="3">
        <f>AVERAGE('CTY14'!AB42:AB53)</f>
        <v>146.53437943031074</v>
      </c>
      <c r="AC54" s="3">
        <f>AVERAGE('CTY14'!AC42:AC53)</f>
        <v>94.134283526862475</v>
      </c>
      <c r="AD54" s="3">
        <f>AVERAGE('CTY14'!AD42:AD53)</f>
        <v>54.640612563253349</v>
      </c>
      <c r="AE54" s="3">
        <f>AVERAGE('CTY14'!AE42:AE53)</f>
        <v>106.5089943167897</v>
      </c>
      <c r="AF54" s="3">
        <f>AVERAGE('CTY14'!AF42:AF53)</f>
        <v>41.067448492920292</v>
      </c>
      <c r="AG54" s="3">
        <f>AVERAGE('CTY14'!AG42:AG53)</f>
        <v>96.369820374063011</v>
      </c>
      <c r="AH54" s="3">
        <f>AVERAGE('CTY14'!AH42:AH53)</f>
        <v>120.7163437639726</v>
      </c>
      <c r="AI54" s="3">
        <f>AVERAGE('CTY14'!AI42:AI53)</f>
        <v>77.698989397550164</v>
      </c>
    </row>
    <row r="55" spans="2:35" x14ac:dyDescent="0.25">
      <c r="B55" s="2">
        <f>'CTY14'!B54</f>
        <v>43101</v>
      </c>
      <c r="C55" s="1">
        <f>'CTY14'!C54</f>
        <v>2018</v>
      </c>
      <c r="D55" s="3">
        <f>AVERAGE('CTY14'!D43:D54)</f>
        <v>126.26235906568193</v>
      </c>
      <c r="E55" s="3">
        <f>AVERAGE('CTY14'!E43:E54)</f>
        <v>75.437853741195326</v>
      </c>
      <c r="F55" s="3">
        <f>AVERAGE('CTY14'!F43:F54)</f>
        <v>32.23987198073678</v>
      </c>
      <c r="G55" s="3">
        <f>AVERAGE('CTY14'!G43:G54)</f>
        <v>68.253159491756435</v>
      </c>
      <c r="H55" s="3">
        <f>AVERAGE('CTY14'!H43:H54)</f>
        <v>55.191685178007582</v>
      </c>
      <c r="I55" s="3">
        <f>AVERAGE('CTY14'!I43:I54)</f>
        <v>76.855658981171999</v>
      </c>
      <c r="J55" s="3">
        <f>AVERAGE('CTY14'!J43:J54)</f>
        <v>27.761464705800396</v>
      </c>
      <c r="K55" s="3">
        <f>AVERAGE('CTY14'!K43:K54)</f>
        <v>73.118454029595711</v>
      </c>
      <c r="L55" s="3">
        <f>AVERAGE('CTY14'!L43:L54)</f>
        <v>113.08621205298708</v>
      </c>
      <c r="M55" s="3">
        <f>AVERAGE('CTY14'!M43:M54)</f>
        <v>131.95896886681638</v>
      </c>
      <c r="N55" s="3">
        <f>AVERAGE('CTY14'!N43:N54)</f>
        <v>75.122567351928808</v>
      </c>
      <c r="O55" s="3">
        <f>AVERAGE('CTY14'!O43:O54)</f>
        <v>101.31160380930707</v>
      </c>
      <c r="P55" s="3">
        <f>AVERAGE('CTY14'!P43:P54)</f>
        <v>63.399575058040682</v>
      </c>
      <c r="Q55" s="3">
        <f>AVERAGE('CTY14'!Q43:Q54)</f>
        <v>124.99110779523512</v>
      </c>
      <c r="R55" s="3">
        <f>AVERAGE('CTY14'!R43:R54)</f>
        <v>67.824430187606325</v>
      </c>
      <c r="S55" s="3">
        <f>AVERAGE('CTY14'!S43:S54)</f>
        <v>98.09171240221859</v>
      </c>
      <c r="T55" s="3">
        <f>AVERAGE('CTY14'!T43:T54)</f>
        <v>48.975539724656898</v>
      </c>
      <c r="U55" s="3">
        <f>AVERAGE('CTY14'!U43:U54)</f>
        <v>201.78948607695108</v>
      </c>
      <c r="V55" s="3">
        <f>AVERAGE('CTY14'!V43:V54)</f>
        <v>55.25720784527774</v>
      </c>
      <c r="W55" s="3">
        <f>AVERAGE('CTY14'!W43:W54)</f>
        <v>30.005642841617501</v>
      </c>
      <c r="X55" s="3">
        <f>AVERAGE('CTY14'!X43:X54)</f>
        <v>95.453783550457999</v>
      </c>
      <c r="Y55" s="3">
        <f>AVERAGE('CTY14'!Y43:Y54)</f>
        <v>171.81955634531479</v>
      </c>
      <c r="Z55" s="3">
        <f>AVERAGE('CTY14'!Z43:Z54)</f>
        <v>103.52237651186407</v>
      </c>
      <c r="AA55" s="3">
        <f>AVERAGE('CTY14'!AA43:AA54)</f>
        <v>23.569460721873213</v>
      </c>
      <c r="AB55" s="3">
        <f>AVERAGE('CTY14'!AB43:AB54)</f>
        <v>130.95571908973929</v>
      </c>
      <c r="AC55" s="3">
        <f>AVERAGE('CTY14'!AC43:AC54)</f>
        <v>94.675926460530306</v>
      </c>
      <c r="AD55" s="3">
        <f>AVERAGE('CTY14'!AD43:AD54)</f>
        <v>54.963917316927215</v>
      </c>
      <c r="AE55" s="3">
        <f>AVERAGE('CTY14'!AE43:AE54)</f>
        <v>133.19905952464461</v>
      </c>
      <c r="AF55" s="3">
        <f>AVERAGE('CTY14'!AF43:AF54)</f>
        <v>79.056482681237981</v>
      </c>
      <c r="AG55" s="3">
        <f>AVERAGE('CTY14'!AG43:AG54)</f>
        <v>105.92715912117484</v>
      </c>
      <c r="AH55" s="3">
        <f>AVERAGE('CTY14'!AH43:AH54)</f>
        <v>129.61381268898708</v>
      </c>
      <c r="AI55" s="3">
        <f>AVERAGE('CTY14'!AI43:AI54)</f>
        <v>76.453141858951994</v>
      </c>
    </row>
    <row r="56" spans="2:35" x14ac:dyDescent="0.25">
      <c r="B56" s="2">
        <f>'CTY14'!B55</f>
        <v>43132</v>
      </c>
      <c r="C56" s="1">
        <f>'CTY14'!C55</f>
        <v>2018</v>
      </c>
      <c r="D56" s="3">
        <f>AVERAGE('CTY14'!D44:D55)</f>
        <v>124.65986047417006</v>
      </c>
      <c r="E56" s="3">
        <f>AVERAGE('CTY14'!E44:E55)</f>
        <v>67.106259001589038</v>
      </c>
      <c r="F56" s="3">
        <f>AVERAGE('CTY14'!F44:F55)</f>
        <v>37.224436763793868</v>
      </c>
      <c r="G56" s="3">
        <f>AVERAGE('CTY14'!G44:G55)</f>
        <v>71.319568181074402</v>
      </c>
      <c r="H56" s="3">
        <f>AVERAGE('CTY14'!H44:H55)</f>
        <v>53.579232150283566</v>
      </c>
      <c r="I56" s="3">
        <f>AVERAGE('CTY14'!I44:I55)</f>
        <v>76.855658981171999</v>
      </c>
      <c r="J56" s="3">
        <f>AVERAGE('CTY14'!J44:J55)</f>
        <v>30.635133487891313</v>
      </c>
      <c r="K56" s="3">
        <f>AVERAGE('CTY14'!K44:K55)</f>
        <v>77.028960669836707</v>
      </c>
      <c r="L56" s="3">
        <f>AVERAGE('CTY14'!L44:L55)</f>
        <v>116.07428688236836</v>
      </c>
      <c r="M56" s="3">
        <f>AVERAGE('CTY14'!M44:M55)</f>
        <v>132.01028873361372</v>
      </c>
      <c r="N56" s="3">
        <f>AVERAGE('CTY14'!N44:N55)</f>
        <v>68.360133987196505</v>
      </c>
      <c r="O56" s="3">
        <f>AVERAGE('CTY14'!O44:O55)</f>
        <v>109.78027943563832</v>
      </c>
      <c r="P56" s="3">
        <f>AVERAGE('CTY14'!P44:P55)</f>
        <v>58.046134882125415</v>
      </c>
      <c r="Q56" s="3">
        <f>AVERAGE('CTY14'!Q44:Q55)</f>
        <v>113.41305131208649</v>
      </c>
      <c r="R56" s="3">
        <f>AVERAGE('CTY14'!R44:R55)</f>
        <v>58.492307141925004</v>
      </c>
      <c r="S56" s="3">
        <f>AVERAGE('CTY14'!S44:S55)</f>
        <v>101.00492097733922</v>
      </c>
      <c r="T56" s="3">
        <f>AVERAGE('CTY14'!T44:T55)</f>
        <v>49.092612631920765</v>
      </c>
      <c r="U56" s="3">
        <f>AVERAGE('CTY14'!U44:U55)</f>
        <v>201.86672240834787</v>
      </c>
      <c r="V56" s="3">
        <f>AVERAGE('CTY14'!V44:V55)</f>
        <v>80.081460619577499</v>
      </c>
      <c r="W56" s="3">
        <f>AVERAGE('CTY14'!W44:W55)</f>
        <v>59.715458666756668</v>
      </c>
      <c r="X56" s="3">
        <f>AVERAGE('CTY14'!X44:X55)</f>
        <v>96.004642753032911</v>
      </c>
      <c r="Y56" s="3">
        <f>AVERAGE('CTY14'!Y44:Y55)</f>
        <v>174.79813248890039</v>
      </c>
      <c r="Z56" s="3">
        <f>AVERAGE('CTY14'!Z44:Z55)</f>
        <v>101.56258510257072</v>
      </c>
      <c r="AA56" s="3">
        <f>AVERAGE('CTY14'!AA44:AA55)</f>
        <v>21.672167929219587</v>
      </c>
      <c r="AB56" s="3">
        <f>AVERAGE('CTY14'!AB44:AB55)</f>
        <v>119.40134304723954</v>
      </c>
      <c r="AC56" s="3">
        <f>AVERAGE('CTY14'!AC44:AC55)</f>
        <v>98.282095864655687</v>
      </c>
      <c r="AD56" s="3">
        <f>AVERAGE('CTY14'!AD44:AD55)</f>
        <v>61.287316340094357</v>
      </c>
      <c r="AE56" s="3">
        <f>AVERAGE('CTY14'!AE44:AE55)</f>
        <v>107.60846579166008</v>
      </c>
      <c r="AF56" s="3">
        <f>AVERAGE('CTY14'!AF44:AF55)</f>
        <v>76.613767031282848</v>
      </c>
      <c r="AG56" s="3">
        <f>AVERAGE('CTY14'!AG44:AG55)</f>
        <v>121.86718137707742</v>
      </c>
      <c r="AH56" s="3">
        <f>AVERAGE('CTY14'!AH44:AH55)</f>
        <v>123.1834865104308</v>
      </c>
      <c r="AI56" s="3">
        <f>AVERAGE('CTY14'!AI44:AI55)</f>
        <v>67.103879462942501</v>
      </c>
    </row>
    <row r="57" spans="2:35" x14ac:dyDescent="0.25">
      <c r="B57" s="2">
        <f>'CTY14'!B56</f>
        <v>43160</v>
      </c>
      <c r="C57" s="1">
        <f>'CTY14'!C56</f>
        <v>2018</v>
      </c>
      <c r="D57" s="3">
        <f>AVERAGE('CTY14'!D45:D56)</f>
        <v>125.859359718866</v>
      </c>
      <c r="E57" s="3">
        <f>AVERAGE('CTY14'!E45:E56)</f>
        <v>84.252374646706031</v>
      </c>
      <c r="F57" s="3">
        <f>AVERAGE('CTY14'!F45:F56)</f>
        <v>40.832734366516263</v>
      </c>
      <c r="G57" s="3">
        <f>AVERAGE('CTY14'!G45:G56)</f>
        <v>85.051116211901387</v>
      </c>
      <c r="H57" s="3">
        <f>AVERAGE('CTY14'!H45:H56)</f>
        <v>45.184403508449464</v>
      </c>
      <c r="I57" s="3">
        <f>AVERAGE('CTY14'!I45:I56)</f>
        <v>77.65661866444934</v>
      </c>
      <c r="J57" s="3">
        <f>AVERAGE('CTY14'!J45:J56)</f>
        <v>32.515165214481137</v>
      </c>
      <c r="K57" s="3">
        <f>AVERAGE('CTY14'!K45:K56)</f>
        <v>80.282118451842791</v>
      </c>
      <c r="L57" s="3">
        <f>AVERAGE('CTY14'!L45:L56)</f>
        <v>115.64775945215202</v>
      </c>
      <c r="M57" s="3">
        <f>AVERAGE('CTY14'!M45:M56)</f>
        <v>133.70518306304822</v>
      </c>
      <c r="N57" s="3">
        <f>AVERAGE('CTY14'!N45:N56)</f>
        <v>66.786852188626298</v>
      </c>
      <c r="O57" s="3">
        <f>AVERAGE('CTY14'!O45:O56)</f>
        <v>107.06759426053225</v>
      </c>
      <c r="P57" s="3">
        <f>AVERAGE('CTY14'!P45:P56)</f>
        <v>58.074998765652133</v>
      </c>
      <c r="Q57" s="3">
        <f>AVERAGE('CTY14'!Q45:Q56)</f>
        <v>101.73138699576231</v>
      </c>
      <c r="R57" s="3">
        <f>AVERAGE('CTY14'!R45:R56)</f>
        <v>58.492307141925004</v>
      </c>
      <c r="S57" s="3">
        <f>AVERAGE('CTY14'!S45:S56)</f>
        <v>116.75862224587185</v>
      </c>
      <c r="T57" s="3">
        <f>AVERAGE('CTY14'!T45:T56)</f>
        <v>51.780698832850682</v>
      </c>
      <c r="U57" s="3">
        <f>AVERAGE('CTY14'!U45:U56)</f>
        <v>199.91062496069068</v>
      </c>
      <c r="V57" s="3">
        <f>AVERAGE('CTY14'!V45:V56)</f>
        <v>80.183833518166992</v>
      </c>
      <c r="W57" s="3">
        <f>AVERAGE('CTY14'!W45:W56)</f>
        <v>59.715458666756668</v>
      </c>
      <c r="X57" s="3">
        <f>AVERAGE('CTY14'!X45:X56)</f>
        <v>97.683346952988884</v>
      </c>
      <c r="Y57" s="3">
        <f>AVERAGE('CTY14'!Y45:Y56)</f>
        <v>171.90232253727592</v>
      </c>
      <c r="Z57" s="3">
        <f>AVERAGE('CTY14'!Z45:Z56)</f>
        <v>102.9907406301766</v>
      </c>
      <c r="AA57" s="3">
        <f>AVERAGE('CTY14'!AA45:AA56)</f>
        <v>19.726726832994174</v>
      </c>
      <c r="AB57" s="3">
        <f>AVERAGE('CTY14'!AB45:AB56)</f>
        <v>125.65600372875694</v>
      </c>
      <c r="AC57" s="3">
        <f>AVERAGE('CTY14'!AC45:AC56)</f>
        <v>105.56732691254433</v>
      </c>
      <c r="AD57" s="3">
        <f>AVERAGE('CTY14'!AD45:AD56)</f>
        <v>61.287316340094357</v>
      </c>
      <c r="AE57" s="3">
        <f>AVERAGE('CTY14'!AE45:AE56)</f>
        <v>107.60846579166008</v>
      </c>
      <c r="AF57" s="3">
        <f>AVERAGE('CTY14'!AF45:AF56)</f>
        <v>81.830737083729403</v>
      </c>
      <c r="AG57" s="3">
        <f>AVERAGE('CTY14'!AG45:AG56)</f>
        <v>128.15332158409885</v>
      </c>
      <c r="AH57" s="3">
        <f>AVERAGE('CTY14'!AH45:AH56)</f>
        <v>124.57720534797339</v>
      </c>
      <c r="AI57" s="3">
        <f>AVERAGE('CTY14'!AI45:AI56)</f>
        <v>74.986050502535463</v>
      </c>
    </row>
    <row r="58" spans="2:35" x14ac:dyDescent="0.25">
      <c r="B58" s="2">
        <f>'CTY14'!B57</f>
        <v>43191</v>
      </c>
      <c r="C58" s="1">
        <f>'CTY14'!C57</f>
        <v>2018</v>
      </c>
      <c r="D58" s="3">
        <f>AVERAGE('CTY14'!D46:D57)</f>
        <v>130.72294842136907</v>
      </c>
      <c r="E58" s="3">
        <f>AVERAGE('CTY14'!E46:E57)</f>
        <v>89.924000765180381</v>
      </c>
      <c r="F58" s="3">
        <f>AVERAGE('CTY14'!F46:F57)</f>
        <v>174.83578790047466</v>
      </c>
      <c r="G58" s="3">
        <f>AVERAGE('CTY14'!G46:G57)</f>
        <v>104.69279559816157</v>
      </c>
      <c r="H58" s="3">
        <f>AVERAGE('CTY14'!H46:H57)</f>
        <v>48.601801822947913</v>
      </c>
      <c r="I58" s="3">
        <f>AVERAGE('CTY14'!I46:I57)</f>
        <v>77.65661866444934</v>
      </c>
      <c r="J58" s="3">
        <f>AVERAGE('CTY14'!J46:J57)</f>
        <v>35.314971205935869</v>
      </c>
      <c r="K58" s="3">
        <f>AVERAGE('CTY14'!K46:K57)</f>
        <v>78.419986163476082</v>
      </c>
      <c r="L58" s="3">
        <f>AVERAGE('CTY14'!L46:L57)</f>
        <v>124.05260046318485</v>
      </c>
      <c r="M58" s="3">
        <f>AVERAGE('CTY14'!M46:M57)</f>
        <v>131.00188124452677</v>
      </c>
      <c r="N58" s="3">
        <f>AVERAGE('CTY14'!N46:N57)</f>
        <v>70.621584367902969</v>
      </c>
      <c r="O58" s="3">
        <f>AVERAGE('CTY14'!O46:O57)</f>
        <v>115.31859691819996</v>
      </c>
      <c r="P58" s="3">
        <f>AVERAGE('CTY14'!P46:P57)</f>
        <v>59.456145669982334</v>
      </c>
      <c r="Q58" s="3">
        <f>AVERAGE('CTY14'!Q46:Q57)</f>
        <v>117.1012604147973</v>
      </c>
      <c r="R58" s="3">
        <f>AVERAGE('CTY14'!R46:R57)</f>
        <v>58.506028360292582</v>
      </c>
      <c r="S58" s="3">
        <f>AVERAGE('CTY14'!S46:S57)</f>
        <v>119.36263252899204</v>
      </c>
      <c r="T58" s="3">
        <f>AVERAGE('CTY14'!T46:T57)</f>
        <v>53.096834806560054</v>
      </c>
      <c r="U58" s="3">
        <f>AVERAGE('CTY14'!U46:U57)</f>
        <v>202.07667748356519</v>
      </c>
      <c r="V58" s="3">
        <f>AVERAGE('CTY14'!V46:V57)</f>
        <v>80.183833518166992</v>
      </c>
      <c r="W58" s="3">
        <f>AVERAGE('CTY14'!W46:W57)</f>
        <v>59.715458666756668</v>
      </c>
      <c r="X58" s="3">
        <f>AVERAGE('CTY14'!X46:X57)</f>
        <v>99.470460765905457</v>
      </c>
      <c r="Y58" s="3">
        <f>AVERAGE('CTY14'!Y46:Y57)</f>
        <v>180.70609861904089</v>
      </c>
      <c r="Z58" s="3">
        <f>AVERAGE('CTY14'!Z46:Z57)</f>
        <v>104.32772498581905</v>
      </c>
      <c r="AA58" s="3">
        <f>AVERAGE('CTY14'!AA46:AA57)</f>
        <v>20.388570946392075</v>
      </c>
      <c r="AB58" s="3">
        <f>AVERAGE('CTY14'!AB46:AB57)</f>
        <v>133.82457939394362</v>
      </c>
      <c r="AC58" s="3">
        <f>AVERAGE('CTY14'!AC46:AC57)</f>
        <v>103.076793002488</v>
      </c>
      <c r="AD58" s="3">
        <f>AVERAGE('CTY14'!AD46:AD57)</f>
        <v>55.277399603263142</v>
      </c>
      <c r="AE58" s="3">
        <f>AVERAGE('CTY14'!AE46:AE57)</f>
        <v>159.86986988275234</v>
      </c>
      <c r="AF58" s="3">
        <f>AVERAGE('CTY14'!AF46:AF57)</f>
        <v>88.737183149835232</v>
      </c>
      <c r="AG58" s="3">
        <f>AVERAGE('CTY14'!AG46:AG57)</f>
        <v>143.75287712655111</v>
      </c>
      <c r="AH58" s="3">
        <f>AVERAGE('CTY14'!AH46:AH57)</f>
        <v>143.69759042410092</v>
      </c>
      <c r="AI58" s="3">
        <f>AVERAGE('CTY14'!AI46:AI57)</f>
        <v>76.917843340091238</v>
      </c>
    </row>
    <row r="59" spans="2:35" x14ac:dyDescent="0.25">
      <c r="B59" s="2">
        <f>'CTY14'!B58</f>
        <v>43221</v>
      </c>
      <c r="C59" s="1">
        <f>'CTY14'!C58</f>
        <v>2018</v>
      </c>
      <c r="D59" s="3">
        <f>AVERAGE('CTY14'!D47:D58)</f>
        <v>132.4912364941253</v>
      </c>
      <c r="E59" s="3">
        <f>AVERAGE('CTY14'!E47:E58)</f>
        <v>98.35779280507505</v>
      </c>
      <c r="F59" s="3">
        <f>AVERAGE('CTY14'!F47:F58)</f>
        <v>251.33993037836851</v>
      </c>
      <c r="G59" s="3">
        <f>AVERAGE('CTY14'!G47:G58)</f>
        <v>112.05808735088726</v>
      </c>
      <c r="H59" s="3">
        <f>AVERAGE('CTY14'!H47:H58)</f>
        <v>22.640531601463518</v>
      </c>
      <c r="I59" s="3">
        <f>AVERAGE('CTY14'!I47:I58)</f>
        <v>77.65661866444934</v>
      </c>
      <c r="J59" s="3">
        <f>AVERAGE('CTY14'!J47:J58)</f>
        <v>36.220859958021336</v>
      </c>
      <c r="K59" s="3">
        <f>AVERAGE('CTY14'!K47:K58)</f>
        <v>77.65746453691591</v>
      </c>
      <c r="L59" s="3">
        <f>AVERAGE('CTY14'!L47:L58)</f>
        <v>129.35707751712866</v>
      </c>
      <c r="M59" s="3">
        <f>AVERAGE('CTY14'!M47:M58)</f>
        <v>130.53662297580854</v>
      </c>
      <c r="N59" s="3">
        <f>AVERAGE('CTY14'!N47:N58)</f>
        <v>84.713094429886539</v>
      </c>
      <c r="O59" s="3">
        <f>AVERAGE('CTY14'!O47:O58)</f>
        <v>123.43867699766884</v>
      </c>
      <c r="P59" s="3">
        <f>AVERAGE('CTY14'!P47:P58)</f>
        <v>66.180736394825686</v>
      </c>
      <c r="Q59" s="3">
        <f>AVERAGE('CTY14'!Q47:Q58)</f>
        <v>118.65515639600005</v>
      </c>
      <c r="R59" s="3">
        <f>AVERAGE('CTY14'!R47:R58)</f>
        <v>58.506028360292582</v>
      </c>
      <c r="S59" s="3">
        <f>AVERAGE('CTY14'!S47:S58)</f>
        <v>139.90258359986785</v>
      </c>
      <c r="T59" s="3">
        <f>AVERAGE('CTY14'!T47:T58)</f>
        <v>49.05830203499054</v>
      </c>
      <c r="U59" s="3">
        <f>AVERAGE('CTY14'!U47:U58)</f>
        <v>175.7398332544046</v>
      </c>
      <c r="V59" s="3">
        <f>AVERAGE('CTY14'!V47:V58)</f>
        <v>85.033023978815223</v>
      </c>
      <c r="W59" s="3">
        <f>AVERAGE('CTY14'!W47:W58)</f>
        <v>59.715458666756668</v>
      </c>
      <c r="X59" s="3">
        <f>AVERAGE('CTY14'!X47:X58)</f>
        <v>101.07773419311933</v>
      </c>
      <c r="Y59" s="3">
        <f>AVERAGE('CTY14'!Y47:Y58)</f>
        <v>180.64677594591612</v>
      </c>
      <c r="Z59" s="3">
        <f>AVERAGE('CTY14'!Z47:Z58)</f>
        <v>88.646401783385727</v>
      </c>
      <c r="AA59" s="3">
        <f>AVERAGE('CTY14'!AA47:AA58)</f>
        <v>22.343535789475371</v>
      </c>
      <c r="AB59" s="3">
        <f>AVERAGE('CTY14'!AB47:AB58)</f>
        <v>133.74207506138376</v>
      </c>
      <c r="AC59" s="3">
        <f>AVERAGE('CTY14'!AC47:AC58)</f>
        <v>99.966002594235022</v>
      </c>
      <c r="AD59" s="3">
        <f>AVERAGE('CTY14'!AD47:AD58)</f>
        <v>54.912403276748968</v>
      </c>
      <c r="AE59" s="3">
        <f>AVERAGE('CTY14'!AE47:AE58)</f>
        <v>159.86986988275234</v>
      </c>
      <c r="AF59" s="3">
        <f>AVERAGE('CTY14'!AF47:AF58)</f>
        <v>87.620178577414734</v>
      </c>
      <c r="AG59" s="3">
        <f>AVERAGE('CTY14'!AG47:AG58)</f>
        <v>153.02891381094219</v>
      </c>
      <c r="AH59" s="3">
        <f>AVERAGE('CTY14'!AH47:AH58)</f>
        <v>175.0537351663252</v>
      </c>
      <c r="AI59" s="3">
        <f>AVERAGE('CTY14'!AI47:AI58)</f>
        <v>71.0401869946907</v>
      </c>
    </row>
    <row r="60" spans="2:35" x14ac:dyDescent="0.25">
      <c r="B60" s="2">
        <f>'CTY14'!B59</f>
        <v>43252</v>
      </c>
      <c r="C60" s="1">
        <f>'CTY14'!C59</f>
        <v>2018</v>
      </c>
      <c r="D60" s="3">
        <f>AVERAGE('CTY14'!D48:D59)</f>
        <v>80.274952162505187</v>
      </c>
      <c r="E60" s="3">
        <f>AVERAGE('CTY14'!E48:E59)</f>
        <v>92.175986429346949</v>
      </c>
      <c r="F60" s="3">
        <f>AVERAGE('CTY14'!F48:F59)</f>
        <v>262.89846823425336</v>
      </c>
      <c r="G60" s="3">
        <f>AVERAGE('CTY14'!G48:G59)</f>
        <v>131.20847898689399</v>
      </c>
      <c r="H60" s="3">
        <f>AVERAGE('CTY14'!H48:H59)</f>
        <v>22.492766773408913</v>
      </c>
      <c r="I60" s="3">
        <f>AVERAGE('CTY14'!I48:I59)</f>
        <v>77.65661866444934</v>
      </c>
      <c r="J60" s="3">
        <f>AVERAGE('CTY14'!J48:J59)</f>
        <v>36.140191500996202</v>
      </c>
      <c r="K60" s="3">
        <f>AVERAGE('CTY14'!K48:K59)</f>
        <v>72.546814351194811</v>
      </c>
      <c r="L60" s="3">
        <f>AVERAGE('CTY14'!L48:L59)</f>
        <v>135.79844772667641</v>
      </c>
      <c r="M60" s="3">
        <f>AVERAGE('CTY14'!M48:M59)</f>
        <v>131.63707020719175</v>
      </c>
      <c r="N60" s="3">
        <f>AVERAGE('CTY14'!N48:N59)</f>
        <v>82.79163637256589</v>
      </c>
      <c r="O60" s="3">
        <f>AVERAGE('CTY14'!O48:O59)</f>
        <v>212.27242268834104</v>
      </c>
      <c r="P60" s="3">
        <f>AVERAGE('CTY14'!P48:P59)</f>
        <v>71.418383815066534</v>
      </c>
      <c r="Q60" s="3">
        <f>AVERAGE('CTY14'!Q48:Q59)</f>
        <v>111.58336265736246</v>
      </c>
      <c r="R60" s="3">
        <f>AVERAGE('CTY14'!R48:R59)</f>
        <v>58.506028360292582</v>
      </c>
      <c r="S60" s="3">
        <f>AVERAGE('CTY14'!S48:S59)</f>
        <v>139.79031216927098</v>
      </c>
      <c r="T60" s="3">
        <f>AVERAGE('CTY14'!T48:T59)</f>
        <v>43.50292037208515</v>
      </c>
      <c r="U60" s="3">
        <f>AVERAGE('CTY14'!U48:U59)</f>
        <v>148.25200691739508</v>
      </c>
      <c r="V60" s="3">
        <f>AVERAGE('CTY14'!V48:V59)</f>
        <v>85.033023978815223</v>
      </c>
      <c r="W60" s="3">
        <f>AVERAGE('CTY14'!W48:W59)</f>
        <v>29.70981582513917</v>
      </c>
      <c r="X60" s="3">
        <f>AVERAGE('CTY14'!X48:X59)</f>
        <v>100.83952565720574</v>
      </c>
      <c r="Y60" s="3">
        <f>AVERAGE('CTY14'!Y48:Y59)</f>
        <v>90.272853193497681</v>
      </c>
      <c r="Z60" s="3">
        <f>AVERAGE('CTY14'!Z48:Z59)</f>
        <v>75.905527817141717</v>
      </c>
      <c r="AA60" s="3">
        <f>AVERAGE('CTY14'!AA48:AA59)</f>
        <v>22.257683390122072</v>
      </c>
      <c r="AB60" s="3">
        <f>AVERAGE('CTY14'!AB48:AB59)</f>
        <v>129.29359569511175</v>
      </c>
      <c r="AC60" s="3">
        <f>AVERAGE('CTY14'!AC48:AC59)</f>
        <v>90.740202999023055</v>
      </c>
      <c r="AD60" s="3">
        <f>AVERAGE('CTY14'!AD48:AD59)</f>
        <v>60.821782929581722</v>
      </c>
      <c r="AE60" s="3">
        <f>AVERAGE('CTY14'!AE48:AE59)</f>
        <v>159.86986988275234</v>
      </c>
      <c r="AF60" s="3">
        <f>AVERAGE('CTY14'!AF48:AF59)</f>
        <v>91.744174414700765</v>
      </c>
      <c r="AG60" s="3">
        <f>AVERAGE('CTY14'!AG48:AG59)</f>
        <v>162.21617482724028</v>
      </c>
      <c r="AH60" s="3">
        <f>AVERAGE('CTY14'!AH48:AH59)</f>
        <v>183.77632495988871</v>
      </c>
      <c r="AI60" s="3">
        <f>AVERAGE('CTY14'!AI48:AI59)</f>
        <v>72.726892395748493</v>
      </c>
    </row>
    <row r="61" spans="2:35" x14ac:dyDescent="0.25">
      <c r="B61" s="2">
        <f>'CTY14'!B60</f>
        <v>43282</v>
      </c>
      <c r="C61" s="1">
        <f>'CTY14'!C60</f>
        <v>2018</v>
      </c>
      <c r="D61" s="3">
        <f>AVERAGE('CTY14'!D49:D60)</f>
        <v>79.63952599168185</v>
      </c>
      <c r="E61" s="3">
        <f>AVERAGE('CTY14'!E49:E60)</f>
        <v>91.711322336490284</v>
      </c>
      <c r="F61" s="3">
        <f>AVERAGE('CTY14'!F49:F60)</f>
        <v>270.80059166073272</v>
      </c>
      <c r="G61" s="3">
        <f>AVERAGE('CTY14'!G49:G60)</f>
        <v>140.85848402822023</v>
      </c>
      <c r="H61" s="3">
        <f>AVERAGE('CTY14'!H49:H60)</f>
        <v>25.638220826054901</v>
      </c>
      <c r="I61" s="3">
        <f>AVERAGE('CTY14'!I49:I60)</f>
        <v>77.65661866444934</v>
      </c>
      <c r="J61" s="3">
        <f>AVERAGE('CTY14'!J49:J60)</f>
        <v>36.089242163265219</v>
      </c>
      <c r="K61" s="3">
        <f>AVERAGE('CTY14'!K49:K60)</f>
        <v>72.113950011926491</v>
      </c>
      <c r="L61" s="3">
        <f>AVERAGE('CTY14'!L49:L60)</f>
        <v>132.53705612021056</v>
      </c>
      <c r="M61" s="3">
        <f>AVERAGE('CTY14'!M49:M60)</f>
        <v>133.9034056155684</v>
      </c>
      <c r="N61" s="3">
        <f>AVERAGE('CTY14'!N49:N60)</f>
        <v>110.08168323916637</v>
      </c>
      <c r="O61" s="3">
        <f>AVERAGE('CTY14'!O49:O60)</f>
        <v>192.00811336729612</v>
      </c>
      <c r="P61" s="3">
        <f>AVERAGE('CTY14'!P49:P60)</f>
        <v>72.687796152775675</v>
      </c>
      <c r="Q61" s="3">
        <f>AVERAGE('CTY14'!Q49:Q60)</f>
        <v>114.81830003861454</v>
      </c>
      <c r="R61" s="3">
        <f>AVERAGE('CTY14'!R49:R60)</f>
        <v>113.73311751245349</v>
      </c>
      <c r="S61" s="3">
        <f>AVERAGE('CTY14'!S49:S60)</f>
        <v>144.71195085988754</v>
      </c>
      <c r="T61" s="3">
        <f>AVERAGE('CTY14'!T49:T60)</f>
        <v>48.445683135423479</v>
      </c>
      <c r="U61" s="3">
        <f>AVERAGE('CTY14'!U49:U60)</f>
        <v>125.35748150849707</v>
      </c>
      <c r="V61" s="3">
        <f>AVERAGE('CTY14'!V49:V60)</f>
        <v>89.268140023112622</v>
      </c>
      <c r="W61" s="3">
        <f>AVERAGE('CTY14'!W49:W60)</f>
        <v>29.70981582513917</v>
      </c>
      <c r="X61" s="3">
        <f>AVERAGE('CTY14'!X49:X60)</f>
        <v>109.50882039770107</v>
      </c>
      <c r="Y61" s="3">
        <f>AVERAGE('CTY14'!Y49:Y60)</f>
        <v>65.779213642643882</v>
      </c>
      <c r="Z61" s="3">
        <f>AVERAGE('CTY14'!Z49:Z60)</f>
        <v>68.891427832524869</v>
      </c>
      <c r="AA61" s="3">
        <f>AVERAGE('CTY14'!AA49:AA60)</f>
        <v>20.894733615147484</v>
      </c>
      <c r="AB61" s="3">
        <f>AVERAGE('CTY14'!AB49:AB60)</f>
        <v>127.08093439170425</v>
      </c>
      <c r="AC61" s="3">
        <f>AVERAGE('CTY14'!AC49:AC60)</f>
        <v>92.034578343546286</v>
      </c>
      <c r="AD61" s="3">
        <f>AVERAGE('CTY14'!AD49:AD60)</f>
        <v>60.821782929581722</v>
      </c>
      <c r="AE61" s="3">
        <f>AVERAGE('CTY14'!AE49:AE60)</f>
        <v>132.96411235470018</v>
      </c>
      <c r="AF61" s="3">
        <f>AVERAGE('CTY14'!AF49:AF60)</f>
        <v>96.697751641553353</v>
      </c>
      <c r="AG61" s="3">
        <f>AVERAGE('CTY14'!AG49:AG60)</f>
        <v>161.87546283190304</v>
      </c>
      <c r="AH61" s="3">
        <f>AVERAGE('CTY14'!AH49:AH60)</f>
        <v>176.73204282816823</v>
      </c>
      <c r="AI61" s="3">
        <f>AVERAGE('CTY14'!AI49:AI60)</f>
        <v>74.450962965899308</v>
      </c>
    </row>
    <row r="62" spans="2:35" x14ac:dyDescent="0.25">
      <c r="B62" s="2">
        <f>'CTY14'!B61</f>
        <v>43313</v>
      </c>
      <c r="C62" s="1">
        <f>'CTY14'!C61</f>
        <v>2018</v>
      </c>
      <c r="D62" s="3">
        <f>AVERAGE('CTY14'!D50:D61)</f>
        <v>80.146202792307832</v>
      </c>
      <c r="E62" s="3">
        <f>AVERAGE('CTY14'!E50:E61)</f>
        <v>85.480761330524217</v>
      </c>
      <c r="F62" s="3">
        <f>AVERAGE('CTY14'!F50:F61)</f>
        <v>278.96037750968247</v>
      </c>
      <c r="G62" s="3">
        <f>AVERAGE('CTY14'!G50:G61)</f>
        <v>140.56547872614757</v>
      </c>
      <c r="H62" s="3">
        <f>AVERAGE('CTY14'!H50:H61)</f>
        <v>25.527741564710357</v>
      </c>
      <c r="I62" s="3">
        <f>AVERAGE('CTY14'!I50:I61)</f>
        <v>77.65661866444934</v>
      </c>
      <c r="J62" s="3">
        <f>AVERAGE('CTY14'!J50:J61)</f>
        <v>36.812425219869517</v>
      </c>
      <c r="K62" s="3">
        <f>AVERAGE('CTY14'!K50:K61)</f>
        <v>70.91869389626045</v>
      </c>
      <c r="L62" s="3">
        <f>AVERAGE('CTY14'!L50:L61)</f>
        <v>131.5881925242233</v>
      </c>
      <c r="M62" s="3">
        <f>AVERAGE('CTY14'!M50:M61)</f>
        <v>139.11150470178652</v>
      </c>
      <c r="N62" s="3">
        <f>AVERAGE('CTY14'!N50:N61)</f>
        <v>115.37240593508511</v>
      </c>
      <c r="O62" s="3">
        <f>AVERAGE('CTY14'!O50:O61)</f>
        <v>186.323742567398</v>
      </c>
      <c r="P62" s="3">
        <f>AVERAGE('CTY14'!P50:P61)</f>
        <v>65.558275887412165</v>
      </c>
      <c r="Q62" s="3">
        <f>AVERAGE('CTY14'!Q50:Q61)</f>
        <v>117.9059367021576</v>
      </c>
      <c r="R62" s="3">
        <f>AVERAGE('CTY14'!R50:R61)</f>
        <v>122.96904375074782</v>
      </c>
      <c r="S62" s="3">
        <f>AVERAGE('CTY14'!S50:S61)</f>
        <v>142.02741556697279</v>
      </c>
      <c r="T62" s="3">
        <f>AVERAGE('CTY14'!T50:T61)</f>
        <v>55.234327984127106</v>
      </c>
      <c r="U62" s="3">
        <f>AVERAGE('CTY14'!U50:U61)</f>
        <v>109.40112450763108</v>
      </c>
      <c r="V62" s="3">
        <f>AVERAGE('CTY14'!V50:V61)</f>
        <v>73.779904602029376</v>
      </c>
      <c r="W62" s="3">
        <f>AVERAGE('CTY14'!W50:W61)</f>
        <v>29.70981582513917</v>
      </c>
      <c r="X62" s="3">
        <f>AVERAGE('CTY14'!X50:X61)</f>
        <v>114.20509730100905</v>
      </c>
      <c r="Y62" s="3">
        <f>AVERAGE('CTY14'!Y50:Y61)</f>
        <v>56.487314919465113</v>
      </c>
      <c r="Z62" s="3">
        <f>AVERAGE('CTY14'!Z50:Z61)</f>
        <v>76.908150603250519</v>
      </c>
      <c r="AA62" s="3">
        <f>AVERAGE('CTY14'!AA50:AA61)</f>
        <v>20.167665215569269</v>
      </c>
      <c r="AB62" s="3">
        <f>AVERAGE('CTY14'!AB50:AB61)</f>
        <v>130.50894771870068</v>
      </c>
      <c r="AC62" s="3">
        <f>AVERAGE('CTY14'!AC50:AC61)</f>
        <v>94.722028554225787</v>
      </c>
      <c r="AD62" s="3">
        <f>AVERAGE('CTY14'!AD50:AD61)</f>
        <v>84.155478888564886</v>
      </c>
      <c r="AE62" s="3">
        <f>AVERAGE('CTY14'!AE50:AE61)</f>
        <v>132.96411235470018</v>
      </c>
      <c r="AF62" s="3">
        <f>AVERAGE('CTY14'!AF50:AF61)</f>
        <v>104.8933354355576</v>
      </c>
      <c r="AG62" s="3">
        <f>AVERAGE('CTY14'!AG50:AG61)</f>
        <v>161.27046533326688</v>
      </c>
      <c r="AH62" s="3">
        <f>AVERAGE('CTY14'!AH50:AH61)</f>
        <v>182.17346237995241</v>
      </c>
      <c r="AI62" s="3">
        <f>AVERAGE('CTY14'!AI50:AI61)</f>
        <v>76.0723500628838</v>
      </c>
    </row>
    <row r="63" spans="2:35" x14ac:dyDescent="0.25">
      <c r="B63" s="2">
        <f>'CTY14'!B62</f>
        <v>43344</v>
      </c>
      <c r="C63" s="1">
        <f>'CTY14'!C62</f>
        <v>2018</v>
      </c>
      <c r="D63" s="3">
        <f>AVERAGE('CTY14'!D51:D62)</f>
        <v>84.831529536545801</v>
      </c>
      <c r="E63" s="3">
        <f>AVERAGE('CTY14'!E51:E62)</f>
        <v>88.007001528725766</v>
      </c>
      <c r="F63" s="3">
        <f>AVERAGE('CTY14'!F51:F62)</f>
        <v>297.73388437917396</v>
      </c>
      <c r="G63" s="3">
        <f>AVERAGE('CTY14'!G51:G62)</f>
        <v>142.92760645236027</v>
      </c>
      <c r="H63" s="3">
        <f>AVERAGE('CTY14'!H51:H62)</f>
        <v>33.635084841742859</v>
      </c>
      <c r="I63" s="3">
        <f>AVERAGE('CTY14'!I51:I62)</f>
        <v>77.65661866444934</v>
      </c>
      <c r="J63" s="3">
        <f>AVERAGE('CTY14'!J51:J62)</f>
        <v>36.405846051935242</v>
      </c>
      <c r="K63" s="3">
        <f>AVERAGE('CTY14'!K51:K62)</f>
        <v>71.221236184637021</v>
      </c>
      <c r="L63" s="3">
        <f>AVERAGE('CTY14'!L51:L62)</f>
        <v>133.5716005788253</v>
      </c>
      <c r="M63" s="3">
        <f>AVERAGE('CTY14'!M51:M62)</f>
        <v>142.79329716812629</v>
      </c>
      <c r="N63" s="3">
        <f>AVERAGE('CTY14'!N51:N62)</f>
        <v>134.59679737741192</v>
      </c>
      <c r="O63" s="3">
        <f>AVERAGE('CTY14'!O51:O62)</f>
        <v>183.47543026492539</v>
      </c>
      <c r="P63" s="3">
        <f>AVERAGE('CTY14'!P51:P62)</f>
        <v>58.213012881270323</v>
      </c>
      <c r="Q63" s="3">
        <f>AVERAGE('CTY14'!Q51:Q62)</f>
        <v>103.63541111657224</v>
      </c>
      <c r="R63" s="3">
        <f>AVERAGE('CTY14'!R51:R62)</f>
        <v>113.09575799120692</v>
      </c>
      <c r="S63" s="3">
        <f>AVERAGE('CTY14'!S51:S62)</f>
        <v>142.02741556697279</v>
      </c>
      <c r="T63" s="3">
        <f>AVERAGE('CTY14'!T51:T62)</f>
        <v>52.178945051129467</v>
      </c>
      <c r="U63" s="3">
        <f>AVERAGE('CTY14'!U51:U62)</f>
        <v>95.778018440955634</v>
      </c>
      <c r="V63" s="3">
        <f>AVERAGE('CTY14'!V51:V62)</f>
        <v>87.918562624440042</v>
      </c>
      <c r="W63" s="3">
        <f>AVERAGE('CTY14'!W51:W62)</f>
        <v>29.70981582513917</v>
      </c>
      <c r="X63" s="3">
        <f>AVERAGE('CTY14'!X51:X62)</f>
        <v>114.72555998220395</v>
      </c>
      <c r="Y63" s="3">
        <f>AVERAGE('CTY14'!Y51:Y62)</f>
        <v>38.030579439819242</v>
      </c>
      <c r="Z63" s="3">
        <f>AVERAGE('CTY14'!Z51:Z62)</f>
        <v>75.283574360726192</v>
      </c>
      <c r="AA63" s="3">
        <f>AVERAGE('CTY14'!AA51:AA62)</f>
        <v>16.053161152338461</v>
      </c>
      <c r="AB63" s="3">
        <f>AVERAGE('CTY14'!AB51:AB62)</f>
        <v>121.45843751494856</v>
      </c>
      <c r="AC63" s="3">
        <f>AVERAGE('CTY14'!AC51:AC62)</f>
        <v>99.18270790237203</v>
      </c>
      <c r="AD63" s="3">
        <f>AVERAGE('CTY14'!AD51:AD62)</f>
        <v>101.11458332066853</v>
      </c>
      <c r="AE63" s="3">
        <f>AVERAGE('CTY14'!AE51:AE62)</f>
        <v>132.96411235470018</v>
      </c>
      <c r="AF63" s="3">
        <f>AVERAGE('CTY14'!AF51:AF62)</f>
        <v>103.87396975451925</v>
      </c>
      <c r="AG63" s="3">
        <f>AVERAGE('CTY14'!AG51:AG62)</f>
        <v>141.65383887247131</v>
      </c>
      <c r="AH63" s="3">
        <f>AVERAGE('CTY14'!AH51:AH62)</f>
        <v>191.32382570027755</v>
      </c>
      <c r="AI63" s="3">
        <f>AVERAGE('CTY14'!AI51:AI62)</f>
        <v>91.530927337052887</v>
      </c>
    </row>
    <row r="64" spans="2:35" x14ac:dyDescent="0.25">
      <c r="B64" s="2">
        <f>'CTY14'!B63</f>
        <v>43374</v>
      </c>
      <c r="C64" s="1">
        <f>'CTY14'!C63</f>
        <v>2018</v>
      </c>
      <c r="D64" s="3">
        <f>AVERAGE('CTY14'!D52:D63)</f>
        <v>87.862317173387979</v>
      </c>
      <c r="E64" s="3">
        <f>AVERAGE('CTY14'!E52:E63)</f>
        <v>90.087864294581678</v>
      </c>
      <c r="F64" s="3">
        <f>AVERAGE('CTY14'!F52:F63)</f>
        <v>306.95447245568948</v>
      </c>
      <c r="G64" s="3">
        <f>AVERAGE('CTY14'!G52:G63)</f>
        <v>134.64744567546794</v>
      </c>
      <c r="H64" s="3">
        <f>AVERAGE('CTY14'!H52:H63)</f>
        <v>46.762752932278609</v>
      </c>
      <c r="I64" s="3">
        <f>AVERAGE('CTY14'!I52:I63)</f>
        <v>114.41047037245524</v>
      </c>
      <c r="J64" s="3">
        <f>AVERAGE('CTY14'!J52:J63)</f>
        <v>39.777850284544051</v>
      </c>
      <c r="K64" s="3">
        <f>AVERAGE('CTY14'!K52:K63)</f>
        <v>67.217222694262048</v>
      </c>
      <c r="L64" s="3">
        <f>AVERAGE('CTY14'!L52:L63)</f>
        <v>132.99076715133944</v>
      </c>
      <c r="M64" s="3">
        <f>AVERAGE('CTY14'!M52:M63)</f>
        <v>143.40865710844545</v>
      </c>
      <c r="N64" s="3">
        <f>AVERAGE('CTY14'!N52:N63)</f>
        <v>137.77758716215226</v>
      </c>
      <c r="O64" s="3">
        <f>AVERAGE('CTY14'!O52:O63)</f>
        <v>185.70022195363273</v>
      </c>
      <c r="P64" s="3">
        <f>AVERAGE('CTY14'!P52:P63)</f>
        <v>48.212490067922907</v>
      </c>
      <c r="Q64" s="3">
        <f>AVERAGE('CTY14'!Q52:Q63)</f>
        <v>69.658471622618933</v>
      </c>
      <c r="R64" s="3">
        <f>AVERAGE('CTY14'!R52:R63)</f>
        <v>131.39837379763432</v>
      </c>
      <c r="S64" s="3">
        <f>AVERAGE('CTY14'!S52:S63)</f>
        <v>138.94551073778027</v>
      </c>
      <c r="T64" s="3">
        <f>AVERAGE('CTY14'!T52:T63)</f>
        <v>46.057049029821314</v>
      </c>
      <c r="U64" s="3">
        <f>AVERAGE('CTY14'!U52:U63)</f>
        <v>82.151796414546439</v>
      </c>
      <c r="V64" s="3">
        <f>AVERAGE('CTY14'!V52:V63)</f>
        <v>120.80185111652672</v>
      </c>
      <c r="W64" s="3">
        <f>AVERAGE('CTY14'!W52:W63)</f>
        <v>29.70981582513917</v>
      </c>
      <c r="X64" s="3">
        <f>AVERAGE('CTY14'!X52:X63)</f>
        <v>115.92602635640743</v>
      </c>
      <c r="Y64" s="3">
        <f>AVERAGE('CTY14'!Y52:Y63)</f>
        <v>37.808943909263789</v>
      </c>
      <c r="Z64" s="3">
        <f>AVERAGE('CTY14'!Z52:Z63)</f>
        <v>98.834875473176226</v>
      </c>
      <c r="AA64" s="3">
        <f>AVERAGE('CTY14'!AA52:AA63)</f>
        <v>12.62520380604145</v>
      </c>
      <c r="AB64" s="3">
        <f>AVERAGE('CTY14'!AB52:AB63)</f>
        <v>105.73643665648716</v>
      </c>
      <c r="AC64" s="3">
        <f>AVERAGE('CTY14'!AC52:AC63)</f>
        <v>97.59151974610451</v>
      </c>
      <c r="AD64" s="3">
        <f>AVERAGE('CTY14'!AD52:AD63)</f>
        <v>112.67454118148736</v>
      </c>
      <c r="AE64" s="3">
        <f>AVERAGE('CTY14'!AE52:AE63)</f>
        <v>130.99058691816148</v>
      </c>
      <c r="AF64" s="3">
        <f>AVERAGE('CTY14'!AF52:AF63)</f>
        <v>106.29470243124318</v>
      </c>
      <c r="AG64" s="3">
        <f>AVERAGE('CTY14'!AG52:AG63)</f>
        <v>134.72086119986838</v>
      </c>
      <c r="AH64" s="3">
        <f>AVERAGE('CTY14'!AH52:AH63)</f>
        <v>199.52673171258036</v>
      </c>
      <c r="AI64" s="3">
        <f>AVERAGE('CTY14'!AI52:AI63)</f>
        <v>100.43580741970676</v>
      </c>
    </row>
    <row r="65" spans="2:35" x14ac:dyDescent="0.25">
      <c r="B65" s="2">
        <f>'CTY14'!B64</f>
        <v>43405</v>
      </c>
      <c r="C65" s="1">
        <f>'CTY14'!C64</f>
        <v>2018</v>
      </c>
      <c r="D65" s="3">
        <f>AVERAGE('CTY14'!D53:D64)</f>
        <v>86.751552818285333</v>
      </c>
      <c r="E65" s="3">
        <f>AVERAGE('CTY14'!E53:E64)</f>
        <v>106.40824514295468</v>
      </c>
      <c r="F65" s="3">
        <f>AVERAGE('CTY14'!F53:F64)</f>
        <v>312.75843393824084</v>
      </c>
      <c r="G65" s="3">
        <f>AVERAGE('CTY14'!G53:G64)</f>
        <v>135.6615826433837</v>
      </c>
      <c r="H65" s="3">
        <f>AVERAGE('CTY14'!H53:H64)</f>
        <v>61.390399163358865</v>
      </c>
      <c r="I65" s="3">
        <f>AVERAGE('CTY14'!I53:I64)</f>
        <v>114.41047037245524</v>
      </c>
      <c r="J65" s="3">
        <f>AVERAGE('CTY14'!J53:J64)</f>
        <v>40.605475135574693</v>
      </c>
      <c r="K65" s="3">
        <f>AVERAGE('CTY14'!K53:K64)</f>
        <v>64.135061976574661</v>
      </c>
      <c r="L65" s="3">
        <f>AVERAGE('CTY14'!L53:L64)</f>
        <v>141.97682323638963</v>
      </c>
      <c r="M65" s="3">
        <f>AVERAGE('CTY14'!M53:M64)</f>
        <v>147.7679098229919</v>
      </c>
      <c r="N65" s="3">
        <f>AVERAGE('CTY14'!N53:N64)</f>
        <v>134.9116375489979</v>
      </c>
      <c r="O65" s="3">
        <f>AVERAGE('CTY14'!O53:O64)</f>
        <v>182.86560877458052</v>
      </c>
      <c r="P65" s="3">
        <f>AVERAGE('CTY14'!P53:P64)</f>
        <v>46.691147514635354</v>
      </c>
      <c r="Q65" s="3">
        <f>AVERAGE('CTY14'!Q53:Q64)</f>
        <v>67.407444347352822</v>
      </c>
      <c r="R65" s="3">
        <f>AVERAGE('CTY14'!R53:R64)</f>
        <v>121.5725741792964</v>
      </c>
      <c r="S65" s="3">
        <f>AVERAGE('CTY14'!S53:S64)</f>
        <v>127.48864512858971</v>
      </c>
      <c r="T65" s="3">
        <f>AVERAGE('CTY14'!T53:T64)</f>
        <v>45.238205133528531</v>
      </c>
      <c r="U65" s="3">
        <f>AVERAGE('CTY14'!U53:U64)</f>
        <v>79.606581361300854</v>
      </c>
      <c r="V65" s="3">
        <f>AVERAGE('CTY14'!V53:V64)</f>
        <v>115.05406357266571</v>
      </c>
      <c r="W65" s="3">
        <f>AVERAGE('CTY14'!W53:W64)</f>
        <v>29.70981582513917</v>
      </c>
      <c r="X65" s="3">
        <f>AVERAGE('CTY14'!X53:X64)</f>
        <v>116.21122656926569</v>
      </c>
      <c r="Y65" s="3">
        <f>AVERAGE('CTY14'!Y53:Y64)</f>
        <v>46.042217278848625</v>
      </c>
      <c r="Z65" s="3">
        <f>AVERAGE('CTY14'!Z53:Z64)</f>
        <v>99.250566692011901</v>
      </c>
      <c r="AA65" s="3">
        <f>AVERAGE('CTY14'!AA53:AA64)</f>
        <v>13.894862955789625</v>
      </c>
      <c r="AB65" s="3">
        <f>AVERAGE('CTY14'!AB53:AB64)</f>
        <v>101.08749299178034</v>
      </c>
      <c r="AC65" s="3">
        <f>AVERAGE('CTY14'!AC53:AC64)</f>
        <v>96.765311695894809</v>
      </c>
      <c r="AD65" s="3">
        <f>AVERAGE('CTY14'!AD53:AD64)</f>
        <v>117.58132991541051</v>
      </c>
      <c r="AE65" s="3">
        <f>AVERAGE('CTY14'!AE53:AE64)</f>
        <v>104.04623085858684</v>
      </c>
      <c r="AF65" s="3">
        <f>AVERAGE('CTY14'!AF53:AF64)</f>
        <v>107.0602381048209</v>
      </c>
      <c r="AG65" s="3">
        <f>AVERAGE('CTY14'!AG53:AG64)</f>
        <v>108.54294653691052</v>
      </c>
      <c r="AH65" s="3">
        <f>AVERAGE('CTY14'!AH53:AH64)</f>
        <v>206.77328957371446</v>
      </c>
      <c r="AI65" s="3">
        <f>AVERAGE('CTY14'!AI53:AI64)</f>
        <v>95.320626352630484</v>
      </c>
    </row>
    <row r="66" spans="2:35" x14ac:dyDescent="0.25">
      <c r="B66" s="2">
        <f>'CTY14'!B65</f>
        <v>43435</v>
      </c>
      <c r="C66" s="1">
        <f>'CTY14'!C65</f>
        <v>2018</v>
      </c>
      <c r="D66" s="3">
        <f>AVERAGE('CTY14'!D54:D65)</f>
        <v>90.105096746305449</v>
      </c>
      <c r="E66" s="3">
        <f>AVERAGE('CTY14'!E54:E65)</f>
        <v>116.32637104629136</v>
      </c>
      <c r="F66" s="3">
        <f>AVERAGE('CTY14'!F54:F65)</f>
        <v>330.00296103515041</v>
      </c>
      <c r="G66" s="3">
        <f>AVERAGE('CTY14'!G54:G65)</f>
        <v>147.03930813514515</v>
      </c>
      <c r="H66" s="3">
        <f>AVERAGE('CTY14'!H54:H65)</f>
        <v>76.012687098745175</v>
      </c>
      <c r="I66" s="3">
        <f>AVERAGE('CTY14'!I54:I65)</f>
        <v>114.41047037245524</v>
      </c>
      <c r="J66" s="3">
        <f>AVERAGE('CTY14'!J54:J65)</f>
        <v>40.292282146881142</v>
      </c>
      <c r="K66" s="3">
        <f>AVERAGE('CTY14'!K54:K65)</f>
        <v>62.525956524906888</v>
      </c>
      <c r="L66" s="3">
        <f>AVERAGE('CTY14'!L54:L65)</f>
        <v>147.06779604912455</v>
      </c>
      <c r="M66" s="3">
        <f>AVERAGE('CTY14'!M54:M65)</f>
        <v>143.63377729901453</v>
      </c>
      <c r="N66" s="3">
        <f>AVERAGE('CTY14'!N54:N65)</f>
        <v>128.41644076846518</v>
      </c>
      <c r="O66" s="3">
        <f>AVERAGE('CTY14'!O54:O65)</f>
        <v>179.12365410094517</v>
      </c>
      <c r="P66" s="3">
        <f>AVERAGE('CTY14'!P54:P65)</f>
        <v>51.792530317104081</v>
      </c>
      <c r="Q66" s="3">
        <f>AVERAGE('CTY14'!Q54:Q65)</f>
        <v>80.491478574047832</v>
      </c>
      <c r="R66" s="3">
        <f>AVERAGE('CTY14'!R54:R65)</f>
        <v>130.70430122220964</v>
      </c>
      <c r="S66" s="3">
        <f>AVERAGE('CTY14'!S54:S65)</f>
        <v>95.188552983830334</v>
      </c>
      <c r="T66" s="3">
        <f>AVERAGE('CTY14'!T54:T65)</f>
        <v>57.017917736999976</v>
      </c>
      <c r="U66" s="3">
        <f>AVERAGE('CTY14'!U54:U65)</f>
        <v>100.07297583851722</v>
      </c>
      <c r="V66" s="3">
        <f>AVERAGE('CTY14'!V54:V65)</f>
        <v>129.11674735009237</v>
      </c>
      <c r="W66" s="3">
        <f>AVERAGE('CTY14'!W54:W65)</f>
        <v>29.70981582513917</v>
      </c>
      <c r="X66" s="3">
        <f>AVERAGE('CTY14'!X54:X65)</f>
        <v>115.18718218811433</v>
      </c>
      <c r="Y66" s="3">
        <f>AVERAGE('CTY14'!Y54:Y65)</f>
        <v>51.666659740428877</v>
      </c>
      <c r="Z66" s="3">
        <f>AVERAGE('CTY14'!Z54:Z65)</f>
        <v>103.54604791624695</v>
      </c>
      <c r="AA66" s="3">
        <f>AVERAGE('CTY14'!AA54:AA65)</f>
        <v>34.736082400095292</v>
      </c>
      <c r="AB66" s="3">
        <f>AVERAGE('CTY14'!AB54:AB65)</f>
        <v>102.22088919966852</v>
      </c>
      <c r="AC66" s="3">
        <f>AVERAGE('CTY14'!AC54:AC65)</f>
        <v>106.52026190543529</v>
      </c>
      <c r="AD66" s="3">
        <f>AVERAGE('CTY14'!AD54:AD65)</f>
        <v>129.1165531784707</v>
      </c>
      <c r="AE66" s="3">
        <f>AVERAGE('CTY14'!AE54:AE65)</f>
        <v>104.04623085858684</v>
      </c>
      <c r="AF66" s="3">
        <f>AVERAGE('CTY14'!AF54:AF65)</f>
        <v>108.25044281027063</v>
      </c>
      <c r="AG66" s="3">
        <f>AVERAGE('CTY14'!AG54:AG65)</f>
        <v>108.12406529976145</v>
      </c>
      <c r="AH66" s="3">
        <f>AVERAGE('CTY14'!AH54:AH65)</f>
        <v>164.73332539495246</v>
      </c>
      <c r="AI66" s="3">
        <f>AVERAGE('CTY14'!AI54:AI65)</f>
        <v>90.907871347809362</v>
      </c>
    </row>
    <row r="67" spans="2:35" x14ac:dyDescent="0.25">
      <c r="B67" s="2">
        <f>'CTY14'!B66</f>
        <v>43466</v>
      </c>
      <c r="C67" s="1">
        <f>'CTY14'!C66</f>
        <v>2019</v>
      </c>
      <c r="D67" s="3">
        <f>AVERAGE('CTY14'!D55:D66)</f>
        <v>89.405864549981857</v>
      </c>
      <c r="E67" s="3">
        <f>AVERAGE('CTY14'!E55:E66)</f>
        <v>115.95523161708657</v>
      </c>
      <c r="F67" s="3">
        <f>AVERAGE('CTY14'!F55:F66)</f>
        <v>333.75155400641961</v>
      </c>
      <c r="G67" s="3">
        <f>AVERAGE('CTY14'!G55:G66)</f>
        <v>161.08442847538331</v>
      </c>
      <c r="H67" s="3">
        <f>AVERAGE('CTY14'!H55:H66)</f>
        <v>89.080386782121082</v>
      </c>
      <c r="I67" s="3">
        <f>AVERAGE('CTY14'!I55:I66)</f>
        <v>148.49204627658557</v>
      </c>
      <c r="J67" s="3">
        <f>AVERAGE('CTY14'!J55:J66)</f>
        <v>36.42008336245906</v>
      </c>
      <c r="K67" s="3">
        <f>AVERAGE('CTY14'!K55:K66)</f>
        <v>57.985885730140787</v>
      </c>
      <c r="L67" s="3">
        <f>AVERAGE('CTY14'!L55:L66)</f>
        <v>141.0346525407497</v>
      </c>
      <c r="M67" s="3">
        <f>AVERAGE('CTY14'!M55:M66)</f>
        <v>103.0618127171947</v>
      </c>
      <c r="N67" s="3">
        <f>AVERAGE('CTY14'!N55:N66)</f>
        <v>133.64572161059365</v>
      </c>
      <c r="O67" s="3">
        <f>AVERAGE('CTY14'!O55:O66)</f>
        <v>156.66076490198387</v>
      </c>
      <c r="P67" s="3">
        <f>AVERAGE('CTY14'!P55:P66)</f>
        <v>47.205481125366553</v>
      </c>
      <c r="Q67" s="3">
        <f>AVERAGE('CTY14'!Q55:Q66)</f>
        <v>98.326562422930991</v>
      </c>
      <c r="R67" s="3">
        <f>AVERAGE('CTY14'!R55:R66)</f>
        <v>111.23816649975343</v>
      </c>
      <c r="S67" s="3">
        <f>AVERAGE('CTY14'!S55:S66)</f>
        <v>104.77754253092871</v>
      </c>
      <c r="T67" s="3">
        <f>AVERAGE('CTY14'!T55:T66)</f>
        <v>61.412072389434279</v>
      </c>
      <c r="U67" s="3">
        <f>AVERAGE('CTY14'!U55:U66)</f>
        <v>88.585650815571043</v>
      </c>
      <c r="V67" s="3">
        <f>AVERAGE('CTY14'!V55:V66)</f>
        <v>133.47280894301474</v>
      </c>
      <c r="W67" s="3">
        <f>AVERAGE('CTY14'!W55:W66)</f>
        <v>113.65654778162751</v>
      </c>
      <c r="X67" s="3">
        <f>AVERAGE('CTY14'!X55:X66)</f>
        <v>109.49289193020375</v>
      </c>
      <c r="Y67" s="3">
        <f>AVERAGE('CTY14'!Y55:Y66)</f>
        <v>73.917644932882297</v>
      </c>
      <c r="Z67" s="3">
        <f>AVERAGE('CTY14'!Z55:Z66)</f>
        <v>100.2532697212841</v>
      </c>
      <c r="AA67" s="3">
        <f>AVERAGE('CTY14'!AA55:AA66)</f>
        <v>71.848956705407886</v>
      </c>
      <c r="AB67" s="3">
        <f>AVERAGE('CTY14'!AB55:AB66)</f>
        <v>125.36366140054353</v>
      </c>
      <c r="AC67" s="3">
        <f>AVERAGE('CTY14'!AC55:AC66)</f>
        <v>119.51590755991005</v>
      </c>
      <c r="AD67" s="3">
        <f>AVERAGE('CTY14'!AD55:AD66)</f>
        <v>128.72270960673418</v>
      </c>
      <c r="AE67" s="3">
        <f>AVERAGE('CTY14'!AE55:AE66)</f>
        <v>77.35616565073191</v>
      </c>
      <c r="AF67" s="3">
        <f>AVERAGE('CTY14'!AF55:AF66)</f>
        <v>75.190269316449772</v>
      </c>
      <c r="AG67" s="3">
        <f>AVERAGE('CTY14'!AG55:AG66)</f>
        <v>107.51176013311003</v>
      </c>
      <c r="AH67" s="3">
        <f>AVERAGE('CTY14'!AH55:AH66)</f>
        <v>157.62915304500729</v>
      </c>
      <c r="AI67" s="3">
        <f>AVERAGE('CTY14'!AI55:AI66)</f>
        <v>80.000218047652595</v>
      </c>
    </row>
    <row r="68" spans="2:35" x14ac:dyDescent="0.25">
      <c r="B68" s="2">
        <f>'CTY14'!B67</f>
        <v>43497</v>
      </c>
      <c r="C68" s="1">
        <f>'CTY14'!C67</f>
        <v>2019</v>
      </c>
      <c r="D68" s="3">
        <f>AVERAGE('CTY14'!D56:D67)</f>
        <v>91.17159322244207</v>
      </c>
      <c r="E68" s="3">
        <f>AVERAGE('CTY14'!E56:E67)</f>
        <v>121.37590001624083</v>
      </c>
      <c r="F68" s="3">
        <f>AVERAGE('CTY14'!F56:F67)</f>
        <v>333.46064804957092</v>
      </c>
      <c r="G68" s="3">
        <f>AVERAGE('CTY14'!G56:G67)</f>
        <v>168.12409101299642</v>
      </c>
      <c r="H68" s="3">
        <f>AVERAGE('CTY14'!H56:H67)</f>
        <v>93.878448400848853</v>
      </c>
      <c r="I68" s="3">
        <f>AVERAGE('CTY14'!I56:I67)</f>
        <v>148.49204627658557</v>
      </c>
      <c r="J68" s="3">
        <f>AVERAGE('CTY14'!J56:J67)</f>
        <v>57.596149576916254</v>
      </c>
      <c r="K68" s="3">
        <f>AVERAGE('CTY14'!K56:K67)</f>
        <v>55.34615345521248</v>
      </c>
      <c r="L68" s="3">
        <f>AVERAGE('CTY14'!L56:L67)</f>
        <v>140.62050640838638</v>
      </c>
      <c r="M68" s="3">
        <f>AVERAGE('CTY14'!M56:M67)</f>
        <v>98.823483914406779</v>
      </c>
      <c r="N68" s="3">
        <f>AVERAGE('CTY14'!N56:N67)</f>
        <v>138.53770789793592</v>
      </c>
      <c r="O68" s="3">
        <f>AVERAGE('CTY14'!O56:O67)</f>
        <v>153.38202488035938</v>
      </c>
      <c r="P68" s="3">
        <f>AVERAGE('CTY14'!P56:P67)</f>
        <v>51.078192990782668</v>
      </c>
      <c r="Q68" s="3">
        <f>AVERAGE('CTY14'!Q56:Q67)</f>
        <v>99.75552416363864</v>
      </c>
      <c r="R68" s="3">
        <f>AVERAGE('CTY14'!R56:R67)</f>
        <v>111.23816649975343</v>
      </c>
      <c r="S68" s="3">
        <f>AVERAGE('CTY14'!S56:S67)</f>
        <v>94.2357430882779</v>
      </c>
      <c r="T68" s="3">
        <f>AVERAGE('CTY14'!T56:T67)</f>
        <v>62.47277421064863</v>
      </c>
      <c r="U68" s="3">
        <f>AVERAGE('CTY14'!U56:U67)</f>
        <v>94.667969888569132</v>
      </c>
      <c r="V68" s="3">
        <f>AVERAGE('CTY14'!V56:V67)</f>
        <v>122.67384160998374</v>
      </c>
      <c r="W68" s="3">
        <f>AVERAGE('CTY14'!W56:W67)</f>
        <v>83.946731956488335</v>
      </c>
      <c r="X68" s="3">
        <f>AVERAGE('CTY14'!X56:X67)</f>
        <v>110.51482600690287</v>
      </c>
      <c r="Y68" s="3">
        <f>AVERAGE('CTY14'!Y56:Y67)</f>
        <v>76.548553594628046</v>
      </c>
      <c r="Z68" s="3">
        <f>AVERAGE('CTY14'!Z56:Z67)</f>
        <v>109.81630629469328</v>
      </c>
      <c r="AA68" s="3">
        <f>AVERAGE('CTY14'!AA56:AA67)</f>
        <v>95.175225193031565</v>
      </c>
      <c r="AB68" s="3">
        <f>AVERAGE('CTY14'!AB56:AB67)</f>
        <v>124.63837192779096</v>
      </c>
      <c r="AC68" s="3">
        <f>AVERAGE('CTY14'!AC56:AC67)</f>
        <v>117.38712156813328</v>
      </c>
      <c r="AD68" s="3">
        <f>AVERAGE('CTY14'!AD56:AD67)</f>
        <v>122.25740178594219</v>
      </c>
      <c r="AE68" s="3">
        <f>AVERAGE('CTY14'!AE56:AE67)</f>
        <v>77.35616565073191</v>
      </c>
      <c r="AF68" s="3">
        <f>AVERAGE('CTY14'!AF56:AF67)</f>
        <v>75.861596523992162</v>
      </c>
      <c r="AG68" s="3">
        <f>AVERAGE('CTY14'!AG56:AG67)</f>
        <v>91.498196420467934</v>
      </c>
      <c r="AH68" s="3">
        <f>AVERAGE('CTY14'!AH56:AH67)</f>
        <v>154.14973629410761</v>
      </c>
      <c r="AI68" s="3">
        <f>AVERAGE('CTY14'!AI56:AI67)</f>
        <v>78.906200436000731</v>
      </c>
    </row>
    <row r="69" spans="2:35" x14ac:dyDescent="0.25">
      <c r="B69" s="2">
        <f>'CTY14'!B68</f>
        <v>43525</v>
      </c>
      <c r="C69" s="1">
        <f>'CTY14'!C68</f>
        <v>2019</v>
      </c>
      <c r="D69" s="3">
        <f>AVERAGE('CTY14'!D57:D68)</f>
        <v>89.150318379214241</v>
      </c>
      <c r="E69" s="3">
        <f>AVERAGE('CTY14'!E57:E68)</f>
        <v>115.05589432698925</v>
      </c>
      <c r="F69" s="3">
        <f>AVERAGE('CTY14'!F57:F68)</f>
        <v>331.74752798502442</v>
      </c>
      <c r="G69" s="3">
        <f>AVERAGE('CTY14'!G57:G68)</f>
        <v>167.31890929589315</v>
      </c>
      <c r="H69" s="3">
        <f>AVERAGE('CTY14'!H57:H68)</f>
        <v>97.048967039339871</v>
      </c>
      <c r="I69" s="3">
        <f>AVERAGE('CTY14'!I57:I68)</f>
        <v>109.92576510728126</v>
      </c>
      <c r="J69" s="3">
        <f>AVERAGE('CTY14'!J57:J68)</f>
        <v>183.02806612681809</v>
      </c>
      <c r="K69" s="3">
        <f>AVERAGE('CTY14'!K57:K68)</f>
        <v>50.464327816799475</v>
      </c>
      <c r="L69" s="3">
        <f>AVERAGE('CTY14'!L57:L68)</f>
        <v>135.27880850585953</v>
      </c>
      <c r="M69" s="3">
        <f>AVERAGE('CTY14'!M57:M68)</f>
        <v>95.866173369022491</v>
      </c>
      <c r="N69" s="3">
        <f>AVERAGE('CTY14'!N57:N68)</f>
        <v>138.16625834180593</v>
      </c>
      <c r="O69" s="3">
        <f>AVERAGE('CTY14'!O57:O68)</f>
        <v>169.1241429587042</v>
      </c>
      <c r="P69" s="3">
        <f>AVERAGE('CTY14'!P57:P68)</f>
        <v>74.697802611554536</v>
      </c>
      <c r="Q69" s="3">
        <f>AVERAGE('CTY14'!Q57:Q68)</f>
        <v>110.88465683624609</v>
      </c>
      <c r="R69" s="3">
        <f>AVERAGE('CTY14'!R57:R68)</f>
        <v>111.23816649975343</v>
      </c>
      <c r="S69" s="3">
        <f>AVERAGE('CTY14'!S57:S68)</f>
        <v>75.919823643805884</v>
      </c>
      <c r="T69" s="3">
        <f>AVERAGE('CTY14'!T57:T68)</f>
        <v>67.868178140290937</v>
      </c>
      <c r="U69" s="3">
        <f>AVERAGE('CTY14'!U57:U68)</f>
        <v>88.004233500935712</v>
      </c>
      <c r="V69" s="3">
        <f>AVERAGE('CTY14'!V57:V68)</f>
        <v>122.41310618297761</v>
      </c>
      <c r="W69" s="3">
        <f>AVERAGE('CTY14'!W57:W68)</f>
        <v>83.946731956488335</v>
      </c>
      <c r="X69" s="3">
        <f>AVERAGE('CTY14'!X57:X68)</f>
        <v>108.05411440135124</v>
      </c>
      <c r="Y69" s="3">
        <f>AVERAGE('CTY14'!Y57:Y68)</f>
        <v>82.150159782874951</v>
      </c>
      <c r="Z69" s="3">
        <f>AVERAGE('CTY14'!Z57:Z68)</f>
        <v>115.26162055101098</v>
      </c>
      <c r="AA69" s="3">
        <f>AVERAGE('CTY14'!AA57:AA68)</f>
        <v>106.51001459937935</v>
      </c>
      <c r="AB69" s="3">
        <f>AVERAGE('CTY14'!AB57:AB68)</f>
        <v>116.30393860920215</v>
      </c>
      <c r="AC69" s="3">
        <f>AVERAGE('CTY14'!AC57:AC68)</f>
        <v>111.56977988709097</v>
      </c>
      <c r="AD69" s="3">
        <f>AVERAGE('CTY14'!AD57:AD68)</f>
        <v>139.48998398085712</v>
      </c>
      <c r="AE69" s="3">
        <f>AVERAGE('CTY14'!AE57:AE68)</f>
        <v>77.35616565073191</v>
      </c>
      <c r="AF69" s="3">
        <f>AVERAGE('CTY14'!AF57:AF68)</f>
        <v>79.703156381840614</v>
      </c>
      <c r="AG69" s="3">
        <f>AVERAGE('CTY14'!AG57:AG68)</f>
        <v>94.142504636720091</v>
      </c>
      <c r="AH69" s="3">
        <f>AVERAGE('CTY14'!AH57:AH68)</f>
        <v>158.49323690419664</v>
      </c>
      <c r="AI69" s="3">
        <f>AVERAGE('CTY14'!AI57:AI68)</f>
        <v>69.946590642067918</v>
      </c>
    </row>
    <row r="70" spans="2:35" x14ac:dyDescent="0.25">
      <c r="B70" s="2">
        <f>'CTY14'!B69</f>
        <v>43556</v>
      </c>
      <c r="C70" s="1">
        <f>'CTY14'!C69</f>
        <v>2019</v>
      </c>
      <c r="D70" s="3">
        <f>AVERAGE('CTY14'!D58:D69)</f>
        <v>81.189340938113773</v>
      </c>
      <c r="E70" s="3">
        <f>AVERAGE('CTY14'!E58:E69)</f>
        <v>136.468563275364</v>
      </c>
      <c r="F70" s="3">
        <f>AVERAGE('CTY14'!F58:F69)</f>
        <v>205.66307687911353</v>
      </c>
      <c r="G70" s="3">
        <f>AVERAGE('CTY14'!G58:G69)</f>
        <v>148.98858220007355</v>
      </c>
      <c r="H70" s="3">
        <f>AVERAGE('CTY14'!H58:H69)</f>
        <v>103.42323930157467</v>
      </c>
      <c r="I70" s="3">
        <f>AVERAGE('CTY14'!I58:I69)</f>
        <v>109.92576510728126</v>
      </c>
      <c r="J70" s="3">
        <f>AVERAGE('CTY14'!J58:J69)</f>
        <v>266.60684440670724</v>
      </c>
      <c r="K70" s="3">
        <f>AVERAGE('CTY14'!K58:K69)</f>
        <v>57.143492843845756</v>
      </c>
      <c r="L70" s="3">
        <f>AVERAGE('CTY14'!L58:L69)</f>
        <v>125.75024900009119</v>
      </c>
      <c r="M70" s="3">
        <f>AVERAGE('CTY14'!M58:M69)</f>
        <v>96.974363122812221</v>
      </c>
      <c r="N70" s="3">
        <f>AVERAGE('CTY14'!N58:N69)</f>
        <v>140.59371474670621</v>
      </c>
      <c r="O70" s="3">
        <f>AVERAGE('CTY14'!O58:O69)</f>
        <v>158.1280839350749</v>
      </c>
      <c r="P70" s="3">
        <f>AVERAGE('CTY14'!P58:P69)</f>
        <v>102.23530288967869</v>
      </c>
      <c r="Q70" s="3">
        <f>AVERAGE('CTY14'!Q58:Q69)</f>
        <v>106.62802106998988</v>
      </c>
      <c r="R70" s="3">
        <f>AVERAGE('CTY14'!R58:R69)</f>
        <v>101.70908212978975</v>
      </c>
      <c r="S70" s="3">
        <f>AVERAGE('CTY14'!S58:S69)</f>
        <v>85.489507944956856</v>
      </c>
      <c r="T70" s="3">
        <f>AVERAGE('CTY14'!T58:T69)</f>
        <v>69.602155750634211</v>
      </c>
      <c r="U70" s="3">
        <f>AVERAGE('CTY14'!U58:U69)</f>
        <v>98.250707001678805</v>
      </c>
      <c r="V70" s="3">
        <f>AVERAGE('CTY14'!V58:V69)</f>
        <v>127.08491589740783</v>
      </c>
      <c r="W70" s="3">
        <f>AVERAGE('CTY14'!W58:W69)</f>
        <v>83.946731956488335</v>
      </c>
      <c r="X70" s="3">
        <f>AVERAGE('CTY14'!X58:X69)</f>
        <v>102.74076981484153</v>
      </c>
      <c r="Y70" s="3">
        <f>AVERAGE('CTY14'!Y58:Y69)</f>
        <v>73.346383701109957</v>
      </c>
      <c r="Z70" s="3">
        <f>AVERAGE('CTY14'!Z58:Z69)</f>
        <v>125.30520605095955</v>
      </c>
      <c r="AA70" s="3">
        <f>AVERAGE('CTY14'!AA58:AA69)</f>
        <v>237.32795505797139</v>
      </c>
      <c r="AB70" s="3">
        <f>AVERAGE('CTY14'!AB58:AB69)</f>
        <v>107.95790727193446</v>
      </c>
      <c r="AC70" s="3">
        <f>AVERAGE('CTY14'!AC58:AC69)</f>
        <v>97.899145166658741</v>
      </c>
      <c r="AD70" s="3">
        <f>AVERAGE('CTY14'!AD58:AD69)</f>
        <v>168.23113802624837</v>
      </c>
      <c r="AE70" s="3">
        <f>AVERAGE('CTY14'!AE58:AE69)</f>
        <v>25.094761559639664</v>
      </c>
      <c r="AF70" s="3">
        <f>AVERAGE('CTY14'!AF58:AF69)</f>
        <v>80.100895309971861</v>
      </c>
      <c r="AG70" s="3">
        <f>AVERAGE('CTY14'!AG58:AG69)</f>
        <v>96.280784112549426</v>
      </c>
      <c r="AH70" s="3">
        <f>AVERAGE('CTY14'!AH58:AH69)</f>
        <v>139.9910769148303</v>
      </c>
      <c r="AI70" s="3">
        <f>AVERAGE('CTY14'!AI58:AI69)</f>
        <v>72.582056443134448</v>
      </c>
    </row>
    <row r="71" spans="2:35" x14ac:dyDescent="0.25">
      <c r="B71" s="2">
        <f>'CTY14'!B70</f>
        <v>43586</v>
      </c>
      <c r="C71" s="1">
        <f>'CTY14'!C70</f>
        <v>2019</v>
      </c>
      <c r="D71" s="3">
        <f>AVERAGE('CTY14'!D59:D70)</f>
        <v>85.979666794529308</v>
      </c>
      <c r="E71" s="3">
        <f>AVERAGE('CTY14'!E59:E70)</f>
        <v>141.59323724833166</v>
      </c>
      <c r="F71" s="3">
        <f>AVERAGE('CTY14'!F59:F70)</f>
        <v>138.55095899819318</v>
      </c>
      <c r="G71" s="3">
        <f>AVERAGE('CTY14'!G59:G70)</f>
        <v>145.62233646132253</v>
      </c>
      <c r="H71" s="3">
        <f>AVERAGE('CTY14'!H59:H70)</f>
        <v>103.36324361186603</v>
      </c>
      <c r="I71" s="3">
        <f>AVERAGE('CTY14'!I59:I70)</f>
        <v>109.92576510728126</v>
      </c>
      <c r="J71" s="3">
        <f>AVERAGE('CTY14'!J59:J70)</f>
        <v>287.05716727035832</v>
      </c>
      <c r="K71" s="3">
        <f>AVERAGE('CTY14'!K59:K70)</f>
        <v>57.948542641846927</v>
      </c>
      <c r="L71" s="3">
        <f>AVERAGE('CTY14'!L59:L70)</f>
        <v>120.45673065814901</v>
      </c>
      <c r="M71" s="3">
        <f>AVERAGE('CTY14'!M59:M70)</f>
        <v>86.8509590649046</v>
      </c>
      <c r="N71" s="3">
        <f>AVERAGE('CTY14'!N59:N70)</f>
        <v>128.30850508152355</v>
      </c>
      <c r="O71" s="3">
        <f>AVERAGE('CTY14'!O59:O70)</f>
        <v>147.22721551550856</v>
      </c>
      <c r="P71" s="3">
        <f>AVERAGE('CTY14'!P59:P70)</f>
        <v>107.07466578957219</v>
      </c>
      <c r="Q71" s="3">
        <f>AVERAGE('CTY14'!Q59:Q70)</f>
        <v>111.2243166971527</v>
      </c>
      <c r="R71" s="3">
        <f>AVERAGE('CTY14'!R59:R70)</f>
        <v>101.70908212978975</v>
      </c>
      <c r="S71" s="3">
        <f>AVERAGE('CTY14'!S59:S70)</f>
        <v>74.737441912114591</v>
      </c>
      <c r="T71" s="3">
        <f>AVERAGE('CTY14'!T59:T70)</f>
        <v>68.254112878331398</v>
      </c>
      <c r="U71" s="3">
        <f>AVERAGE('CTY14'!U59:U70)</f>
        <v>100.24589997763564</v>
      </c>
      <c r="V71" s="3">
        <f>AVERAGE('CTY14'!V59:V70)</f>
        <v>122.23572543675958</v>
      </c>
      <c r="W71" s="3">
        <f>AVERAGE('CTY14'!W59:W70)</f>
        <v>83.946731956488335</v>
      </c>
      <c r="X71" s="3">
        <f>AVERAGE('CTY14'!X59:X70)</f>
        <v>104.27934359589318</v>
      </c>
      <c r="Y71" s="3">
        <f>AVERAGE('CTY14'!Y59:Y70)</f>
        <v>70.437195828848346</v>
      </c>
      <c r="Z71" s="3">
        <f>AVERAGE('CTY14'!Z59:Z70)</f>
        <v>121.83487145685395</v>
      </c>
      <c r="AA71" s="3">
        <f>AVERAGE('CTY14'!AA59:AA70)</f>
        <v>294.19384562387859</v>
      </c>
      <c r="AB71" s="3">
        <f>AVERAGE('CTY14'!AB59:AB70)</f>
        <v>109.76596032082898</v>
      </c>
      <c r="AC71" s="3">
        <f>AVERAGE('CTY14'!AC59:AC70)</f>
        <v>94.8509277040922</v>
      </c>
      <c r="AD71" s="3">
        <f>AVERAGE('CTY14'!AD59:AD70)</f>
        <v>173.35232370668209</v>
      </c>
      <c r="AE71" s="3">
        <f>AVERAGE('CTY14'!AE59:AE70)</f>
        <v>25.094761559639664</v>
      </c>
      <c r="AF71" s="3">
        <f>AVERAGE('CTY14'!AF59:AF70)</f>
        <v>72.251081744257377</v>
      </c>
      <c r="AG71" s="3">
        <f>AVERAGE('CTY14'!AG59:AG70)</f>
        <v>92.969742890434489</v>
      </c>
      <c r="AH71" s="3">
        <f>AVERAGE('CTY14'!AH59:AH70)</f>
        <v>105.54277200271157</v>
      </c>
      <c r="AI71" s="3">
        <f>AVERAGE('CTY14'!AI59:AI70)</f>
        <v>75.317034045881471</v>
      </c>
    </row>
    <row r="72" spans="2:35" x14ac:dyDescent="0.25">
      <c r="B72" s="2">
        <f>'CTY14'!B71</f>
        <v>43617</v>
      </c>
      <c r="C72" s="1">
        <f>'CTY14'!C71</f>
        <v>2019</v>
      </c>
      <c r="D72" s="3">
        <f>AVERAGE('CTY14'!D60:D71)</f>
        <v>88.053186809379895</v>
      </c>
      <c r="E72" s="3">
        <f>AVERAGE('CTY14'!E60:E71)</f>
        <v>146.84097410889049</v>
      </c>
      <c r="F72" s="3">
        <f>AVERAGE('CTY14'!F60:F71)</f>
        <v>128.78019985125556</v>
      </c>
      <c r="G72" s="3">
        <f>AVERAGE('CTY14'!G60:G71)</f>
        <v>136.41564223258288</v>
      </c>
      <c r="H72" s="3">
        <f>AVERAGE('CTY14'!H60:H71)</f>
        <v>122.95406037312183</v>
      </c>
      <c r="I72" s="3">
        <f>AVERAGE('CTY14'!I60:I71)</f>
        <v>109.92576510728126</v>
      </c>
      <c r="J72" s="3">
        <f>AVERAGE('CTY14'!J60:J71)</f>
        <v>312.0687336205786</v>
      </c>
      <c r="K72" s="3">
        <f>AVERAGE('CTY14'!K60:K71)</f>
        <v>67.567837089637507</v>
      </c>
      <c r="L72" s="3">
        <f>AVERAGE('CTY14'!L60:L71)</f>
        <v>133.48953107885188</v>
      </c>
      <c r="M72" s="3">
        <f>AVERAGE('CTY14'!M60:M71)</f>
        <v>84.877909714328766</v>
      </c>
      <c r="N72" s="3">
        <f>AVERAGE('CTY14'!N60:N71)</f>
        <v>135.5903541596609</v>
      </c>
      <c r="O72" s="3">
        <f>AVERAGE('CTY14'!O60:O71)</f>
        <v>55.394373698884031</v>
      </c>
      <c r="P72" s="3">
        <f>AVERAGE('CTY14'!P60:P71)</f>
        <v>190.19982601858405</v>
      </c>
      <c r="Q72" s="3">
        <f>AVERAGE('CTY14'!Q60:Q71)</f>
        <v>127.55638086867782</v>
      </c>
      <c r="R72" s="3">
        <f>AVERAGE('CTY14'!R60:R71)</f>
        <v>101.70908212978975</v>
      </c>
      <c r="S72" s="3">
        <f>AVERAGE('CTY14'!S60:S71)</f>
        <v>87.131865906903002</v>
      </c>
      <c r="T72" s="3">
        <f>AVERAGE('CTY14'!T60:T71)</f>
        <v>65.015571881433871</v>
      </c>
      <c r="U72" s="3">
        <f>AVERAGE('CTY14'!U60:U71)</f>
        <v>81.105142283534335</v>
      </c>
      <c r="V72" s="3">
        <f>AVERAGE('CTY14'!V60:V71)</f>
        <v>183.23235725339609</v>
      </c>
      <c r="W72" s="3">
        <f>AVERAGE('CTY14'!W60:W71)</f>
        <v>83.946731956488335</v>
      </c>
      <c r="X72" s="3">
        <f>AVERAGE('CTY14'!X60:X71)</f>
        <v>106.71161811543611</v>
      </c>
      <c r="Y72" s="3">
        <f>AVERAGE('CTY14'!Y60:Y71)</f>
        <v>78.815503474186386</v>
      </c>
      <c r="Z72" s="3">
        <f>AVERAGE('CTY14'!Z60:Z71)</f>
        <v>126.08729782639169</v>
      </c>
      <c r="AA72" s="3">
        <f>AVERAGE('CTY14'!AA60:AA71)</f>
        <v>393.8207795923222</v>
      </c>
      <c r="AB72" s="3">
        <f>AVERAGE('CTY14'!AB60:AB71)</f>
        <v>111.58482368884368</v>
      </c>
      <c r="AC72" s="3">
        <f>AVERAGE('CTY14'!AC60:AC71)</f>
        <v>94.352823420062421</v>
      </c>
      <c r="AD72" s="3">
        <f>AVERAGE('CTY14'!AD60:AD71)</f>
        <v>190.53547562187202</v>
      </c>
      <c r="AE72" s="3">
        <f>AVERAGE('CTY14'!AE60:AE71)</f>
        <v>25.094761559639664</v>
      </c>
      <c r="AF72" s="3">
        <f>AVERAGE('CTY14'!AF60:AF71)</f>
        <v>75.405426062805645</v>
      </c>
      <c r="AG72" s="3">
        <f>AVERAGE('CTY14'!AG60:AG71)</f>
        <v>86.774294995908392</v>
      </c>
      <c r="AH72" s="3">
        <f>AVERAGE('CTY14'!AH60:AH71)</f>
        <v>99.960396968691782</v>
      </c>
      <c r="AI72" s="3">
        <f>AVERAGE('CTY14'!AI60:AI71)</f>
        <v>75.164084582443095</v>
      </c>
    </row>
    <row r="73" spans="2:35" x14ac:dyDescent="0.25">
      <c r="B73" s="2">
        <f>'CTY14'!B72</f>
        <v>43647</v>
      </c>
      <c r="C73" s="1">
        <f>'CTY14'!C72</f>
        <v>2019</v>
      </c>
      <c r="D73" s="3">
        <f>AVERAGE('CTY14'!D61:D72)</f>
        <v>74.147861906719399</v>
      </c>
      <c r="E73" s="3">
        <f>AVERAGE('CTY14'!E61:E72)</f>
        <v>143.99179873988487</v>
      </c>
      <c r="F73" s="3">
        <f>AVERAGE('CTY14'!F61:F72)</f>
        <v>121.16191541385849</v>
      </c>
      <c r="G73" s="3">
        <f>AVERAGE('CTY14'!G61:G72)</f>
        <v>121.57496309108986</v>
      </c>
      <c r="H73" s="3">
        <f>AVERAGE('CTY14'!H61:H72)</f>
        <v>127.7747827034337</v>
      </c>
      <c r="I73" s="3">
        <f>AVERAGE('CTY14'!I61:I72)</f>
        <v>109.92576510728126</v>
      </c>
      <c r="J73" s="3">
        <f>AVERAGE('CTY14'!J61:J72)</f>
        <v>331.7603265134357</v>
      </c>
      <c r="K73" s="3">
        <f>AVERAGE('CTY14'!K61:K72)</f>
        <v>65.717349810750321</v>
      </c>
      <c r="L73" s="3">
        <f>AVERAGE('CTY14'!L61:L72)</f>
        <v>162.92407447512383</v>
      </c>
      <c r="M73" s="3">
        <f>AVERAGE('CTY14'!M61:M72)</f>
        <v>86.558023739111562</v>
      </c>
      <c r="N73" s="3">
        <f>AVERAGE('CTY14'!N61:N72)</f>
        <v>111.3555575853465</v>
      </c>
      <c r="O73" s="3">
        <f>AVERAGE('CTY14'!O61:O72)</f>
        <v>47.353157843238627</v>
      </c>
      <c r="P73" s="3">
        <f>AVERAGE('CTY14'!P61:P72)</f>
        <v>221.94163603952282</v>
      </c>
      <c r="Q73" s="3">
        <f>AVERAGE('CTY14'!Q61:Q72)</f>
        <v>138.95173427493535</v>
      </c>
      <c r="R73" s="3">
        <f>AVERAGE('CTY14'!R61:R72)</f>
        <v>73.269852570743907</v>
      </c>
      <c r="S73" s="3">
        <f>AVERAGE('CTY14'!S61:S72)</f>
        <v>82.02988900319329</v>
      </c>
      <c r="T73" s="3">
        <f>AVERAGE('CTY14'!T61:T72)</f>
        <v>64.888934449849785</v>
      </c>
      <c r="U73" s="3">
        <f>AVERAGE('CTY14'!U61:U72)</f>
        <v>74.704898292019024</v>
      </c>
      <c r="V73" s="3">
        <f>AVERAGE('CTY14'!V61:V72)</f>
        <v>225.28665101490984</v>
      </c>
      <c r="W73" s="3">
        <f>AVERAGE('CTY14'!W61:W72)</f>
        <v>168.26568788647168</v>
      </c>
      <c r="X73" s="3">
        <f>AVERAGE('CTY14'!X61:X72)</f>
        <v>94.82852902165699</v>
      </c>
      <c r="Y73" s="3">
        <f>AVERAGE('CTY14'!Y61:Y72)</f>
        <v>87.181884236834421</v>
      </c>
      <c r="Z73" s="3">
        <f>AVERAGE('CTY14'!Z61:Z72)</f>
        <v>128.60974564510886</v>
      </c>
      <c r="AA73" s="3">
        <f>AVERAGE('CTY14'!AA61:AA72)</f>
        <v>454.82950095270127</v>
      </c>
      <c r="AB73" s="3">
        <f>AVERAGE('CTY14'!AB61:AB72)</f>
        <v>121.35190364508487</v>
      </c>
      <c r="AC73" s="3">
        <f>AVERAGE('CTY14'!AC61:AC72)</f>
        <v>91.813931106246173</v>
      </c>
      <c r="AD73" s="3">
        <f>AVERAGE('CTY14'!AD61:AD72)</f>
        <v>190.53547562187202</v>
      </c>
      <c r="AE73" s="3">
        <f>AVERAGE('CTY14'!AE61:AE72)</f>
        <v>75.276540514329255</v>
      </c>
      <c r="AF73" s="3">
        <f>AVERAGE('CTY14'!AF61:AF72)</f>
        <v>81.931065427768232</v>
      </c>
      <c r="AG73" s="3">
        <f>AVERAGE('CTY14'!AG61:AG72)</f>
        <v>98.661349498861384</v>
      </c>
      <c r="AH73" s="3">
        <f>AVERAGE('CTY14'!AH61:AH72)</f>
        <v>92.303919003955286</v>
      </c>
      <c r="AI73" s="3">
        <f>AVERAGE('CTY14'!AI61:AI72)</f>
        <v>76.946078146196541</v>
      </c>
    </row>
    <row r="74" spans="2:35" x14ac:dyDescent="0.25">
      <c r="B74" s="2">
        <f>'CTY14'!B73</f>
        <v>43678</v>
      </c>
      <c r="C74" s="1">
        <f>'CTY14'!C73</f>
        <v>2019</v>
      </c>
      <c r="D74" s="3">
        <f>AVERAGE('CTY14'!D62:D73)</f>
        <v>73.033571530117925</v>
      </c>
      <c r="E74" s="3">
        <f>AVERAGE('CTY14'!E62:E73)</f>
        <v>143.93816287182042</v>
      </c>
      <c r="F74" s="3">
        <f>AVERAGE('CTY14'!F62:F73)</f>
        <v>120.40895245696397</v>
      </c>
      <c r="G74" s="3">
        <f>AVERAGE('CTY14'!G62:G73)</f>
        <v>125.88152763614302</v>
      </c>
      <c r="H74" s="3">
        <f>AVERAGE('CTY14'!H62:H73)</f>
        <v>137.5984606343184</v>
      </c>
      <c r="I74" s="3">
        <f>AVERAGE('CTY14'!I62:I73)</f>
        <v>109.92576510728126</v>
      </c>
      <c r="J74" s="3">
        <f>AVERAGE('CTY14'!J62:J73)</f>
        <v>346.94516622042528</v>
      </c>
      <c r="K74" s="3">
        <f>AVERAGE('CTY14'!K62:K73)</f>
        <v>64.111250144185263</v>
      </c>
      <c r="L74" s="3">
        <f>AVERAGE('CTY14'!L62:L73)</f>
        <v>168.25921101208965</v>
      </c>
      <c r="M74" s="3">
        <f>AVERAGE('CTY14'!M62:M73)</f>
        <v>78.615006846014211</v>
      </c>
      <c r="N74" s="3">
        <f>AVERAGE('CTY14'!N62:N73)</f>
        <v>110.28311571509927</v>
      </c>
      <c r="O74" s="3">
        <f>AVERAGE('CTY14'!O62:O73)</f>
        <v>55.268494105257673</v>
      </c>
      <c r="P74" s="3">
        <f>AVERAGE('CTY14'!P62:P73)</f>
        <v>232.53114936040959</v>
      </c>
      <c r="Q74" s="3">
        <f>AVERAGE('CTY14'!Q62:Q73)</f>
        <v>165.09560249388497</v>
      </c>
      <c r="R74" s="3">
        <f>AVERAGE('CTY14'!R62:R73)</f>
        <v>64.033926332449582</v>
      </c>
      <c r="S74" s="3">
        <f>AVERAGE('CTY14'!S62:S73)</f>
        <v>91.998274387697862</v>
      </c>
      <c r="T74" s="3">
        <f>AVERAGE('CTY14'!T62:T73)</f>
        <v>55.336002341871826</v>
      </c>
      <c r="U74" s="3">
        <f>AVERAGE('CTY14'!U62:U73)</f>
        <v>76.742860878171953</v>
      </c>
      <c r="V74" s="3">
        <f>AVERAGE('CTY14'!V62:V73)</f>
        <v>225.24039236781437</v>
      </c>
      <c r="W74" s="3">
        <f>AVERAGE('CTY14'!W62:W73)</f>
        <v>168.26568788647168</v>
      </c>
      <c r="X74" s="3">
        <f>AVERAGE('CTY14'!X62:X73)</f>
        <v>93.856377943848472</v>
      </c>
      <c r="Y74" s="3">
        <f>AVERAGE('CTY14'!Y62:Y73)</f>
        <v>89.970690669017287</v>
      </c>
      <c r="Z74" s="3">
        <f>AVERAGE('CTY14'!Z62:Z73)</f>
        <v>118.22741838768998</v>
      </c>
      <c r="AA74" s="3">
        <f>AVERAGE('CTY14'!AA62:AA73)</f>
        <v>477.05607460145984</v>
      </c>
      <c r="AB74" s="3">
        <f>AVERAGE('CTY14'!AB62:AB73)</f>
        <v>119.27751736855042</v>
      </c>
      <c r="AC74" s="3">
        <f>AVERAGE('CTY14'!AC62:AC73)</f>
        <v>91.76228054063813</v>
      </c>
      <c r="AD74" s="3">
        <f>AVERAGE('CTY14'!AD62:AD73)</f>
        <v>172.97828665543776</v>
      </c>
      <c r="AE74" s="3">
        <f>AVERAGE('CTY14'!AE62:AE73)</f>
        <v>75.276540514329255</v>
      </c>
      <c r="AF74" s="3">
        <f>AVERAGE('CTY14'!AF62:AF73)</f>
        <v>75.199906937817929</v>
      </c>
      <c r="AG74" s="3">
        <f>AVERAGE('CTY14'!AG62:AG73)</f>
        <v>110.54710787298156</v>
      </c>
      <c r="AH74" s="3">
        <f>AVERAGE('CTY14'!AH62:AH73)</f>
        <v>88.487680522593209</v>
      </c>
      <c r="AI74" s="3">
        <f>AVERAGE('CTY14'!AI62:AI73)</f>
        <v>79.670450532122501</v>
      </c>
    </row>
    <row r="75" spans="2:35" x14ac:dyDescent="0.25">
      <c r="B75" s="2">
        <f>'CTY14'!B74</f>
        <v>43709</v>
      </c>
      <c r="C75" s="1">
        <f>'CTY14'!C74</f>
        <v>2019</v>
      </c>
      <c r="D75" s="3">
        <f>AVERAGE('CTY14'!D63:D74)</f>
        <v>67.960863697681773</v>
      </c>
      <c r="E75" s="3">
        <f>AVERAGE('CTY14'!E63:E74)</f>
        <v>149.32167786557105</v>
      </c>
      <c r="F75" s="3">
        <f>AVERAGE('CTY14'!F63:F74)</f>
        <v>108.17687825862451</v>
      </c>
      <c r="G75" s="3">
        <f>AVERAGE('CTY14'!G63:G74)</f>
        <v>120.02760035734269</v>
      </c>
      <c r="H75" s="3">
        <f>AVERAGE('CTY14'!H63:H74)</f>
        <v>127.72069803874307</v>
      </c>
      <c r="I75" s="3">
        <f>AVERAGE('CTY14'!I63:I74)</f>
        <v>109.92576510728126</v>
      </c>
      <c r="J75" s="3">
        <f>AVERAGE('CTY14'!J63:J74)</f>
        <v>357.61033682492831</v>
      </c>
      <c r="K75" s="3">
        <f>AVERAGE('CTY14'!K63:K74)</f>
        <v>85.115451776431527</v>
      </c>
      <c r="L75" s="3">
        <f>AVERAGE('CTY14'!L63:L74)</f>
        <v>172.84971916716736</v>
      </c>
      <c r="M75" s="3">
        <f>AVERAGE('CTY14'!M63:M74)</f>
        <v>78.418137643767651</v>
      </c>
      <c r="N75" s="3">
        <f>AVERAGE('CTY14'!N63:N74)</f>
        <v>85.421109503886569</v>
      </c>
      <c r="O75" s="3">
        <f>AVERAGE('CTY14'!O63:O74)</f>
        <v>60.526477325500487</v>
      </c>
      <c r="P75" s="3">
        <f>AVERAGE('CTY14'!P63:P74)</f>
        <v>261.52827737940578</v>
      </c>
      <c r="Q75" s="3">
        <f>AVERAGE('CTY14'!Q63:Q74)</f>
        <v>179.77283731044528</v>
      </c>
      <c r="R75" s="3">
        <f>AVERAGE('CTY14'!R63:R74)</f>
        <v>64.033926332449582</v>
      </c>
      <c r="S75" s="3">
        <f>AVERAGE('CTY14'!S63:S74)</f>
        <v>106.89727590028254</v>
      </c>
      <c r="T75" s="3">
        <f>AVERAGE('CTY14'!T63:T74)</f>
        <v>54.675210907226464</v>
      </c>
      <c r="U75" s="3">
        <f>AVERAGE('CTY14'!U63:U74)</f>
        <v>74.655917281369128</v>
      </c>
      <c r="V75" s="3">
        <f>AVERAGE('CTY14'!V63:V74)</f>
        <v>215.77970330943313</v>
      </c>
      <c r="W75" s="3">
        <f>AVERAGE('CTY14'!W63:W74)</f>
        <v>168.26568788647168</v>
      </c>
      <c r="X75" s="3">
        <f>AVERAGE('CTY14'!X63:X74)</f>
        <v>97.556048143539215</v>
      </c>
      <c r="Y75" s="3">
        <f>AVERAGE('CTY14'!Y63:Y74)</f>
        <v>92.756209292645835</v>
      </c>
      <c r="Z75" s="3">
        <f>AVERAGE('CTY14'!Z63:Z74)</f>
        <v>129.68630851593494</v>
      </c>
      <c r="AA75" s="3">
        <f>AVERAGE('CTY14'!AA63:AA74)</f>
        <v>484.65144723855013</v>
      </c>
      <c r="AB75" s="3">
        <f>AVERAGE('CTY14'!AB63:AB74)</f>
        <v>138.73502973442726</v>
      </c>
      <c r="AC75" s="3">
        <f>AVERAGE('CTY14'!AC63:AC74)</f>
        <v>94.499816243959728</v>
      </c>
      <c r="AD75" s="3">
        <f>AVERAGE('CTY14'!AD63:AD74)</f>
        <v>172.80643785410643</v>
      </c>
      <c r="AE75" s="3">
        <f>AVERAGE('CTY14'!AE63:AE74)</f>
        <v>75.276540514329255</v>
      </c>
      <c r="AF75" s="3">
        <f>AVERAGE('CTY14'!AF63:AF74)</f>
        <v>106.54396859877265</v>
      </c>
      <c r="AG75" s="3">
        <f>AVERAGE('CTY14'!AG63:AG74)</f>
        <v>122.4561853781296</v>
      </c>
      <c r="AH75" s="3">
        <f>AVERAGE('CTY14'!AH63:AH74)</f>
        <v>81.582815950673009</v>
      </c>
      <c r="AI75" s="3">
        <f>AVERAGE('CTY14'!AI63:AI74)</f>
        <v>68.442148844642347</v>
      </c>
    </row>
    <row r="76" spans="2:35" x14ac:dyDescent="0.25">
      <c r="B76" s="2"/>
    </row>
    <row r="77" spans="2:35" x14ac:dyDescent="0.25">
      <c r="B77" s="2"/>
    </row>
    <row r="78" spans="2:35" x14ac:dyDescent="0.25">
      <c r="B78" s="2"/>
    </row>
    <row r="79" spans="2:35" x14ac:dyDescent="0.25">
      <c r="B79" s="2"/>
    </row>
    <row r="80" spans="2:35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249977111117893"/>
  </sheetPr>
  <dimension ref="B1:AI74"/>
  <sheetViews>
    <sheetView zoomScale="70" zoomScaleNormal="70" workbookViewId="0"/>
  </sheetViews>
  <sheetFormatPr defaultRowHeight="15" x14ac:dyDescent="0.25"/>
  <cols>
    <col min="1" max="1" width="1.140625" style="1" customWidth="1"/>
    <col min="2" max="2" width="10.5703125" style="1" customWidth="1"/>
    <col min="3" max="16384" width="9.140625" style="1"/>
  </cols>
  <sheetData>
    <row r="1" spans="2:35" x14ac:dyDescent="0.25">
      <c r="B1" s="4" t="s">
        <v>75</v>
      </c>
    </row>
    <row r="2" spans="2:35" x14ac:dyDescent="0.25">
      <c r="B2" s="4"/>
    </row>
    <row r="3" spans="2:35" s="5" customFormat="1" ht="15.75" thickBot="1" x14ac:dyDescent="0.3">
      <c r="B3" s="21"/>
    </row>
    <row r="4" spans="2:35" x14ac:dyDescent="0.25">
      <c r="B4" s="4"/>
    </row>
    <row r="5" spans="2:35" s="4" customFormat="1" x14ac:dyDescent="0.25">
      <c r="B5" s="4" t="s">
        <v>0</v>
      </c>
      <c r="C5" s="4" t="s">
        <v>34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13</v>
      </c>
      <c r="Q5" s="4" t="s">
        <v>14</v>
      </c>
      <c r="R5" s="4" t="s">
        <v>15</v>
      </c>
      <c r="S5" s="4" t="s">
        <v>16</v>
      </c>
      <c r="T5" s="4" t="s">
        <v>17</v>
      </c>
      <c r="U5" s="4" t="s">
        <v>18</v>
      </c>
      <c r="V5" s="4" t="s">
        <v>19</v>
      </c>
      <c r="W5" s="4" t="s">
        <v>20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</row>
    <row r="6" spans="2:35" x14ac:dyDescent="0.25">
      <c r="B6" s="2">
        <v>41640</v>
      </c>
      <c r="C6" s="1">
        <v>2014</v>
      </c>
      <c r="D6" s="3">
        <v>99.202749857143601</v>
      </c>
      <c r="E6" s="3">
        <v>120.51157607137399</v>
      </c>
      <c r="F6" s="3">
        <v>37.267427256225503</v>
      </c>
      <c r="G6" s="3">
        <v>16.0483447238596</v>
      </c>
      <c r="H6" s="3">
        <v>145.22680033593201</v>
      </c>
      <c r="I6" s="3">
        <v>406.59500581242997</v>
      </c>
      <c r="J6" s="3">
        <v>69.372524565076105</v>
      </c>
      <c r="K6" s="3">
        <v>378.06280757505499</v>
      </c>
      <c r="L6" s="3">
        <v>81.705469299679905</v>
      </c>
      <c r="M6" s="3">
        <v>85.028865012873297</v>
      </c>
      <c r="N6" s="3">
        <v>188.78885988183799</v>
      </c>
      <c r="O6" s="3">
        <v>29.205742229617499</v>
      </c>
      <c r="P6" s="3">
        <v>14.652311639823001</v>
      </c>
      <c r="Q6" s="3">
        <v>108.79084810245401</v>
      </c>
      <c r="R6" s="3">
        <v>0</v>
      </c>
      <c r="S6" s="3">
        <v>110.34304204445699</v>
      </c>
      <c r="T6" s="3">
        <v>432.530374463231</v>
      </c>
      <c r="U6" s="3">
        <v>46.024614093427701</v>
      </c>
      <c r="V6" s="3">
        <v>103.936091081923</v>
      </c>
      <c r="W6" s="3">
        <v>0</v>
      </c>
      <c r="X6" s="3">
        <v>49.089055813793003</v>
      </c>
      <c r="Y6" s="3">
        <v>31.177329300588799</v>
      </c>
      <c r="Z6" s="3">
        <v>21.260415222402099</v>
      </c>
      <c r="AA6" s="3">
        <v>21.094446871067099</v>
      </c>
      <c r="AB6" s="3">
        <v>130.08170111619501</v>
      </c>
      <c r="AC6" s="3">
        <v>183.003351281942</v>
      </c>
      <c r="AD6" s="3">
        <v>127.883770412755</v>
      </c>
      <c r="AE6" s="3">
        <v>277.61456957668099</v>
      </c>
      <c r="AF6" s="3">
        <v>192.50440192043399</v>
      </c>
      <c r="AG6" s="3">
        <v>99.409891355272606</v>
      </c>
      <c r="AH6" s="3">
        <v>82.587424192495902</v>
      </c>
      <c r="AI6" s="3">
        <v>102.543743574255</v>
      </c>
    </row>
    <row r="7" spans="2:35" x14ac:dyDescent="0.25">
      <c r="B7" s="2">
        <v>41671</v>
      </c>
      <c r="C7" s="1">
        <v>2014</v>
      </c>
      <c r="D7" s="3">
        <v>125.719510051556</v>
      </c>
      <c r="E7" s="3">
        <v>89.486810477695201</v>
      </c>
      <c r="F7" s="3">
        <v>66.415724867340302</v>
      </c>
      <c r="G7" s="3">
        <v>79.445490057275507</v>
      </c>
      <c r="H7" s="3">
        <v>71.892861978374896</v>
      </c>
      <c r="I7" s="3">
        <v>0</v>
      </c>
      <c r="J7" s="3">
        <v>78.4961661481899</v>
      </c>
      <c r="K7" s="3">
        <v>224.09427362257699</v>
      </c>
      <c r="L7" s="3">
        <v>117.66503430051</v>
      </c>
      <c r="M7" s="3">
        <v>90.198352445103794</v>
      </c>
      <c r="N7" s="3">
        <v>91.625254869397097</v>
      </c>
      <c r="O7" s="3">
        <v>0</v>
      </c>
      <c r="P7" s="3">
        <v>275.63143583740799</v>
      </c>
      <c r="Q7" s="3">
        <v>215.42264675798799</v>
      </c>
      <c r="R7" s="3">
        <v>0</v>
      </c>
      <c r="S7" s="3">
        <v>27.312028749604899</v>
      </c>
      <c r="T7" s="3">
        <v>400.61011878617302</v>
      </c>
      <c r="U7" s="3">
        <v>182.271659003595</v>
      </c>
      <c r="V7" s="3">
        <v>154.35710970922801</v>
      </c>
      <c r="W7" s="3">
        <v>0</v>
      </c>
      <c r="X7" s="3">
        <v>29.908891205766398</v>
      </c>
      <c r="Y7" s="3">
        <v>61.735917257057601</v>
      </c>
      <c r="Z7" s="3">
        <v>7.0164831544017296</v>
      </c>
      <c r="AA7" s="3">
        <v>13.923418670234399</v>
      </c>
      <c r="AB7" s="3">
        <v>107.325757167712</v>
      </c>
      <c r="AC7" s="3">
        <v>92.803312975173</v>
      </c>
      <c r="AD7" s="3">
        <v>63.307393912772497</v>
      </c>
      <c r="AE7" s="3">
        <v>274.85981771401998</v>
      </c>
      <c r="AF7" s="3">
        <v>145.214623148865</v>
      </c>
      <c r="AG7" s="3">
        <v>98.423453273887205</v>
      </c>
      <c r="AH7" s="3">
        <v>61.325935793734999</v>
      </c>
      <c r="AI7" s="3">
        <v>71.068345932483197</v>
      </c>
    </row>
    <row r="8" spans="2:35" x14ac:dyDescent="0.25">
      <c r="B8" s="2">
        <v>41699</v>
      </c>
      <c r="C8" s="1">
        <v>2014</v>
      </c>
      <c r="D8" s="3">
        <v>97.730401703793703</v>
      </c>
      <c r="E8" s="3">
        <v>178.084449620192</v>
      </c>
      <c r="F8" s="3">
        <v>22.028586756693901</v>
      </c>
      <c r="G8" s="3">
        <v>15.810158274869799</v>
      </c>
      <c r="H8" s="3">
        <v>71.535686034035805</v>
      </c>
      <c r="I8" s="3">
        <v>400.560400856103</v>
      </c>
      <c r="J8" s="3">
        <v>185.50218668559901</v>
      </c>
      <c r="K8" s="3">
        <v>271.98773417470198</v>
      </c>
      <c r="L8" s="3">
        <v>73.175284020522795</v>
      </c>
      <c r="M8" s="3">
        <v>77.783534154043906</v>
      </c>
      <c r="N8" s="3">
        <v>54.7020270281959</v>
      </c>
      <c r="O8" s="3">
        <v>86.316828644415807</v>
      </c>
      <c r="P8" s="3">
        <v>0</v>
      </c>
      <c r="Q8" s="3">
        <v>232.215089680445</v>
      </c>
      <c r="R8" s="3">
        <v>199.47033531021299</v>
      </c>
      <c r="S8" s="3">
        <v>81.529013861153004</v>
      </c>
      <c r="T8" s="3">
        <v>405.49257521219198</v>
      </c>
      <c r="U8" s="3">
        <v>68.012288420786305</v>
      </c>
      <c r="V8" s="3">
        <v>255.983728968854</v>
      </c>
      <c r="W8" s="3">
        <v>919.08862406169703</v>
      </c>
      <c r="X8" s="3">
        <v>40.920410789911799</v>
      </c>
      <c r="Y8" s="3">
        <v>307.146013692743</v>
      </c>
      <c r="Z8" s="3">
        <v>69.816240748262601</v>
      </c>
      <c r="AA8" s="3">
        <v>41.562734287052997</v>
      </c>
      <c r="AB8" s="3">
        <v>85.434035667396699</v>
      </c>
      <c r="AC8" s="3">
        <v>105.53400041152899</v>
      </c>
      <c r="AD8" s="3">
        <v>0</v>
      </c>
      <c r="AE8" s="3">
        <v>0</v>
      </c>
      <c r="AF8" s="3">
        <v>117.4007024502</v>
      </c>
      <c r="AG8" s="3">
        <v>65.289645898404004</v>
      </c>
      <c r="AH8" s="3">
        <v>61.021258132742801</v>
      </c>
      <c r="AI8" s="3">
        <v>70.715266323847203</v>
      </c>
    </row>
    <row r="9" spans="2:35" x14ac:dyDescent="0.25">
      <c r="B9" s="2">
        <v>41730</v>
      </c>
      <c r="C9" s="1">
        <v>2014</v>
      </c>
      <c r="D9" s="3">
        <v>117.408992950341</v>
      </c>
      <c r="E9" s="3">
        <v>89.142833778384698</v>
      </c>
      <c r="F9" s="3">
        <v>88.213907584305403</v>
      </c>
      <c r="G9" s="3">
        <v>47.484066602529502</v>
      </c>
      <c r="H9" s="3">
        <v>53.712385749752599</v>
      </c>
      <c r="I9" s="3">
        <v>0</v>
      </c>
      <c r="J9" s="3">
        <v>205.26039498243401</v>
      </c>
      <c r="K9" s="3">
        <v>247.76396768974899</v>
      </c>
      <c r="L9" s="3">
        <v>36.628982452086703</v>
      </c>
      <c r="M9" s="3">
        <v>112.31455082844499</v>
      </c>
      <c r="N9" s="3">
        <v>87.622135913428295</v>
      </c>
      <c r="O9" s="3">
        <v>28.8047860609087</v>
      </c>
      <c r="P9" s="3">
        <v>144.51154802525701</v>
      </c>
      <c r="Q9" s="3">
        <v>268.24323452719199</v>
      </c>
      <c r="R9" s="3">
        <v>0</v>
      </c>
      <c r="S9" s="3">
        <v>81.621133639018495</v>
      </c>
      <c r="T9" s="3">
        <v>261.45979992873299</v>
      </c>
      <c r="U9" s="3">
        <v>68.089135626519806</v>
      </c>
      <c r="V9" s="3">
        <v>51.2545930879621</v>
      </c>
      <c r="W9" s="3">
        <v>0</v>
      </c>
      <c r="X9" s="3">
        <v>72.622692116400501</v>
      </c>
      <c r="Y9" s="3">
        <v>61.498611704053403</v>
      </c>
      <c r="Z9" s="3">
        <v>34.9475631214708</v>
      </c>
      <c r="AA9" s="3">
        <v>41.609696094496499</v>
      </c>
      <c r="AB9" s="3">
        <v>42.765283868175501</v>
      </c>
      <c r="AC9" s="3">
        <v>74.837714122048496</v>
      </c>
      <c r="AD9" s="3">
        <v>63.064047789653202</v>
      </c>
      <c r="AE9" s="3">
        <v>0</v>
      </c>
      <c r="AF9" s="3">
        <v>81.369244878124306</v>
      </c>
      <c r="AG9" s="3">
        <v>65.363416785505805</v>
      </c>
      <c r="AH9" s="3">
        <v>37.332903765001397</v>
      </c>
      <c r="AI9" s="3">
        <v>80.908763004713293</v>
      </c>
    </row>
    <row r="10" spans="2:35" x14ac:dyDescent="0.25">
      <c r="B10" s="2">
        <v>41760</v>
      </c>
      <c r="C10" s="1">
        <v>2014</v>
      </c>
      <c r="D10" s="3">
        <v>82.452693806397306</v>
      </c>
      <c r="E10" s="3">
        <v>89.431781451266502</v>
      </c>
      <c r="F10" s="3">
        <v>22.124961058717101</v>
      </c>
      <c r="G10" s="3">
        <v>79.396635841233305</v>
      </c>
      <c r="H10" s="3">
        <v>17.962163044012701</v>
      </c>
      <c r="I10" s="3">
        <v>0</v>
      </c>
      <c r="J10" s="3">
        <v>49.0299348184179</v>
      </c>
      <c r="K10" s="3">
        <v>435.60763764542298</v>
      </c>
      <c r="L10" s="3">
        <v>110.24313502018001</v>
      </c>
      <c r="M10" s="3">
        <v>76.621452983550398</v>
      </c>
      <c r="N10" s="3">
        <v>113.545449426475</v>
      </c>
      <c r="O10" s="3">
        <v>57.796307848008198</v>
      </c>
      <c r="P10" s="3">
        <v>130.48197111478299</v>
      </c>
      <c r="Q10" s="3">
        <v>35.881695789712303</v>
      </c>
      <c r="R10" s="3">
        <v>100.171505549865</v>
      </c>
      <c r="S10" s="3">
        <v>109.18093395379999</v>
      </c>
      <c r="T10" s="3">
        <v>372.75247325252099</v>
      </c>
      <c r="U10" s="3">
        <v>45.5398932137388</v>
      </c>
      <c r="V10" s="3">
        <v>205.682919114366</v>
      </c>
      <c r="W10" s="3">
        <v>0</v>
      </c>
      <c r="X10" s="3">
        <v>145.71618277029501</v>
      </c>
      <c r="Y10" s="3">
        <v>123.39590673427401</v>
      </c>
      <c r="Z10" s="3">
        <v>42.0730106261204</v>
      </c>
      <c r="AA10" s="3">
        <v>62.616854709171498</v>
      </c>
      <c r="AB10" s="3">
        <v>64.355854954783197</v>
      </c>
      <c r="AC10" s="3">
        <v>114.82868366472501</v>
      </c>
      <c r="AD10" s="3">
        <v>379.610781953225</v>
      </c>
      <c r="AE10" s="3">
        <v>0</v>
      </c>
      <c r="AF10" s="3">
        <v>81.632995231968096</v>
      </c>
      <c r="AG10" s="3">
        <v>0</v>
      </c>
      <c r="AH10" s="3">
        <v>57.883322683523303</v>
      </c>
      <c r="AI10" s="3">
        <v>81.171020752140095</v>
      </c>
    </row>
    <row r="11" spans="2:35" x14ac:dyDescent="0.25">
      <c r="B11" s="2">
        <v>41791</v>
      </c>
      <c r="C11" s="1">
        <v>2014</v>
      </c>
      <c r="D11" s="3">
        <v>334.81118866193702</v>
      </c>
      <c r="E11" s="3">
        <v>89.719607415897002</v>
      </c>
      <c r="F11" s="3">
        <v>29.5948902887028</v>
      </c>
      <c r="G11" s="3">
        <v>63.721731869560202</v>
      </c>
      <c r="H11" s="3">
        <v>36.039944424618803</v>
      </c>
      <c r="I11" s="3">
        <v>0</v>
      </c>
      <c r="J11" s="3">
        <v>39.350185646766398</v>
      </c>
      <c r="K11" s="3">
        <v>254.30501624786899</v>
      </c>
      <c r="L11" s="3">
        <v>184.32989991181299</v>
      </c>
      <c r="M11" s="3">
        <v>54.259800261531403</v>
      </c>
      <c r="N11" s="3">
        <v>154.33087303033901</v>
      </c>
      <c r="O11" s="3">
        <v>144.95579664364899</v>
      </c>
      <c r="P11" s="3">
        <v>43.633970807309503</v>
      </c>
      <c r="Q11" s="3">
        <v>233.98165001616701</v>
      </c>
      <c r="R11" s="3">
        <v>100.493896088726</v>
      </c>
      <c r="S11" s="3">
        <v>27.383080077002099</v>
      </c>
      <c r="T11" s="3">
        <v>235.45134392812599</v>
      </c>
      <c r="U11" s="3">
        <v>205.589061692374</v>
      </c>
      <c r="V11" s="3">
        <v>103.17244303778401</v>
      </c>
      <c r="W11" s="3">
        <v>0</v>
      </c>
      <c r="X11" s="3">
        <v>136.81431046361701</v>
      </c>
      <c r="Y11" s="3">
        <v>278.53434529492398</v>
      </c>
      <c r="Z11" s="3">
        <v>7.0347363001621996</v>
      </c>
      <c r="AA11" s="3">
        <v>6.97981998862263</v>
      </c>
      <c r="AB11" s="3">
        <v>21.520992305566999</v>
      </c>
      <c r="AC11" s="3">
        <v>119.62894845017</v>
      </c>
      <c r="AD11" s="3">
        <v>190.416257928644</v>
      </c>
      <c r="AE11" s="3">
        <v>0</v>
      </c>
      <c r="AF11" s="3">
        <v>72.796197061973501</v>
      </c>
      <c r="AG11" s="3">
        <v>0</v>
      </c>
      <c r="AH11" s="3">
        <v>105.89164822050201</v>
      </c>
      <c r="AI11" s="3">
        <v>91.611292953197804</v>
      </c>
    </row>
    <row r="12" spans="2:35" x14ac:dyDescent="0.25">
      <c r="B12" s="2">
        <v>41821</v>
      </c>
      <c r="C12" s="1">
        <v>2014</v>
      </c>
      <c r="D12" s="3">
        <v>221.48362574807999</v>
      </c>
      <c r="E12" s="3">
        <v>120.115391617439</v>
      </c>
      <c r="F12" s="3">
        <v>14.8579639081469</v>
      </c>
      <c r="G12" s="3">
        <v>111.969098066021</v>
      </c>
      <c r="H12" s="3">
        <v>217.12404605886201</v>
      </c>
      <c r="I12" s="3">
        <v>405.25831579806101</v>
      </c>
      <c r="J12" s="3">
        <v>49.388900618911798</v>
      </c>
      <c r="K12" s="3">
        <v>89.246822634292201</v>
      </c>
      <c r="L12" s="3">
        <v>96.243562733280598</v>
      </c>
      <c r="M12" s="3">
        <v>51.454950813159797</v>
      </c>
      <c r="N12" s="3">
        <v>114.37675653093601</v>
      </c>
      <c r="O12" s="3">
        <v>232.877821683175</v>
      </c>
      <c r="P12" s="3">
        <v>14.604141843400599</v>
      </c>
      <c r="Q12" s="3">
        <v>90.360996499347806</v>
      </c>
      <c r="R12" s="3">
        <v>504.52448598714102</v>
      </c>
      <c r="S12" s="3">
        <v>27.495071717383802</v>
      </c>
      <c r="T12" s="3">
        <v>132.11387106028999</v>
      </c>
      <c r="U12" s="3">
        <v>22.936653581724801</v>
      </c>
      <c r="V12" s="3">
        <v>0</v>
      </c>
      <c r="W12" s="3">
        <v>309.95600751708298</v>
      </c>
      <c r="X12" s="3">
        <v>84.682513495963406</v>
      </c>
      <c r="Y12" s="3">
        <v>62.149666291114499</v>
      </c>
      <c r="Z12" s="3">
        <v>42.381042280547902</v>
      </c>
      <c r="AA12" s="3">
        <v>0</v>
      </c>
      <c r="AB12" s="3">
        <v>129.65405466592301</v>
      </c>
      <c r="AC12" s="3">
        <v>75.629983015837396</v>
      </c>
      <c r="AD12" s="3">
        <v>0</v>
      </c>
      <c r="AE12" s="3">
        <v>0</v>
      </c>
      <c r="AF12" s="3">
        <v>45.683699873776398</v>
      </c>
      <c r="AG12" s="3">
        <v>33.027693051146301</v>
      </c>
      <c r="AH12" s="3">
        <v>517.90430622406802</v>
      </c>
      <c r="AI12" s="3">
        <v>51.103314382200701</v>
      </c>
    </row>
    <row r="13" spans="2:35" x14ac:dyDescent="0.25">
      <c r="B13" s="2">
        <v>41852</v>
      </c>
      <c r="C13" s="1">
        <v>2014</v>
      </c>
      <c r="D13" s="3">
        <v>166.85927514069701</v>
      </c>
      <c r="E13" s="3">
        <v>30.163805730306301</v>
      </c>
      <c r="F13" s="3">
        <v>22.387109470565701</v>
      </c>
      <c r="G13" s="3">
        <v>64.269895832318994</v>
      </c>
      <c r="H13" s="3">
        <v>36.349976782085903</v>
      </c>
      <c r="I13" s="3">
        <v>407.07965711028999</v>
      </c>
      <c r="J13" s="3">
        <v>0</v>
      </c>
      <c r="K13" s="3">
        <v>131.98166320467899</v>
      </c>
      <c r="L13" s="3">
        <v>96.676107532508496</v>
      </c>
      <c r="M13" s="3">
        <v>80.569669981910906</v>
      </c>
      <c r="N13" s="3">
        <v>229.7815936895</v>
      </c>
      <c r="O13" s="3">
        <v>29.240554759713099</v>
      </c>
      <c r="P13" s="3">
        <v>102.688437857368</v>
      </c>
      <c r="Q13" s="3">
        <v>90.767103442802807</v>
      </c>
      <c r="R13" s="3">
        <v>0</v>
      </c>
      <c r="S13" s="3">
        <v>27.6186420626412</v>
      </c>
      <c r="T13" s="3">
        <v>195.569134232344</v>
      </c>
      <c r="U13" s="3">
        <v>23.039737153619999</v>
      </c>
      <c r="V13" s="3">
        <v>52.029990179628101</v>
      </c>
      <c r="W13" s="3">
        <v>0</v>
      </c>
      <c r="X13" s="3">
        <v>642.69897618582604</v>
      </c>
      <c r="Y13" s="3">
        <v>31.214491914229701</v>
      </c>
      <c r="Z13" s="3">
        <v>21.285757117121101</v>
      </c>
      <c r="AA13" s="3">
        <v>14.0797272903816</v>
      </c>
      <c r="AB13" s="3">
        <v>130.23675532092599</v>
      </c>
      <c r="AC13" s="3">
        <v>107.25160202851799</v>
      </c>
      <c r="AD13" s="3">
        <v>64.018102368934706</v>
      </c>
      <c r="AE13" s="3">
        <v>0</v>
      </c>
      <c r="AF13" s="3">
        <v>18.355605948294102</v>
      </c>
      <c r="AG13" s="3">
        <v>33.1761285044281</v>
      </c>
      <c r="AH13" s="3">
        <v>230.83137698108001</v>
      </c>
      <c r="AI13" s="3">
        <v>307.997919622285</v>
      </c>
    </row>
    <row r="14" spans="2:35" x14ac:dyDescent="0.25">
      <c r="B14" s="2">
        <v>41883</v>
      </c>
      <c r="C14" s="1">
        <v>2014</v>
      </c>
      <c r="D14" s="3">
        <v>215.72037211272701</v>
      </c>
      <c r="E14" s="3">
        <v>60.661405629167099</v>
      </c>
      <c r="F14" s="3">
        <v>30.014637202407201</v>
      </c>
      <c r="G14" s="3">
        <v>32.312751378977097</v>
      </c>
      <c r="H14" s="3">
        <v>127.928857364094</v>
      </c>
      <c r="I14" s="3">
        <v>0</v>
      </c>
      <c r="J14" s="3">
        <v>59.862439149803997</v>
      </c>
      <c r="K14" s="3">
        <v>115.18393144822799</v>
      </c>
      <c r="L14" s="3">
        <v>37.388853396229898</v>
      </c>
      <c r="M14" s="3">
        <v>129.93046107060101</v>
      </c>
      <c r="N14" s="3">
        <v>197.51303209317001</v>
      </c>
      <c r="O14" s="3">
        <v>58.804686947001301</v>
      </c>
      <c r="P14" s="3">
        <v>0</v>
      </c>
      <c r="Q14" s="3">
        <v>73.015456059596005</v>
      </c>
      <c r="R14" s="3">
        <v>203.83841958765001</v>
      </c>
      <c r="S14" s="3">
        <v>111.08582677320101</v>
      </c>
      <c r="T14" s="3">
        <v>196.65122309639</v>
      </c>
      <c r="U14" s="3">
        <v>92.668866359983795</v>
      </c>
      <c r="V14" s="3">
        <v>0</v>
      </c>
      <c r="W14" s="3">
        <v>626.14347240611596</v>
      </c>
      <c r="X14" s="3">
        <v>509.40103589703398</v>
      </c>
      <c r="Y14" s="3">
        <v>251.09761976950901</v>
      </c>
      <c r="Z14" s="3">
        <v>42.807063477016399</v>
      </c>
      <c r="AA14" s="3">
        <v>56.630523080962703</v>
      </c>
      <c r="AB14" s="3">
        <v>152.783584933165</v>
      </c>
      <c r="AC14" s="3">
        <v>274.10611232300198</v>
      </c>
      <c r="AD14" s="3">
        <v>193.11694834529999</v>
      </c>
      <c r="AE14" s="3">
        <v>0</v>
      </c>
      <c r="AF14" s="3">
        <v>83.0572558680729</v>
      </c>
      <c r="AG14" s="3">
        <v>0</v>
      </c>
      <c r="AH14" s="3">
        <v>65.821834051441897</v>
      </c>
      <c r="AI14" s="3">
        <v>671.02117277174602</v>
      </c>
    </row>
    <row r="15" spans="2:35" x14ac:dyDescent="0.25">
      <c r="B15" s="2">
        <v>41913</v>
      </c>
      <c r="C15" s="1">
        <v>2014</v>
      </c>
      <c r="D15" s="3">
        <v>72.7505141587895</v>
      </c>
      <c r="E15" s="3">
        <v>122.746361112635</v>
      </c>
      <c r="F15" s="3">
        <v>60.733632175182699</v>
      </c>
      <c r="G15" s="3">
        <v>65.383790701342605</v>
      </c>
      <c r="H15" s="3">
        <v>258.85983946256698</v>
      </c>
      <c r="I15" s="3">
        <v>414.13496559440699</v>
      </c>
      <c r="J15" s="3">
        <v>100.94139891135799</v>
      </c>
      <c r="K15" s="3">
        <v>121.602209028179</v>
      </c>
      <c r="L15" s="3">
        <v>75.655116345578904</v>
      </c>
      <c r="M15" s="3">
        <v>123.722361785942</v>
      </c>
      <c r="N15" s="3">
        <v>154.585909032578</v>
      </c>
      <c r="O15" s="3">
        <v>0</v>
      </c>
      <c r="P15" s="3">
        <v>44.7720790227999</v>
      </c>
      <c r="Q15" s="3">
        <v>92.340235147650503</v>
      </c>
      <c r="R15" s="3">
        <v>412.46034442868398</v>
      </c>
      <c r="S15" s="3">
        <v>112.38926024030999</v>
      </c>
      <c r="T15" s="3">
        <v>142.11331731479899</v>
      </c>
      <c r="U15" s="3">
        <v>46.878101554622802</v>
      </c>
      <c r="V15" s="3">
        <v>0</v>
      </c>
      <c r="W15" s="3">
        <v>0</v>
      </c>
      <c r="X15" s="3">
        <v>173.07474490208401</v>
      </c>
      <c r="Y15" s="3">
        <v>127.021945795185</v>
      </c>
      <c r="Z15" s="3">
        <v>108.27335801947901</v>
      </c>
      <c r="AA15" s="3">
        <v>0</v>
      </c>
      <c r="AB15" s="3">
        <v>22.082326002576501</v>
      </c>
      <c r="AC15" s="3">
        <v>245.49847902122301</v>
      </c>
      <c r="AD15" s="3">
        <v>195.382899824899</v>
      </c>
      <c r="AE15" s="3">
        <v>282.76269648324899</v>
      </c>
      <c r="AF15" s="3">
        <v>522.86462106960198</v>
      </c>
      <c r="AG15" s="3">
        <v>67.502242358499998</v>
      </c>
      <c r="AH15" s="3">
        <v>52.5743362368489</v>
      </c>
      <c r="AI15" s="3">
        <v>407.33678852140702</v>
      </c>
    </row>
    <row r="16" spans="2:35" x14ac:dyDescent="0.25">
      <c r="B16" s="2">
        <v>41944</v>
      </c>
      <c r="C16" s="1">
        <v>2014</v>
      </c>
      <c r="D16" s="3">
        <v>68.828502869907794</v>
      </c>
      <c r="E16" s="3">
        <v>430.36060581228202</v>
      </c>
      <c r="F16" s="3">
        <v>30.4197120668411</v>
      </c>
      <c r="G16" s="3">
        <v>98.246524161592205</v>
      </c>
      <c r="H16" s="3">
        <v>222.266355091782</v>
      </c>
      <c r="I16" s="3">
        <v>0</v>
      </c>
      <c r="J16" s="3">
        <v>40.446891523308501</v>
      </c>
      <c r="K16" s="3">
        <v>172.56987300766701</v>
      </c>
      <c r="L16" s="3">
        <v>83.3655900531474</v>
      </c>
      <c r="M16" s="3">
        <v>106.896416203233</v>
      </c>
      <c r="N16" s="3">
        <v>45.323468002266502</v>
      </c>
      <c r="O16" s="3">
        <v>446.98732314638198</v>
      </c>
      <c r="P16" s="3">
        <v>44.850067540138298</v>
      </c>
      <c r="Q16" s="3">
        <v>92.5010826710852</v>
      </c>
      <c r="R16" s="3">
        <v>0</v>
      </c>
      <c r="S16" s="3">
        <v>84.438773381460905</v>
      </c>
      <c r="T16" s="3">
        <v>213.541296909934</v>
      </c>
      <c r="U16" s="3">
        <v>117.399396385391</v>
      </c>
      <c r="V16" s="3">
        <v>318.14370452050503</v>
      </c>
      <c r="W16" s="3">
        <v>0</v>
      </c>
      <c r="X16" s="3">
        <v>125.216161725319</v>
      </c>
      <c r="Y16" s="3">
        <v>190.86480812380901</v>
      </c>
      <c r="Z16" s="3">
        <v>28.923189189692899</v>
      </c>
      <c r="AA16" s="3">
        <v>28.697401782676302</v>
      </c>
      <c r="AB16" s="3">
        <v>154.84553855723101</v>
      </c>
      <c r="AC16" s="3">
        <v>59.204434611632998</v>
      </c>
      <c r="AD16" s="3">
        <v>0</v>
      </c>
      <c r="AE16" s="3">
        <v>0</v>
      </c>
      <c r="AF16" s="3">
        <v>439.59721015794702</v>
      </c>
      <c r="AG16" s="3">
        <v>67.619824564049907</v>
      </c>
      <c r="AH16" s="3">
        <v>143.95350239881</v>
      </c>
      <c r="AI16" s="3">
        <v>125.552716545401</v>
      </c>
    </row>
    <row r="17" spans="2:35" x14ac:dyDescent="0.25">
      <c r="B17" s="2">
        <v>41974</v>
      </c>
      <c r="C17" s="1">
        <v>2014</v>
      </c>
      <c r="D17" s="3">
        <v>69.276527228240496</v>
      </c>
      <c r="E17" s="3">
        <v>61.880277964966297</v>
      </c>
      <c r="F17" s="3">
        <v>15.308861324914201</v>
      </c>
      <c r="G17" s="3">
        <v>49.443019405963497</v>
      </c>
      <c r="H17" s="3">
        <v>335.569725296966</v>
      </c>
      <c r="I17" s="3">
        <v>0</v>
      </c>
      <c r="J17" s="3">
        <v>40.7101718776049</v>
      </c>
      <c r="K17" s="3">
        <v>143.041441970975</v>
      </c>
      <c r="L17" s="3">
        <v>83.908240458622302</v>
      </c>
      <c r="M17" s="3">
        <v>81.0840035412715</v>
      </c>
      <c r="N17" s="3">
        <v>95.038523716448495</v>
      </c>
      <c r="O17" s="3">
        <v>149.96563037824001</v>
      </c>
      <c r="P17" s="3">
        <v>15.047336474374299</v>
      </c>
      <c r="Q17" s="3">
        <v>37.241279441554397</v>
      </c>
      <c r="R17" s="3">
        <v>0</v>
      </c>
      <c r="S17" s="3">
        <v>84.988409443342604</v>
      </c>
      <c r="T17" s="3">
        <v>71.643766041207797</v>
      </c>
      <c r="U17" s="3">
        <v>47.265433017735099</v>
      </c>
      <c r="V17" s="3">
        <v>53.369098773816397</v>
      </c>
      <c r="W17" s="3">
        <v>0</v>
      </c>
      <c r="X17" s="3">
        <v>172.56583723265001</v>
      </c>
      <c r="Y17" s="3">
        <v>64.035733867860102</v>
      </c>
      <c r="Z17" s="3">
        <v>29.111458478393601</v>
      </c>
      <c r="AA17" s="3">
        <v>0</v>
      </c>
      <c r="AB17" s="3">
        <v>44.529563524854098</v>
      </c>
      <c r="AC17" s="3">
        <v>100.844299201347</v>
      </c>
      <c r="AD17" s="3">
        <v>0</v>
      </c>
      <c r="AE17" s="3">
        <v>0</v>
      </c>
      <c r="AF17" s="3">
        <v>574.25487449707998</v>
      </c>
      <c r="AG17" s="3">
        <v>34.0299906452587</v>
      </c>
      <c r="AH17" s="3">
        <v>134.28879021256</v>
      </c>
      <c r="AI17" s="3">
        <v>84.246649993988399</v>
      </c>
    </row>
    <row r="18" spans="2:35" x14ac:dyDescent="0.25">
      <c r="B18" s="2">
        <v>42005</v>
      </c>
      <c r="C18" s="1">
        <v>2015</v>
      </c>
      <c r="D18" s="3">
        <v>90.503458449333493</v>
      </c>
      <c r="E18" s="3">
        <v>93.701991685635306</v>
      </c>
      <c r="F18" s="3">
        <v>46.3627780533172</v>
      </c>
      <c r="G18" s="3">
        <v>116.462759737414</v>
      </c>
      <c r="H18" s="3">
        <v>112.918948380107</v>
      </c>
      <c r="I18" s="3">
        <v>0</v>
      </c>
      <c r="J18" s="3">
        <v>113.01626149372299</v>
      </c>
      <c r="K18" s="3">
        <v>92.828570036855297</v>
      </c>
      <c r="L18" s="3">
        <v>15.4009401034363</v>
      </c>
      <c r="M18" s="3">
        <v>127.503517610757</v>
      </c>
      <c r="N18" s="3">
        <v>42.214112701299399</v>
      </c>
      <c r="O18" s="3">
        <v>242.22391948596399</v>
      </c>
      <c r="P18" s="3">
        <v>0</v>
      </c>
      <c r="Q18" s="3">
        <v>18.797491819987101</v>
      </c>
      <c r="R18" s="3">
        <v>0</v>
      </c>
      <c r="S18" s="3">
        <v>85.795598607837107</v>
      </c>
      <c r="T18" s="3">
        <v>108.48631891604499</v>
      </c>
      <c r="U18" s="3">
        <v>214.714543500589</v>
      </c>
      <c r="V18" s="3">
        <v>377.13185415700502</v>
      </c>
      <c r="W18" s="3">
        <v>322.39548818500998</v>
      </c>
      <c r="X18" s="3">
        <v>103.739940128352</v>
      </c>
      <c r="Y18" s="3">
        <v>129.28784420063201</v>
      </c>
      <c r="Z18" s="3">
        <v>154.28673003783601</v>
      </c>
      <c r="AA18" s="3">
        <v>36.448166313825503</v>
      </c>
      <c r="AB18" s="3">
        <v>22.4762446043155</v>
      </c>
      <c r="AC18" s="3">
        <v>60.155775650559598</v>
      </c>
      <c r="AD18" s="3">
        <v>132.57884299122301</v>
      </c>
      <c r="AE18" s="3">
        <v>0</v>
      </c>
      <c r="AF18" s="3">
        <v>85.530827144124302</v>
      </c>
      <c r="AG18" s="3">
        <v>137.41278073808101</v>
      </c>
      <c r="AH18" s="3">
        <v>21.4048762984673</v>
      </c>
      <c r="AI18" s="3">
        <v>499.64991589913802</v>
      </c>
    </row>
    <row r="19" spans="2:35" x14ac:dyDescent="0.25">
      <c r="B19" s="2">
        <v>42036</v>
      </c>
      <c r="C19" s="1">
        <v>2015</v>
      </c>
      <c r="D19" s="3">
        <v>87.846944296926296</v>
      </c>
      <c r="E19" s="3">
        <v>31.760873461054999</v>
      </c>
      <c r="F19" s="3">
        <v>47.144856813543903</v>
      </c>
      <c r="G19" s="3">
        <v>101.509142138912</v>
      </c>
      <c r="H19" s="3">
        <v>114.823741726478</v>
      </c>
      <c r="I19" s="3">
        <v>0</v>
      </c>
      <c r="J19" s="3">
        <v>167.160285648935</v>
      </c>
      <c r="K19" s="3">
        <v>165.190314215668</v>
      </c>
      <c r="L19" s="3">
        <v>31.3214671966156</v>
      </c>
      <c r="M19" s="3">
        <v>57.624148157717002</v>
      </c>
      <c r="N19" s="3">
        <v>39.023826329836901</v>
      </c>
      <c r="O19" s="3">
        <v>153.94369794677499</v>
      </c>
      <c r="P19" s="3">
        <v>77.232450371197899</v>
      </c>
      <c r="Q19" s="3">
        <v>19.114580651054201</v>
      </c>
      <c r="R19" s="3">
        <v>0</v>
      </c>
      <c r="S19" s="3">
        <v>58.161904605848903</v>
      </c>
      <c r="T19" s="3">
        <v>220.632679329252</v>
      </c>
      <c r="U19" s="3">
        <v>24.259610436917601</v>
      </c>
      <c r="V19" s="3">
        <v>219.139182774245</v>
      </c>
      <c r="W19" s="3">
        <v>0</v>
      </c>
      <c r="X19" s="3">
        <v>27.865255479262999</v>
      </c>
      <c r="Y19" s="3">
        <v>262.93751834978599</v>
      </c>
      <c r="Z19" s="3">
        <v>89.6510532343584</v>
      </c>
      <c r="AA19" s="3">
        <v>29.650398947283801</v>
      </c>
      <c r="AB19" s="3">
        <v>22.855389130436802</v>
      </c>
      <c r="AC19" s="3">
        <v>65.875948968051105</v>
      </c>
      <c r="AD19" s="3">
        <v>0</v>
      </c>
      <c r="AE19" s="3">
        <v>0</v>
      </c>
      <c r="AF19" s="3">
        <v>115.964825467433</v>
      </c>
      <c r="AG19" s="3">
        <v>69.865376324059696</v>
      </c>
      <c r="AH19" s="3">
        <v>39.9042384728901</v>
      </c>
      <c r="AI19" s="3">
        <v>335.11550698044601</v>
      </c>
    </row>
    <row r="20" spans="2:35" x14ac:dyDescent="0.25">
      <c r="B20" s="2">
        <v>42064</v>
      </c>
      <c r="C20" s="1">
        <v>2015</v>
      </c>
      <c r="D20" s="3">
        <v>101.21543845331701</v>
      </c>
      <c r="E20" s="3">
        <v>416.25929485396102</v>
      </c>
      <c r="F20" s="3">
        <v>15.843138568898199</v>
      </c>
      <c r="G20" s="3">
        <v>170.561914237775</v>
      </c>
      <c r="H20" s="3">
        <v>19.293392472976599</v>
      </c>
      <c r="I20" s="3">
        <v>0</v>
      </c>
      <c r="J20" s="3">
        <v>147.45833030038301</v>
      </c>
      <c r="K20" s="3">
        <v>140.10319966416</v>
      </c>
      <c r="L20" s="3">
        <v>94.730865817617897</v>
      </c>
      <c r="M20" s="3">
        <v>151.69037521258099</v>
      </c>
      <c r="N20" s="3">
        <v>74.750070314589905</v>
      </c>
      <c r="O20" s="3">
        <v>31.039882225439801</v>
      </c>
      <c r="P20" s="3">
        <v>46.717459606555899</v>
      </c>
      <c r="Q20" s="3">
        <v>38.540995189197297</v>
      </c>
      <c r="R20" s="3">
        <v>645.57308597420194</v>
      </c>
      <c r="S20" s="3">
        <v>0</v>
      </c>
      <c r="T20" s="3">
        <v>103.801773656273</v>
      </c>
      <c r="U20" s="3">
        <v>97.829980809908804</v>
      </c>
      <c r="V20" s="3">
        <v>55.231673292038799</v>
      </c>
      <c r="W20" s="3">
        <v>330.508002826888</v>
      </c>
      <c r="X20" s="3">
        <v>50.165270287714797</v>
      </c>
      <c r="Y20" s="3">
        <v>33.135286273007097</v>
      </c>
      <c r="Z20" s="3">
        <v>128.041639316935</v>
      </c>
      <c r="AA20" s="3">
        <v>29.8922561798923</v>
      </c>
      <c r="AB20" s="3">
        <v>23.041819713549899</v>
      </c>
      <c r="AC20" s="3">
        <v>47.438069073528403</v>
      </c>
      <c r="AD20" s="3">
        <v>135.91495607092099</v>
      </c>
      <c r="AE20" s="3">
        <v>0</v>
      </c>
      <c r="AF20" s="3">
        <v>136.395870750591</v>
      </c>
      <c r="AG20" s="3">
        <v>105.652898510562</v>
      </c>
      <c r="AH20" s="3">
        <v>43.886984622459998</v>
      </c>
      <c r="AI20" s="3">
        <v>217.96711745765799</v>
      </c>
    </row>
    <row r="21" spans="2:35" x14ac:dyDescent="0.25">
      <c r="B21" s="2">
        <v>42095</v>
      </c>
      <c r="C21" s="1">
        <v>2015</v>
      </c>
      <c r="D21" s="3">
        <v>118.44521835382299</v>
      </c>
      <c r="E21" s="3">
        <v>32.117710146132403</v>
      </c>
      <c r="F21" s="3">
        <v>23.837267068158599</v>
      </c>
      <c r="G21" s="3">
        <v>119.75787577538701</v>
      </c>
      <c r="H21" s="3">
        <v>96.761498577472295</v>
      </c>
      <c r="I21" s="3">
        <v>0</v>
      </c>
      <c r="J21" s="3">
        <v>0</v>
      </c>
      <c r="K21" s="3">
        <v>103.409579874356</v>
      </c>
      <c r="L21" s="3">
        <v>47.510050660571999</v>
      </c>
      <c r="M21" s="3">
        <v>105.212541413474</v>
      </c>
      <c r="N21" s="3">
        <v>71.032073469415707</v>
      </c>
      <c r="O21" s="3">
        <v>0</v>
      </c>
      <c r="P21" s="3">
        <v>140.58029683253901</v>
      </c>
      <c r="Q21" s="3">
        <v>19.3293349336947</v>
      </c>
      <c r="R21" s="3">
        <v>0</v>
      </c>
      <c r="S21" s="3">
        <v>58.815359595453799</v>
      </c>
      <c r="T21" s="3">
        <v>52.0593523821628</v>
      </c>
      <c r="U21" s="3">
        <v>49.064339318401402</v>
      </c>
      <c r="V21" s="3">
        <v>0</v>
      </c>
      <c r="W21" s="3">
        <v>331.51712110942401</v>
      </c>
      <c r="X21" s="3">
        <v>42.267486742530899</v>
      </c>
      <c r="Y21" s="3">
        <v>66.472912113523407</v>
      </c>
      <c r="Z21" s="3">
        <v>181.31658410511201</v>
      </c>
      <c r="AA21" s="3">
        <v>82.454691642937206</v>
      </c>
      <c r="AB21" s="3">
        <v>46.224343563380799</v>
      </c>
      <c r="AC21" s="3">
        <v>123.71556236130399</v>
      </c>
      <c r="AD21" s="3">
        <v>272.65987248088402</v>
      </c>
      <c r="AE21" s="3">
        <v>0</v>
      </c>
      <c r="AF21" s="3">
        <v>9.7723085189414096</v>
      </c>
      <c r="AG21" s="3">
        <v>141.30064204802699</v>
      </c>
      <c r="AH21" s="3">
        <v>55.026227321914703</v>
      </c>
      <c r="AI21" s="3">
        <v>338.88056422219898</v>
      </c>
    </row>
    <row r="22" spans="2:35" x14ac:dyDescent="0.25">
      <c r="B22" s="2">
        <v>42125</v>
      </c>
      <c r="C22" s="1">
        <v>2015</v>
      </c>
      <c r="D22" s="3">
        <v>59.301187024769803</v>
      </c>
      <c r="E22" s="3">
        <v>128.641298494202</v>
      </c>
      <c r="F22" s="3">
        <v>23.868894873334099</v>
      </c>
      <c r="G22" s="3">
        <v>34.261935181018004</v>
      </c>
      <c r="H22" s="3">
        <v>58.133930304881297</v>
      </c>
      <c r="I22" s="3">
        <v>0</v>
      </c>
      <c r="J22" s="3">
        <v>21.1578290550916</v>
      </c>
      <c r="K22" s="3">
        <v>87.616511194745996</v>
      </c>
      <c r="L22" s="3">
        <v>23.7865440153323</v>
      </c>
      <c r="M22" s="3">
        <v>129.664171944847</v>
      </c>
      <c r="N22" s="3">
        <v>59.271933643111502</v>
      </c>
      <c r="O22" s="3">
        <v>0</v>
      </c>
      <c r="P22" s="3">
        <v>109.485305869748</v>
      </c>
      <c r="Q22" s="3">
        <v>77.419926065285097</v>
      </c>
      <c r="R22" s="3">
        <v>0</v>
      </c>
      <c r="S22" s="3">
        <v>0</v>
      </c>
      <c r="T22" s="3">
        <v>178.72603153671</v>
      </c>
      <c r="U22" s="3">
        <v>24.564719476270501</v>
      </c>
      <c r="V22" s="3">
        <v>0</v>
      </c>
      <c r="W22" s="3">
        <v>0</v>
      </c>
      <c r="X22" s="3">
        <v>54.416016211657102</v>
      </c>
      <c r="Y22" s="3">
        <v>232.96388437435999</v>
      </c>
      <c r="Z22" s="3">
        <v>45.3892897245969</v>
      </c>
      <c r="AA22" s="3">
        <v>22.517480270143199</v>
      </c>
      <c r="AB22" s="3">
        <v>161.99986260251899</v>
      </c>
      <c r="AC22" s="3">
        <v>19.058417056038401</v>
      </c>
      <c r="AD22" s="3">
        <v>0</v>
      </c>
      <c r="AE22" s="3">
        <v>592.68494986908195</v>
      </c>
      <c r="AF22" s="3">
        <v>107.63802093822</v>
      </c>
      <c r="AG22" s="3">
        <v>247.60421493105099</v>
      </c>
      <c r="AH22" s="3">
        <v>44.079389855136696</v>
      </c>
      <c r="AI22" s="3">
        <v>229.86884403433001</v>
      </c>
    </row>
    <row r="23" spans="2:35" x14ac:dyDescent="0.25">
      <c r="B23" s="2">
        <v>42156</v>
      </c>
      <c r="C23" s="1">
        <v>2015</v>
      </c>
      <c r="D23" s="3">
        <v>80.920321778746001</v>
      </c>
      <c r="E23" s="3">
        <v>226.35344724837699</v>
      </c>
      <c r="F23" s="3">
        <v>439.98958416511903</v>
      </c>
      <c r="G23" s="3">
        <v>206.69586503786499</v>
      </c>
      <c r="H23" s="3">
        <v>233.80743963494501</v>
      </c>
      <c r="I23" s="3">
        <v>436.39758436441099</v>
      </c>
      <c r="J23" s="3">
        <v>21.273539453040598</v>
      </c>
      <c r="K23" s="3">
        <v>133.47830086097599</v>
      </c>
      <c r="L23" s="3">
        <v>31.888840847458201</v>
      </c>
      <c r="M23" s="3">
        <v>63.5569810488063</v>
      </c>
      <c r="N23" s="3">
        <v>39.730724594711297</v>
      </c>
      <c r="O23" s="3">
        <v>31.346463130081801</v>
      </c>
      <c r="P23" s="3">
        <v>31.452591957920401</v>
      </c>
      <c r="Q23" s="3">
        <v>38.921664583658703</v>
      </c>
      <c r="R23" s="3">
        <v>108.65823518212299</v>
      </c>
      <c r="S23" s="3">
        <v>59.215480159925903</v>
      </c>
      <c r="T23" s="3">
        <v>44.925867314664202</v>
      </c>
      <c r="U23" s="3">
        <v>49.398123746118202</v>
      </c>
      <c r="V23" s="3">
        <v>55.777196507616303</v>
      </c>
      <c r="W23" s="3">
        <v>0</v>
      </c>
      <c r="X23" s="3">
        <v>72.951483805622402</v>
      </c>
      <c r="Y23" s="3">
        <v>200.77538089566099</v>
      </c>
      <c r="Z23" s="3">
        <v>68.456279932179498</v>
      </c>
      <c r="AA23" s="3">
        <v>22.6406264868974</v>
      </c>
      <c r="AB23" s="3">
        <v>69.808211273638506</v>
      </c>
      <c r="AC23" s="3">
        <v>57.487937835933003</v>
      </c>
      <c r="AD23" s="3">
        <v>0</v>
      </c>
      <c r="AE23" s="3">
        <v>0</v>
      </c>
      <c r="AF23" s="3">
        <v>59.032736876927601</v>
      </c>
      <c r="AG23" s="3">
        <v>0</v>
      </c>
      <c r="AH23" s="3">
        <v>62.787313165999102</v>
      </c>
      <c r="AI23" s="3">
        <v>22.011997859182902</v>
      </c>
    </row>
    <row r="24" spans="2:35" x14ac:dyDescent="0.25">
      <c r="B24" s="2">
        <v>42186</v>
      </c>
      <c r="C24" s="1">
        <v>2015</v>
      </c>
      <c r="D24" s="3">
        <v>89.524587342050395</v>
      </c>
      <c r="E24" s="3">
        <v>0</v>
      </c>
      <c r="F24" s="3">
        <v>256.24105715909297</v>
      </c>
      <c r="G24" s="3">
        <v>189.65411086254099</v>
      </c>
      <c r="H24" s="3">
        <v>136.51933151428099</v>
      </c>
      <c r="I24" s="3">
        <v>0</v>
      </c>
      <c r="J24" s="3">
        <v>42.588150653590297</v>
      </c>
      <c r="K24" s="3">
        <v>58.787146336986098</v>
      </c>
      <c r="L24" s="3">
        <v>63.839247868356303</v>
      </c>
      <c r="M24" s="3">
        <v>112.55551430865</v>
      </c>
      <c r="N24" s="3">
        <v>63.630524233202699</v>
      </c>
      <c r="O24" s="3">
        <v>62.753445292355003</v>
      </c>
      <c r="P24" s="3">
        <v>47.224430884197403</v>
      </c>
      <c r="Q24" s="3">
        <v>116.877709887184</v>
      </c>
      <c r="R24" s="3">
        <v>0</v>
      </c>
      <c r="S24" s="3">
        <v>59.272642327395197</v>
      </c>
      <c r="T24" s="3">
        <v>67.4538530481816</v>
      </c>
      <c r="U24" s="3">
        <v>49.445808976646099</v>
      </c>
      <c r="V24" s="3">
        <v>55.8310396148431</v>
      </c>
      <c r="W24" s="3">
        <v>334.094629023496</v>
      </c>
      <c r="X24" s="3">
        <v>46.652884182603799</v>
      </c>
      <c r="Y24" s="3">
        <v>66.989731445419906</v>
      </c>
      <c r="Z24" s="3">
        <v>53.295170811715103</v>
      </c>
      <c r="AA24" s="3">
        <v>7.5541606811918101</v>
      </c>
      <c r="AB24" s="3">
        <v>69.875598866423005</v>
      </c>
      <c r="AC24" s="3">
        <v>62.338718394412098</v>
      </c>
      <c r="AD24" s="3">
        <v>68.6949429951366</v>
      </c>
      <c r="AE24" s="3">
        <v>0</v>
      </c>
      <c r="AF24" s="3">
        <v>118.179445275573</v>
      </c>
      <c r="AG24" s="3">
        <v>0</v>
      </c>
      <c r="AH24" s="3">
        <v>25.878556657966701</v>
      </c>
      <c r="AI24" s="3">
        <v>33.049869877649797</v>
      </c>
    </row>
    <row r="25" spans="2:35" x14ac:dyDescent="0.25">
      <c r="B25" s="2">
        <v>42217</v>
      </c>
      <c r="C25" s="1">
        <v>2015</v>
      </c>
      <c r="D25" s="3">
        <v>55.555843863096797</v>
      </c>
      <c r="E25" s="3">
        <v>32.446769919133502</v>
      </c>
      <c r="F25" s="3">
        <v>64.217307028211195</v>
      </c>
      <c r="G25" s="3">
        <v>69.134198165940404</v>
      </c>
      <c r="H25" s="3">
        <v>0</v>
      </c>
      <c r="I25" s="3">
        <v>0</v>
      </c>
      <c r="J25" s="3">
        <v>21.3462774202285</v>
      </c>
      <c r="K25" s="3">
        <v>104.469055556924</v>
      </c>
      <c r="L25" s="3">
        <v>39.997342992803297</v>
      </c>
      <c r="M25" s="3">
        <v>85.032391370812505</v>
      </c>
      <c r="N25" s="3">
        <v>279.06599643386102</v>
      </c>
      <c r="O25" s="3">
        <v>62.9072843844096</v>
      </c>
      <c r="P25" s="3">
        <v>15.780066946571401</v>
      </c>
      <c r="Q25" s="3">
        <v>78.109489179630799</v>
      </c>
      <c r="R25" s="3">
        <v>0</v>
      </c>
      <c r="S25" s="3">
        <v>831.85127599404302</v>
      </c>
      <c r="T25" s="3">
        <v>97.672199612742304</v>
      </c>
      <c r="U25" s="3">
        <v>0</v>
      </c>
      <c r="V25" s="3">
        <v>55.967908537382698</v>
      </c>
      <c r="W25" s="3">
        <v>0</v>
      </c>
      <c r="X25" s="3">
        <v>48.800611826398899</v>
      </c>
      <c r="Y25" s="3">
        <v>67.153955726884206</v>
      </c>
      <c r="Z25" s="3">
        <v>0</v>
      </c>
      <c r="AA25" s="3">
        <v>0</v>
      </c>
      <c r="AB25" s="3">
        <v>140.093795613689</v>
      </c>
      <c r="AC25" s="3">
        <v>67.298582389173703</v>
      </c>
      <c r="AD25" s="3">
        <v>275.453390304442</v>
      </c>
      <c r="AE25" s="3">
        <v>0</v>
      </c>
      <c r="AF25" s="3">
        <v>88.851870256372095</v>
      </c>
      <c r="AG25" s="3">
        <v>107.061245986202</v>
      </c>
      <c r="AH25" s="3">
        <v>140.82798662322</v>
      </c>
      <c r="AI25" s="3">
        <v>0</v>
      </c>
    </row>
    <row r="26" spans="2:35" x14ac:dyDescent="0.25">
      <c r="B26" s="2">
        <v>42248</v>
      </c>
      <c r="C26" s="1">
        <v>2015</v>
      </c>
      <c r="D26" s="3">
        <v>115.17901739025299</v>
      </c>
      <c r="E26" s="3">
        <v>0</v>
      </c>
      <c r="F26" s="3">
        <v>48.076911602373002</v>
      </c>
      <c r="G26" s="3">
        <v>51.757989983365498</v>
      </c>
      <c r="H26" s="3">
        <v>19.515634910330601</v>
      </c>
      <c r="I26" s="3">
        <v>0</v>
      </c>
      <c r="J26" s="3">
        <v>10.654065495886901</v>
      </c>
      <c r="K26" s="3">
        <v>85.565018476277402</v>
      </c>
      <c r="L26" s="3">
        <v>55.896213182738997</v>
      </c>
      <c r="M26" s="3">
        <v>99.571280663021994</v>
      </c>
      <c r="N26" s="3">
        <v>111.42691890114</v>
      </c>
      <c r="O26" s="3">
        <v>62.794867208533397</v>
      </c>
      <c r="P26" s="3">
        <v>0</v>
      </c>
      <c r="Q26" s="3">
        <v>58.477428910961798</v>
      </c>
      <c r="R26" s="3">
        <v>108.834917372658</v>
      </c>
      <c r="S26" s="3">
        <v>682.08531654536705</v>
      </c>
      <c r="T26" s="3">
        <v>67.498377581198994</v>
      </c>
      <c r="U26" s="3">
        <v>123.696117171007</v>
      </c>
      <c r="V26" s="3">
        <v>55.867892231178402</v>
      </c>
      <c r="W26" s="3">
        <v>334.315156193831</v>
      </c>
      <c r="X26" s="3">
        <v>16.237801230394901</v>
      </c>
      <c r="Y26" s="3">
        <v>67.033949623845302</v>
      </c>
      <c r="Z26" s="3">
        <v>121.89794186753301</v>
      </c>
      <c r="AA26" s="3">
        <v>15.1182939721448</v>
      </c>
      <c r="AB26" s="3">
        <v>116.53620321805499</v>
      </c>
      <c r="AC26" s="3">
        <v>163.147343311182</v>
      </c>
      <c r="AD26" s="3">
        <v>68.7402867393306</v>
      </c>
      <c r="AE26" s="3">
        <v>0</v>
      </c>
      <c r="AF26" s="3">
        <v>39.419150817322098</v>
      </c>
      <c r="AG26" s="3">
        <v>0</v>
      </c>
      <c r="AH26" s="3">
        <v>136.87694593306</v>
      </c>
      <c r="AI26" s="3">
        <v>77.167265552266102</v>
      </c>
    </row>
    <row r="27" spans="2:35" x14ac:dyDescent="0.25">
      <c r="B27" s="2">
        <v>42278</v>
      </c>
      <c r="C27" s="1">
        <v>2015</v>
      </c>
      <c r="D27" s="3">
        <v>38.264562464121802</v>
      </c>
      <c r="E27" s="3">
        <v>0</v>
      </c>
      <c r="F27" s="3">
        <v>39.930059067484699</v>
      </c>
      <c r="G27" s="3">
        <v>34.3898895060981</v>
      </c>
      <c r="H27" s="3">
        <v>252.85449269290899</v>
      </c>
      <c r="I27" s="3">
        <v>0</v>
      </c>
      <c r="J27" s="3">
        <v>74.328957147995595</v>
      </c>
      <c r="K27" s="3">
        <v>90.608684359976905</v>
      </c>
      <c r="L27" s="3">
        <v>79.584590118970496</v>
      </c>
      <c r="M27" s="3">
        <v>61.820496950881498</v>
      </c>
      <c r="N27" s="3">
        <v>95.189264145414995</v>
      </c>
      <c r="O27" s="3">
        <v>250.33915098468199</v>
      </c>
      <c r="P27" s="3">
        <v>62.796679280359299</v>
      </c>
      <c r="Q27" s="3">
        <v>58.281793385765297</v>
      </c>
      <c r="R27" s="3">
        <v>108.470811484002</v>
      </c>
      <c r="S27" s="3">
        <v>177.340019592516</v>
      </c>
      <c r="T27" s="3">
        <v>276.56497950481003</v>
      </c>
      <c r="U27" s="3">
        <v>172.59521064755501</v>
      </c>
      <c r="V27" s="3">
        <v>0</v>
      </c>
      <c r="W27" s="3">
        <v>0</v>
      </c>
      <c r="X27" s="3">
        <v>50.573368326326303</v>
      </c>
      <c r="Y27" s="3">
        <v>33.404844181482197</v>
      </c>
      <c r="Z27" s="3">
        <v>394.84293481669999</v>
      </c>
      <c r="AA27" s="3">
        <v>7.5338579520262998</v>
      </c>
      <c r="AB27" s="3">
        <v>23.229266554306601</v>
      </c>
      <c r="AC27" s="3">
        <v>143.47194340939001</v>
      </c>
      <c r="AD27" s="3">
        <v>0</v>
      </c>
      <c r="AE27" s="3">
        <v>594.89838592705496</v>
      </c>
      <c r="AF27" s="3">
        <v>147.32727948390701</v>
      </c>
      <c r="AG27" s="3">
        <v>35.504130782600797</v>
      </c>
      <c r="AH27" s="3">
        <v>250.71604737922701</v>
      </c>
      <c r="AI27" s="3">
        <v>43.948059089450602</v>
      </c>
    </row>
    <row r="28" spans="2:35" x14ac:dyDescent="0.25">
      <c r="B28" s="2">
        <v>42309</v>
      </c>
      <c r="C28" s="1">
        <v>2015</v>
      </c>
      <c r="D28" s="3">
        <v>161.218084861866</v>
      </c>
      <c r="E28" s="3">
        <v>128.84727122437701</v>
      </c>
      <c r="F28" s="3">
        <v>15.9380748773004</v>
      </c>
      <c r="G28" s="3">
        <v>188.74236334972801</v>
      </c>
      <c r="H28" s="3">
        <v>135.86302535570101</v>
      </c>
      <c r="I28" s="3">
        <v>0</v>
      </c>
      <c r="J28" s="3">
        <v>21.191705701752198</v>
      </c>
      <c r="K28" s="3">
        <v>93.075391284171403</v>
      </c>
      <c r="L28" s="3">
        <v>23.824629602695001</v>
      </c>
      <c r="M28" s="3">
        <v>77.923069463178393</v>
      </c>
      <c r="N28" s="3">
        <v>79.155781743516897</v>
      </c>
      <c r="O28" s="3">
        <v>31.225881471668998</v>
      </c>
      <c r="P28" s="3">
        <v>31.331602049619399</v>
      </c>
      <c r="Q28" s="3">
        <v>58.157914654957601</v>
      </c>
      <c r="R28" s="3">
        <v>108.24025532442499</v>
      </c>
      <c r="S28" s="3">
        <v>58.987693670210497</v>
      </c>
      <c r="T28" s="3">
        <v>52.211890773272302</v>
      </c>
      <c r="U28" s="3">
        <v>98.416204125999599</v>
      </c>
      <c r="V28" s="3">
        <v>0</v>
      </c>
      <c r="W28" s="3">
        <v>0</v>
      </c>
      <c r="X28" s="3">
        <v>46.4286040395287</v>
      </c>
      <c r="Y28" s="3">
        <v>33.333841738701402</v>
      </c>
      <c r="Z28" s="3">
        <v>113.65491083119301</v>
      </c>
      <c r="AA28" s="3">
        <v>7.5178446362553704</v>
      </c>
      <c r="AB28" s="3">
        <v>23.179892437774299</v>
      </c>
      <c r="AC28" s="3">
        <v>181.344856376389</v>
      </c>
      <c r="AD28" s="3">
        <v>0</v>
      </c>
      <c r="AE28" s="3">
        <v>296.81696072832199</v>
      </c>
      <c r="AF28" s="3">
        <v>58.805653352903597</v>
      </c>
      <c r="AG28" s="3">
        <v>70.857332556182797</v>
      </c>
      <c r="AH28" s="3">
        <v>62.545786767393203</v>
      </c>
      <c r="AI28" s="3">
        <v>32.890985176850599</v>
      </c>
    </row>
    <row r="29" spans="2:35" x14ac:dyDescent="0.25">
      <c r="B29" s="2">
        <v>42339</v>
      </c>
      <c r="C29" s="1">
        <v>2015</v>
      </c>
      <c r="D29" s="3">
        <v>42.347328673061099</v>
      </c>
      <c r="E29" s="3">
        <v>96.456688350728797</v>
      </c>
      <c r="F29" s="3">
        <v>63.634364696197302</v>
      </c>
      <c r="G29" s="3">
        <v>188.39321052702201</v>
      </c>
      <c r="H29" s="3">
        <v>38.746198157428502</v>
      </c>
      <c r="I29" s="3">
        <v>867.82938843727504</v>
      </c>
      <c r="J29" s="3">
        <v>21.152503353469601</v>
      </c>
      <c r="K29" s="3">
        <v>31.852529809358</v>
      </c>
      <c r="L29" s="3">
        <v>31.707408842476799</v>
      </c>
      <c r="M29" s="3">
        <v>79.399314440877106</v>
      </c>
      <c r="N29" s="3">
        <v>79.009352165446899</v>
      </c>
      <c r="O29" s="3">
        <v>31.1681169906918</v>
      </c>
      <c r="P29" s="3">
        <v>31.273641997083399</v>
      </c>
      <c r="Q29" s="3">
        <v>0</v>
      </c>
      <c r="R29" s="3">
        <v>0</v>
      </c>
      <c r="S29" s="3">
        <v>29.439286429628901</v>
      </c>
      <c r="T29" s="3">
        <v>89.340521931355397</v>
      </c>
      <c r="U29" s="3">
        <v>49.1170724317587</v>
      </c>
      <c r="V29" s="3">
        <v>110.919702739532</v>
      </c>
      <c r="W29" s="3">
        <v>0</v>
      </c>
      <c r="X29" s="3">
        <v>28.208609846876101</v>
      </c>
      <c r="Y29" s="3">
        <v>99.816533282208695</v>
      </c>
      <c r="Z29" s="3">
        <v>52.9408420895356</v>
      </c>
      <c r="AA29" s="3">
        <v>0</v>
      </c>
      <c r="AB29" s="3">
        <v>46.274024320991302</v>
      </c>
      <c r="AC29" s="3">
        <v>157.192363381414</v>
      </c>
      <c r="AD29" s="3">
        <v>136.47646021450601</v>
      </c>
      <c r="AE29" s="3">
        <v>0</v>
      </c>
      <c r="AF29" s="3">
        <v>9.7828115494530099</v>
      </c>
      <c r="AG29" s="3">
        <v>70.726254205608399</v>
      </c>
      <c r="AH29" s="3">
        <v>25.7065051236005</v>
      </c>
      <c r="AI29" s="3">
        <v>10.9433801451028</v>
      </c>
    </row>
    <row r="30" spans="2:35" x14ac:dyDescent="0.25">
      <c r="B30" s="2">
        <v>42370</v>
      </c>
      <c r="C30" s="1">
        <v>2016</v>
      </c>
      <c r="D30" s="3">
        <v>92.494119529951206</v>
      </c>
      <c r="E30" s="3">
        <v>319.21001943506297</v>
      </c>
      <c r="F30" s="3">
        <v>15.7941821910405</v>
      </c>
      <c r="G30" s="3">
        <v>323.06624596868897</v>
      </c>
      <c r="H30" s="3">
        <v>250.03906948055101</v>
      </c>
      <c r="I30" s="3">
        <v>430.79413260919</v>
      </c>
      <c r="J30" s="3">
        <v>52.500955003839103</v>
      </c>
      <c r="K30" s="3">
        <v>68.517491546513199</v>
      </c>
      <c r="L30" s="3">
        <v>0</v>
      </c>
      <c r="M30" s="3">
        <v>238.09364850141401</v>
      </c>
      <c r="N30" s="3">
        <v>101.973488162332</v>
      </c>
      <c r="O30" s="3">
        <v>61.887933748108203</v>
      </c>
      <c r="P30" s="3">
        <v>15.5243664908885</v>
      </c>
      <c r="Q30" s="3">
        <v>19.210950443783499</v>
      </c>
      <c r="R30" s="3">
        <v>965.36733171594301</v>
      </c>
      <c r="S30" s="3">
        <v>204.59298617314499</v>
      </c>
      <c r="T30" s="3">
        <v>51.7405095508906</v>
      </c>
      <c r="U30" s="3">
        <v>24.3819198755697</v>
      </c>
      <c r="V30" s="3">
        <v>55.061003657632803</v>
      </c>
      <c r="W30" s="3">
        <v>329.48671057465998</v>
      </c>
      <c r="X30" s="3">
        <v>52.010666431212201</v>
      </c>
      <c r="Y30" s="3">
        <v>99.098687940950001</v>
      </c>
      <c r="Z30" s="3">
        <v>825.944588930686</v>
      </c>
      <c r="AA30" s="3">
        <v>59.599774142391901</v>
      </c>
      <c r="AB30" s="3">
        <v>68.911856761136306</v>
      </c>
      <c r="AC30" s="3">
        <v>85.124667973098497</v>
      </c>
      <c r="AD30" s="3">
        <v>135.49496959431499</v>
      </c>
      <c r="AE30" s="3">
        <v>0</v>
      </c>
      <c r="AF30" s="3">
        <v>223.38651135297201</v>
      </c>
      <c r="AG30" s="3">
        <v>105.32642385411999</v>
      </c>
      <c r="AH30" s="3">
        <v>43.751370849161901</v>
      </c>
      <c r="AI30" s="3">
        <v>86.917433684267394</v>
      </c>
    </row>
    <row r="31" spans="2:35" x14ac:dyDescent="0.25">
      <c r="B31" s="2">
        <v>42401</v>
      </c>
      <c r="C31" s="1">
        <v>2016</v>
      </c>
      <c r="D31" s="3">
        <v>37.515873302932299</v>
      </c>
      <c r="E31" s="3">
        <v>0</v>
      </c>
      <c r="F31" s="3">
        <v>46.978539112546699</v>
      </c>
      <c r="G31" s="3">
        <v>168.58506337584799</v>
      </c>
      <c r="H31" s="3">
        <v>400.46533221600998</v>
      </c>
      <c r="I31" s="3">
        <v>0</v>
      </c>
      <c r="J31" s="3">
        <v>52.053305414636</v>
      </c>
      <c r="K31" s="3">
        <v>49.6435485028043</v>
      </c>
      <c r="L31" s="3">
        <v>46.816456912088</v>
      </c>
      <c r="M31" s="3">
        <v>170.66756085482501</v>
      </c>
      <c r="N31" s="3">
        <v>81.660931827555899</v>
      </c>
      <c r="O31" s="3">
        <v>92.040369074299704</v>
      </c>
      <c r="P31" s="3">
        <v>15.391997921940099</v>
      </c>
      <c r="Q31" s="3">
        <v>19.047148202972199</v>
      </c>
      <c r="R31" s="3">
        <v>106.34845817238001</v>
      </c>
      <c r="S31" s="3">
        <v>28.9783604730466</v>
      </c>
      <c r="T31" s="3">
        <v>95.270210104988706</v>
      </c>
      <c r="U31" s="3">
        <v>48.348054689115898</v>
      </c>
      <c r="V31" s="3">
        <v>54.591525804008</v>
      </c>
      <c r="W31" s="3">
        <v>0</v>
      </c>
      <c r="X31" s="3">
        <v>77.350795934036</v>
      </c>
      <c r="Y31" s="3">
        <v>32.751240869191598</v>
      </c>
      <c r="Z31" s="3">
        <v>81.890216930398907</v>
      </c>
      <c r="AA31" s="3">
        <v>7.3864495556566299</v>
      </c>
      <c r="AB31" s="3">
        <v>68.324279556719901</v>
      </c>
      <c r="AC31" s="3">
        <v>84.398852173244407</v>
      </c>
      <c r="AD31" s="3">
        <v>201.50950684394101</v>
      </c>
      <c r="AE31" s="3">
        <v>0</v>
      </c>
      <c r="AF31" s="3">
        <v>125.185368285626</v>
      </c>
      <c r="AG31" s="3">
        <v>69.618905138125797</v>
      </c>
      <c r="AH31" s="3">
        <v>28.918883081319098</v>
      </c>
      <c r="AI31" s="3">
        <v>21.544082965217999</v>
      </c>
    </row>
    <row r="32" spans="2:35" x14ac:dyDescent="0.25">
      <c r="B32" s="2">
        <v>42430</v>
      </c>
      <c r="C32" s="1">
        <v>2016</v>
      </c>
      <c r="D32" s="3">
        <v>100.055708080214</v>
      </c>
      <c r="E32" s="3">
        <v>31.653059992267099</v>
      </c>
      <c r="F32" s="3">
        <v>31.323214559905399</v>
      </c>
      <c r="G32" s="3">
        <v>67.443043714911497</v>
      </c>
      <c r="H32" s="3">
        <v>19.072328042559601</v>
      </c>
      <c r="I32" s="3">
        <v>427.178086324741</v>
      </c>
      <c r="J32" s="3">
        <v>10.412053364295501</v>
      </c>
      <c r="K32" s="3">
        <v>20.905342163418101</v>
      </c>
      <c r="L32" s="3">
        <v>46.822717963155498</v>
      </c>
      <c r="M32" s="3">
        <v>116.45231892346401</v>
      </c>
      <c r="N32" s="3">
        <v>112.784939640788</v>
      </c>
      <c r="O32" s="3">
        <v>30.684226065229002</v>
      </c>
      <c r="P32" s="3">
        <v>30.7881127758898</v>
      </c>
      <c r="Q32" s="3">
        <v>76.198781978302407</v>
      </c>
      <c r="R32" s="3">
        <v>0</v>
      </c>
      <c r="S32" s="3">
        <v>57.964471852793203</v>
      </c>
      <c r="T32" s="3">
        <v>51.306204477644101</v>
      </c>
      <c r="U32" s="3">
        <v>72.531780855179903</v>
      </c>
      <c r="V32" s="3">
        <v>0</v>
      </c>
      <c r="W32" s="3">
        <v>326.72102946305199</v>
      </c>
      <c r="X32" s="3">
        <v>130.91885320288901</v>
      </c>
      <c r="Y32" s="3">
        <v>0</v>
      </c>
      <c r="Z32" s="3">
        <v>29.782243130862302</v>
      </c>
      <c r="AA32" s="3">
        <v>0</v>
      </c>
      <c r="AB32" s="3">
        <v>136.66683396086199</v>
      </c>
      <c r="AC32" s="3">
        <v>93.789043719831497</v>
      </c>
      <c r="AD32" s="3">
        <v>0</v>
      </c>
      <c r="AE32" s="3">
        <v>0</v>
      </c>
      <c r="AF32" s="3">
        <v>0</v>
      </c>
      <c r="AG32" s="3">
        <v>104.442323550049</v>
      </c>
      <c r="AH32" s="3">
        <v>50.6148135156891</v>
      </c>
      <c r="AI32" s="3">
        <v>53.867410467939798</v>
      </c>
    </row>
    <row r="33" spans="2:35" x14ac:dyDescent="0.25">
      <c r="B33" s="2">
        <v>42461</v>
      </c>
      <c r="C33" s="1">
        <v>2016</v>
      </c>
      <c r="D33" s="3">
        <v>29.158829162858201</v>
      </c>
      <c r="E33" s="3">
        <v>94.880806800222203</v>
      </c>
      <c r="F33" s="3">
        <v>31.2973624008374</v>
      </c>
      <c r="G33" s="3">
        <v>101.081070871138</v>
      </c>
      <c r="H33" s="3">
        <v>133.39610882013201</v>
      </c>
      <c r="I33" s="3">
        <v>0</v>
      </c>
      <c r="J33" s="3">
        <v>72.824219493562296</v>
      </c>
      <c r="K33" s="3">
        <v>120.10650740097201</v>
      </c>
      <c r="L33" s="3">
        <v>62.378764686170598</v>
      </c>
      <c r="M33" s="3">
        <v>92.447397102200398</v>
      </c>
      <c r="N33" s="3">
        <v>116.57778024104999</v>
      </c>
      <c r="O33" s="3">
        <v>61.3178025720226</v>
      </c>
      <c r="P33" s="3">
        <v>30.762702255288101</v>
      </c>
      <c r="Q33" s="3">
        <v>38.067946211529097</v>
      </c>
      <c r="R33" s="3">
        <v>106.274895912068</v>
      </c>
      <c r="S33" s="3">
        <v>86.874947579876604</v>
      </c>
      <c r="T33" s="3">
        <v>80.557493733831294</v>
      </c>
      <c r="U33" s="3">
        <v>96.629223741227705</v>
      </c>
      <c r="V33" s="3">
        <v>54.553764315961601</v>
      </c>
      <c r="W33" s="3">
        <v>0</v>
      </c>
      <c r="X33" s="3">
        <v>67.387382453667001</v>
      </c>
      <c r="Y33" s="3">
        <v>0</v>
      </c>
      <c r="Z33" s="3">
        <v>185.985392438291</v>
      </c>
      <c r="AA33" s="3">
        <v>7.3813402768355401</v>
      </c>
      <c r="AB33" s="3">
        <v>45.5180126597783</v>
      </c>
      <c r="AC33" s="3">
        <v>140.56745444726201</v>
      </c>
      <c r="AD33" s="3">
        <v>0</v>
      </c>
      <c r="AE33" s="3">
        <v>0</v>
      </c>
      <c r="AF33" s="3">
        <v>38.491931185179297</v>
      </c>
      <c r="AG33" s="3">
        <v>104.356123598997</v>
      </c>
      <c r="AH33" s="3">
        <v>25.286519658155299</v>
      </c>
      <c r="AI33" s="3">
        <v>43.058361428019801</v>
      </c>
    </row>
    <row r="34" spans="2:35" x14ac:dyDescent="0.25">
      <c r="B34" s="2">
        <v>42491</v>
      </c>
      <c r="C34" s="1">
        <v>2016</v>
      </c>
      <c r="D34" s="3">
        <v>286.31435980873601</v>
      </c>
      <c r="E34" s="3">
        <v>0</v>
      </c>
      <c r="F34" s="3">
        <v>0</v>
      </c>
      <c r="G34" s="3">
        <v>16.781878863363499</v>
      </c>
      <c r="H34" s="3">
        <v>0</v>
      </c>
      <c r="I34" s="3">
        <v>0</v>
      </c>
      <c r="J34" s="3">
        <v>20.726682386056002</v>
      </c>
      <c r="K34" s="3">
        <v>117.042399932297</v>
      </c>
      <c r="L34" s="3">
        <v>85.440044556304102</v>
      </c>
      <c r="M34" s="3">
        <v>93.678667364385404</v>
      </c>
      <c r="N34" s="3">
        <v>344.513727581436</v>
      </c>
      <c r="O34" s="3">
        <v>61.0813434837765</v>
      </c>
      <c r="P34" s="3">
        <v>490.30515879621299</v>
      </c>
      <c r="Q34" s="3">
        <v>113.76343577562901</v>
      </c>
      <c r="R34" s="3">
        <v>0</v>
      </c>
      <c r="S34" s="3">
        <v>0</v>
      </c>
      <c r="T34" s="3">
        <v>102.132342914104</v>
      </c>
      <c r="U34" s="3">
        <v>48.128296826814399</v>
      </c>
      <c r="V34" s="3">
        <v>108.68677861057699</v>
      </c>
      <c r="W34" s="3">
        <v>0</v>
      </c>
      <c r="X34" s="3">
        <v>69.101856063820506</v>
      </c>
      <c r="Y34" s="3">
        <v>0</v>
      </c>
      <c r="Z34" s="3">
        <v>59.285817361871601</v>
      </c>
      <c r="AA34" s="3">
        <v>7.3528757050687199</v>
      </c>
      <c r="AB34" s="3">
        <v>113.356205267839</v>
      </c>
      <c r="AC34" s="3">
        <v>84.015231540448596</v>
      </c>
      <c r="AD34" s="3">
        <v>200.593579641861</v>
      </c>
      <c r="AE34" s="3">
        <v>1451.5185701408</v>
      </c>
      <c r="AF34" s="3">
        <v>95.858738060379096</v>
      </c>
      <c r="AG34" s="3">
        <v>103.95369636246799</v>
      </c>
      <c r="AH34" s="3">
        <v>25.189007563258201</v>
      </c>
      <c r="AI34" s="3">
        <v>32.169236998638198</v>
      </c>
    </row>
    <row r="35" spans="2:35" x14ac:dyDescent="0.25">
      <c r="B35" s="2">
        <v>42522</v>
      </c>
      <c r="C35" s="1">
        <v>2016</v>
      </c>
      <c r="D35" s="3">
        <v>90.943628392258901</v>
      </c>
      <c r="E35" s="3">
        <v>31.385905973392902</v>
      </c>
      <c r="F35" s="3">
        <v>7.764711114832</v>
      </c>
      <c r="G35" s="3">
        <v>33.436909877161497</v>
      </c>
      <c r="H35" s="3">
        <v>453.87255054674802</v>
      </c>
      <c r="I35" s="3">
        <v>0</v>
      </c>
      <c r="J35" s="3">
        <v>10.3241749126803</v>
      </c>
      <c r="K35" s="3">
        <v>54.4133615221632</v>
      </c>
      <c r="L35" s="3">
        <v>15.4758436600791</v>
      </c>
      <c r="M35" s="3">
        <v>86.9975332971797</v>
      </c>
      <c r="N35" s="3">
        <v>57.844669105784199</v>
      </c>
      <c r="O35" s="3">
        <v>60.8504981436161</v>
      </c>
      <c r="P35" s="3">
        <v>320.54671920006598</v>
      </c>
      <c r="Q35" s="3">
        <v>37.777829490139801</v>
      </c>
      <c r="R35" s="3">
        <v>0</v>
      </c>
      <c r="S35" s="3">
        <v>28.737623847640599</v>
      </c>
      <c r="T35" s="3">
        <v>167.15472297622699</v>
      </c>
      <c r="U35" s="3">
        <v>23.973202533547202</v>
      </c>
      <c r="V35" s="3">
        <v>0</v>
      </c>
      <c r="W35" s="3">
        <v>0</v>
      </c>
      <c r="X35" s="3">
        <v>53.105681869113603</v>
      </c>
      <c r="Y35" s="3">
        <v>0</v>
      </c>
      <c r="Z35" s="3">
        <v>162.419834147372</v>
      </c>
      <c r="AA35" s="3">
        <v>0</v>
      </c>
      <c r="AB35" s="3">
        <v>45.171118805204799</v>
      </c>
      <c r="AC35" s="3">
        <v>79.04783904013</v>
      </c>
      <c r="AD35" s="3">
        <v>66.611824764792999</v>
      </c>
      <c r="AE35" s="3">
        <v>0</v>
      </c>
      <c r="AF35" s="3">
        <v>9.5496458160612701</v>
      </c>
      <c r="AG35" s="3">
        <v>69.040548736527398</v>
      </c>
      <c r="AH35" s="3">
        <v>28.678640562078499</v>
      </c>
      <c r="AI35" s="3">
        <v>10.682553158462101</v>
      </c>
    </row>
    <row r="36" spans="2:35" x14ac:dyDescent="0.25">
      <c r="B36" s="2">
        <v>42552</v>
      </c>
      <c r="C36" s="1">
        <v>2016</v>
      </c>
      <c r="D36" s="3">
        <v>178.34819060279801</v>
      </c>
      <c r="E36" s="3">
        <v>125.96367311631499</v>
      </c>
      <c r="F36" s="3">
        <v>46.744143702931403</v>
      </c>
      <c r="G36" s="3">
        <v>16.774392259685701</v>
      </c>
      <c r="H36" s="3">
        <v>37.949261393795901</v>
      </c>
      <c r="I36" s="3">
        <v>0</v>
      </c>
      <c r="J36" s="3">
        <v>20.717435956747199</v>
      </c>
      <c r="K36" s="3">
        <v>36.3969467152344</v>
      </c>
      <c r="L36" s="3">
        <v>54.346681897401098</v>
      </c>
      <c r="M36" s="3">
        <v>65.069693597491494</v>
      </c>
      <c r="N36" s="3">
        <v>85.122705465666002</v>
      </c>
      <c r="O36" s="3">
        <v>30.527047170572601</v>
      </c>
      <c r="P36" s="3">
        <v>61.260803450248801</v>
      </c>
      <c r="Q36" s="3">
        <v>0</v>
      </c>
      <c r="R36" s="3">
        <v>105.81784162094699</v>
      </c>
      <c r="S36" s="3">
        <v>0</v>
      </c>
      <c r="T36" s="3">
        <v>51.043390206504696</v>
      </c>
      <c r="U36" s="3">
        <v>72.160239297702105</v>
      </c>
      <c r="V36" s="3">
        <v>108.638292094669</v>
      </c>
      <c r="W36" s="3">
        <v>0</v>
      </c>
      <c r="X36" s="3">
        <v>84.858692613372</v>
      </c>
      <c r="Y36" s="3">
        <v>65.175662698712699</v>
      </c>
      <c r="Z36" s="3">
        <v>29.629684612822899</v>
      </c>
      <c r="AA36" s="3">
        <v>0</v>
      </c>
      <c r="AB36" s="3">
        <v>67.983381397775503</v>
      </c>
      <c r="AC36" s="3">
        <v>27.992583768921801</v>
      </c>
      <c r="AD36" s="3">
        <v>66.834697455178897</v>
      </c>
      <c r="AE36" s="3">
        <v>0</v>
      </c>
      <c r="AF36" s="3">
        <v>19.163194858397301</v>
      </c>
      <c r="AG36" s="3">
        <v>0</v>
      </c>
      <c r="AH36" s="3">
        <v>32.371419131368398</v>
      </c>
      <c r="AI36" s="3">
        <v>0</v>
      </c>
    </row>
    <row r="37" spans="2:35" x14ac:dyDescent="0.25">
      <c r="B37" s="2">
        <v>42583</v>
      </c>
      <c r="C37" s="1">
        <v>2016</v>
      </c>
      <c r="D37" s="3">
        <v>103.7947897148</v>
      </c>
      <c r="E37" s="3">
        <v>94.567492190540506</v>
      </c>
      <c r="F37" s="3">
        <v>46.791018767224102</v>
      </c>
      <c r="G37" s="3">
        <v>16.791213633516801</v>
      </c>
      <c r="H37" s="3">
        <v>18.9936584715749</v>
      </c>
      <c r="I37" s="3">
        <v>0</v>
      </c>
      <c r="J37" s="3">
        <v>10.3691057089589</v>
      </c>
      <c r="K37" s="3">
        <v>33.831056630614597</v>
      </c>
      <c r="L37" s="3">
        <v>62.172778049155298</v>
      </c>
      <c r="M37" s="3">
        <v>82.610174828326393</v>
      </c>
      <c r="N37" s="3">
        <v>42.604033291031101</v>
      </c>
      <c r="O37" s="3">
        <v>244.461277741044</v>
      </c>
      <c r="P37" s="3">
        <v>0</v>
      </c>
      <c r="Q37" s="3">
        <v>37.942238556726302</v>
      </c>
      <c r="R37" s="3">
        <v>105.923955836255</v>
      </c>
      <c r="S37" s="3">
        <v>0</v>
      </c>
      <c r="T37" s="3">
        <v>14.598450445312301</v>
      </c>
      <c r="U37" s="3">
        <v>48.155067761845501</v>
      </c>
      <c r="V37" s="3">
        <v>0</v>
      </c>
      <c r="W37" s="3">
        <v>0</v>
      </c>
      <c r="X37" s="3">
        <v>130.37883889565299</v>
      </c>
      <c r="Y37" s="3">
        <v>32.620510452419303</v>
      </c>
      <c r="Z37" s="3">
        <v>37.074246604997299</v>
      </c>
      <c r="AA37" s="3">
        <v>0</v>
      </c>
      <c r="AB37" s="3">
        <v>68.051555186434598</v>
      </c>
      <c r="AC37" s="3">
        <v>42.030982131112602</v>
      </c>
      <c r="AD37" s="3">
        <v>0</v>
      </c>
      <c r="AE37" s="3">
        <v>0</v>
      </c>
      <c r="AF37" s="3">
        <v>86.320852764140497</v>
      </c>
      <c r="AG37" s="3">
        <v>520.05759838564802</v>
      </c>
      <c r="AH37" s="3">
        <v>32.403881216087903</v>
      </c>
      <c r="AI37" s="3">
        <v>21.458087232834298</v>
      </c>
    </row>
    <row r="38" spans="2:35" x14ac:dyDescent="0.25">
      <c r="B38" s="2">
        <v>42614</v>
      </c>
      <c r="C38" s="1">
        <v>2016</v>
      </c>
      <c r="D38" s="3">
        <v>46.031962257106102</v>
      </c>
      <c r="E38" s="3">
        <v>0</v>
      </c>
      <c r="F38" s="3">
        <v>23.581083928186601</v>
      </c>
      <c r="G38" s="3">
        <v>152.31962267207001</v>
      </c>
      <c r="H38" s="3">
        <v>0</v>
      </c>
      <c r="I38" s="3">
        <v>0</v>
      </c>
      <c r="J38" s="3">
        <v>52.256770300217298</v>
      </c>
      <c r="K38" s="3">
        <v>39.345469089724098</v>
      </c>
      <c r="L38" s="3">
        <v>78.332420187259203</v>
      </c>
      <c r="M38" s="3">
        <v>60.8478241340758</v>
      </c>
      <c r="N38" s="3">
        <v>19.519077712385801</v>
      </c>
      <c r="O38" s="3">
        <v>369.60053827517601</v>
      </c>
      <c r="P38" s="3">
        <v>77.260809228272905</v>
      </c>
      <c r="Q38" s="3">
        <v>0</v>
      </c>
      <c r="R38" s="3">
        <v>106.764150830155</v>
      </c>
      <c r="S38" s="3">
        <v>29.0916304902149</v>
      </c>
      <c r="T38" s="3">
        <v>22.071369308175001</v>
      </c>
      <c r="U38" s="3">
        <v>24.2685182835775</v>
      </c>
      <c r="V38" s="3">
        <v>0</v>
      </c>
      <c r="W38" s="3">
        <v>0</v>
      </c>
      <c r="X38" s="3">
        <v>79.6442493623601</v>
      </c>
      <c r="Y38" s="3">
        <v>65.758516486724901</v>
      </c>
      <c r="Z38" s="3">
        <v>59.789314705265298</v>
      </c>
      <c r="AA38" s="3">
        <v>0</v>
      </c>
      <c r="AB38" s="3">
        <v>91.455125453491902</v>
      </c>
      <c r="AC38" s="3">
        <v>84.728748664232597</v>
      </c>
      <c r="AD38" s="3">
        <v>0</v>
      </c>
      <c r="AE38" s="3">
        <v>0</v>
      </c>
      <c r="AF38" s="3">
        <v>9.6672838668284697</v>
      </c>
      <c r="AG38" s="3">
        <v>279.56412030908098</v>
      </c>
      <c r="AH38" s="3">
        <v>18.144950384053999</v>
      </c>
      <c r="AI38" s="3">
        <v>10.814147015970899</v>
      </c>
    </row>
    <row r="39" spans="2:35" x14ac:dyDescent="0.25">
      <c r="B39" s="2">
        <v>42644</v>
      </c>
      <c r="C39" s="1">
        <v>2016</v>
      </c>
      <c r="D39" s="3">
        <v>12.6301691628314</v>
      </c>
      <c r="E39" s="3">
        <v>31.964873160705999</v>
      </c>
      <c r="F39" s="3">
        <v>0</v>
      </c>
      <c r="G39" s="3">
        <v>34.0537113701766</v>
      </c>
      <c r="H39" s="3">
        <v>38.520417735835302</v>
      </c>
      <c r="I39" s="3">
        <v>0</v>
      </c>
      <c r="J39" s="3">
        <v>21.029244263494</v>
      </c>
      <c r="K39" s="3">
        <v>42.222559891402</v>
      </c>
      <c r="L39" s="3">
        <v>70.925950339276099</v>
      </c>
      <c r="M39" s="3">
        <v>49.939507998143498</v>
      </c>
      <c r="N39" s="3">
        <v>62.839161418312898</v>
      </c>
      <c r="O39" s="3">
        <v>30.986495285103199</v>
      </c>
      <c r="P39" s="3">
        <v>15.5457026900283</v>
      </c>
      <c r="Q39" s="3">
        <v>0</v>
      </c>
      <c r="R39" s="3">
        <v>214.820911576936</v>
      </c>
      <c r="S39" s="3">
        <v>58.535477803867799</v>
      </c>
      <c r="T39" s="3">
        <v>22.204980031528301</v>
      </c>
      <c r="U39" s="3">
        <v>317.400585013377</v>
      </c>
      <c r="V39" s="3">
        <v>55.136677762567501</v>
      </c>
      <c r="W39" s="3">
        <v>0</v>
      </c>
      <c r="X39" s="3">
        <v>100.157977401873</v>
      </c>
      <c r="Y39" s="3">
        <v>132.313181398295</v>
      </c>
      <c r="Z39" s="3">
        <v>52.632347160616099</v>
      </c>
      <c r="AA39" s="3">
        <v>7.4602107737717596</v>
      </c>
      <c r="AB39" s="3">
        <v>23.002189013750201</v>
      </c>
      <c r="AC39" s="3">
        <v>37.885182501795697</v>
      </c>
      <c r="AD39" s="3">
        <v>67.840594801208596</v>
      </c>
      <c r="AE39" s="3">
        <v>0</v>
      </c>
      <c r="AF39" s="3">
        <v>0</v>
      </c>
      <c r="AG39" s="3">
        <v>0</v>
      </c>
      <c r="AH39" s="3">
        <v>21.905750675927099</v>
      </c>
      <c r="AI39" s="3">
        <v>10.8796112825998</v>
      </c>
    </row>
    <row r="40" spans="2:35" x14ac:dyDescent="0.25">
      <c r="B40" s="2">
        <v>42675</v>
      </c>
      <c r="C40" s="1">
        <v>2016</v>
      </c>
      <c r="D40" s="3">
        <v>33.8996694661435</v>
      </c>
      <c r="E40" s="3">
        <v>32.172925220906599</v>
      </c>
      <c r="F40" s="3">
        <v>0</v>
      </c>
      <c r="G40" s="3">
        <v>68.550718402589894</v>
      </c>
      <c r="H40" s="3">
        <v>19.385569169356</v>
      </c>
      <c r="I40" s="3">
        <v>0</v>
      </c>
      <c r="J40" s="3">
        <v>10.5830594061808</v>
      </c>
      <c r="K40" s="3">
        <v>82.338667728603397</v>
      </c>
      <c r="L40" s="3">
        <v>87.251500299383906</v>
      </c>
      <c r="M40" s="3">
        <v>45.400241285659298</v>
      </c>
      <c r="N40" s="3">
        <v>55.342146274288801</v>
      </c>
      <c r="O40" s="3">
        <v>0</v>
      </c>
      <c r="P40" s="3">
        <v>46.940658356895099</v>
      </c>
      <c r="Q40" s="3">
        <v>38.725129815427103</v>
      </c>
      <c r="R40" s="3">
        <v>0</v>
      </c>
      <c r="S40" s="3">
        <v>29.458235931136802</v>
      </c>
      <c r="T40" s="3">
        <v>14.8996714506867</v>
      </c>
      <c r="U40" s="3">
        <v>122.871720362528</v>
      </c>
      <c r="V40" s="3">
        <v>0</v>
      </c>
      <c r="W40" s="3">
        <v>0</v>
      </c>
      <c r="X40" s="3">
        <v>50.404941402817002</v>
      </c>
      <c r="Y40" s="3">
        <v>66.587188841101707</v>
      </c>
      <c r="Z40" s="3">
        <v>68.110610258120403</v>
      </c>
      <c r="AA40" s="3">
        <v>7.5087675821536104</v>
      </c>
      <c r="AB40" s="3">
        <v>46.3038100189478</v>
      </c>
      <c r="AC40" s="3">
        <v>85.796479133078705</v>
      </c>
      <c r="AD40" s="3">
        <v>0</v>
      </c>
      <c r="AE40" s="3">
        <v>0</v>
      </c>
      <c r="AF40" s="3">
        <v>19.578217113550501</v>
      </c>
      <c r="AG40" s="3">
        <v>0</v>
      </c>
      <c r="AH40" s="3">
        <v>14.698886803254901</v>
      </c>
      <c r="AI40" s="3">
        <v>21.900848376141901</v>
      </c>
    </row>
    <row r="41" spans="2:35" x14ac:dyDescent="0.25">
      <c r="B41" s="2">
        <v>42705</v>
      </c>
      <c r="C41" s="1">
        <v>2016</v>
      </c>
      <c r="D41" s="3">
        <v>34.228925332635001</v>
      </c>
      <c r="E41" s="3">
        <v>0</v>
      </c>
      <c r="F41" s="3">
        <v>16.073445377392598</v>
      </c>
      <c r="G41" s="3">
        <v>69.216528026745706</v>
      </c>
      <c r="H41" s="3">
        <v>39.1477091121033</v>
      </c>
      <c r="I41" s="3">
        <v>0</v>
      </c>
      <c r="J41" s="3">
        <v>42.743396134500799</v>
      </c>
      <c r="K41" s="3">
        <v>53.637674178805298</v>
      </c>
      <c r="L41" s="3">
        <v>48.053969567043801</v>
      </c>
      <c r="M41" s="3">
        <v>65.487426090117694</v>
      </c>
      <c r="N41" s="3">
        <v>39.914046832948898</v>
      </c>
      <c r="O41" s="3">
        <v>62.982198798757402</v>
      </c>
      <c r="P41" s="3">
        <v>31.5977179181167</v>
      </c>
      <c r="Q41" s="3">
        <v>39.101253723806401</v>
      </c>
      <c r="R41" s="3">
        <v>0</v>
      </c>
      <c r="S41" s="3">
        <v>29.7443536765179</v>
      </c>
      <c r="T41" s="3">
        <v>15.0443868509012</v>
      </c>
      <c r="U41" s="3">
        <v>49.626052501565198</v>
      </c>
      <c r="V41" s="3">
        <v>0</v>
      </c>
      <c r="W41" s="3">
        <v>0</v>
      </c>
      <c r="X41" s="3">
        <v>34.608264975245902</v>
      </c>
      <c r="Y41" s="3">
        <v>0</v>
      </c>
      <c r="Z41" s="3">
        <v>61.130795789126203</v>
      </c>
      <c r="AA41" s="3">
        <v>0</v>
      </c>
      <c r="AB41" s="3">
        <v>0</v>
      </c>
      <c r="AC41" s="3">
        <v>91.442557080354206</v>
      </c>
      <c r="AD41" s="3">
        <v>0</v>
      </c>
      <c r="AE41" s="3">
        <v>0</v>
      </c>
      <c r="AF41" s="3">
        <v>9.8841868118378393</v>
      </c>
      <c r="AG41" s="3">
        <v>285.83664544119802</v>
      </c>
      <c r="AH41" s="3">
        <v>55.656195191366898</v>
      </c>
      <c r="AI41" s="3">
        <v>22.113563807370099</v>
      </c>
    </row>
    <row r="42" spans="2:35" x14ac:dyDescent="0.25">
      <c r="B42" s="2">
        <v>42736</v>
      </c>
      <c r="C42" s="1">
        <v>2017</v>
      </c>
      <c r="D42" s="3">
        <v>60.720792970192797</v>
      </c>
      <c r="E42" s="3">
        <v>65.860415660992601</v>
      </c>
      <c r="F42" s="3">
        <v>24.440290266460199</v>
      </c>
      <c r="G42" s="3">
        <v>17.541064329924701</v>
      </c>
      <c r="H42" s="3">
        <v>119.051186786931</v>
      </c>
      <c r="I42" s="3">
        <v>0</v>
      </c>
      <c r="J42" s="3">
        <v>43.328648959972</v>
      </c>
      <c r="K42" s="3">
        <v>16.3116282211857</v>
      </c>
      <c r="L42" s="3">
        <v>56.830592043048199</v>
      </c>
      <c r="M42" s="3">
        <v>101.235745828869</v>
      </c>
      <c r="N42" s="3">
        <v>80.921119059175695</v>
      </c>
      <c r="O42" s="3">
        <v>0</v>
      </c>
      <c r="P42" s="3">
        <v>48.045542168742898</v>
      </c>
      <c r="Q42" s="3">
        <v>19.818318731184199</v>
      </c>
      <c r="R42" s="3">
        <v>0</v>
      </c>
      <c r="S42" s="3">
        <v>60.303240993564401</v>
      </c>
      <c r="T42" s="3">
        <v>61.001512807220898</v>
      </c>
      <c r="U42" s="3">
        <v>100.61108861557599</v>
      </c>
      <c r="V42" s="3">
        <v>113.603595338925</v>
      </c>
      <c r="W42" s="3">
        <v>0</v>
      </c>
      <c r="X42" s="3">
        <v>43.3367483725144</v>
      </c>
      <c r="Y42" s="3">
        <v>0</v>
      </c>
      <c r="Z42" s="3">
        <v>30.9839066490653</v>
      </c>
      <c r="AA42" s="3">
        <v>61.484064711786601</v>
      </c>
      <c r="AB42" s="3">
        <v>236.96851883970501</v>
      </c>
      <c r="AC42" s="3">
        <v>117.08792904087299</v>
      </c>
      <c r="AD42" s="3">
        <v>69.889371214353005</v>
      </c>
      <c r="AE42" s="3">
        <v>0</v>
      </c>
      <c r="AF42" s="3">
        <v>20.039046933812799</v>
      </c>
      <c r="AG42" s="3">
        <v>0</v>
      </c>
      <c r="AH42" s="3">
        <v>63.940686910954199</v>
      </c>
      <c r="AI42" s="3">
        <v>156.914436165513</v>
      </c>
    </row>
    <row r="43" spans="2:35" x14ac:dyDescent="0.25">
      <c r="B43" s="2">
        <v>42767</v>
      </c>
      <c r="C43" s="1">
        <v>2017</v>
      </c>
      <c r="D43" s="3">
        <v>96.566332232817004</v>
      </c>
      <c r="E43" s="3">
        <v>99.979136875275501</v>
      </c>
      <c r="F43" s="3">
        <v>0</v>
      </c>
      <c r="G43" s="3">
        <v>0</v>
      </c>
      <c r="H43" s="3">
        <v>40.161149166685298</v>
      </c>
      <c r="I43" s="3">
        <v>0</v>
      </c>
      <c r="J43" s="3">
        <v>10.9624799699817</v>
      </c>
      <c r="K43" s="3">
        <v>35.767045981216597</v>
      </c>
      <c r="L43" s="3">
        <v>49.297971288867501</v>
      </c>
      <c r="M43" s="3">
        <v>112.531086285585</v>
      </c>
      <c r="N43" s="3">
        <v>102.368313820982</v>
      </c>
      <c r="O43" s="3">
        <v>32.306328239532903</v>
      </c>
      <c r="P43" s="3">
        <v>81.039267138366995</v>
      </c>
      <c r="Q43" s="3">
        <v>180.51071022041299</v>
      </c>
      <c r="R43" s="3">
        <v>111.985476548176</v>
      </c>
      <c r="S43" s="3">
        <v>91.543090410362396</v>
      </c>
      <c r="T43" s="3">
        <v>38.584624627087202</v>
      </c>
      <c r="U43" s="3">
        <v>25.455375835171498</v>
      </c>
      <c r="V43" s="3">
        <v>0</v>
      </c>
      <c r="W43" s="3">
        <v>0</v>
      </c>
      <c r="X43" s="3">
        <v>62.654452476428801</v>
      </c>
      <c r="Y43" s="3">
        <v>0</v>
      </c>
      <c r="Z43" s="3">
        <v>23.517496911520201</v>
      </c>
      <c r="AA43" s="3">
        <v>38.889847944410398</v>
      </c>
      <c r="AB43" s="3">
        <v>287.78327913576499</v>
      </c>
      <c r="AC43" s="3">
        <v>64.185642369090303</v>
      </c>
      <c r="AD43" s="3">
        <v>70.7301843415203</v>
      </c>
      <c r="AE43" s="3">
        <v>307.08712479581402</v>
      </c>
      <c r="AF43" s="3">
        <v>60.840387845664502</v>
      </c>
      <c r="AG43" s="3">
        <v>36.6545336088382</v>
      </c>
      <c r="AH43" s="3">
        <v>156.06513402853301</v>
      </c>
      <c r="AI43" s="3">
        <v>147.45920020136001</v>
      </c>
    </row>
    <row r="44" spans="2:35" x14ac:dyDescent="0.25">
      <c r="B44" s="2">
        <v>42795</v>
      </c>
      <c r="C44" s="1">
        <v>2017</v>
      </c>
      <c r="D44" s="3">
        <v>39.805089409010002</v>
      </c>
      <c r="E44" s="3">
        <v>0</v>
      </c>
      <c r="F44" s="3">
        <v>41.537638716725901</v>
      </c>
      <c r="G44" s="3">
        <v>17.887211278578299</v>
      </c>
      <c r="H44" s="3">
        <v>121.40048579552101</v>
      </c>
      <c r="I44" s="3">
        <v>453.18385783232401</v>
      </c>
      <c r="J44" s="3">
        <v>0</v>
      </c>
      <c r="K44" s="3">
        <v>105.34558909389401</v>
      </c>
      <c r="L44" s="3">
        <v>157.298447712479</v>
      </c>
      <c r="M44" s="3">
        <v>62.617030958456503</v>
      </c>
      <c r="N44" s="3">
        <v>103.147472003819</v>
      </c>
      <c r="O44" s="3">
        <v>32.552222101272697</v>
      </c>
      <c r="P44" s="3">
        <v>16.331216616467</v>
      </c>
      <c r="Q44" s="3">
        <v>202.09403925743501</v>
      </c>
      <c r="R44" s="3">
        <v>0</v>
      </c>
      <c r="S44" s="3">
        <v>30.746618111272401</v>
      </c>
      <c r="T44" s="3">
        <v>23.326982773948401</v>
      </c>
      <c r="U44" s="3">
        <v>128.245624466214</v>
      </c>
      <c r="V44" s="3">
        <v>57.922697095604299</v>
      </c>
      <c r="W44" s="3">
        <v>0</v>
      </c>
      <c r="X44" s="3">
        <v>37.878801407408098</v>
      </c>
      <c r="Y44" s="3">
        <v>34.749719419494298</v>
      </c>
      <c r="Z44" s="3">
        <v>47.392992298828197</v>
      </c>
      <c r="AA44" s="3">
        <v>31.348680874777699</v>
      </c>
      <c r="AB44" s="3">
        <v>48.328948382299103</v>
      </c>
      <c r="AC44" s="3">
        <v>49.749369192883101</v>
      </c>
      <c r="AD44" s="3">
        <v>0</v>
      </c>
      <c r="AE44" s="3">
        <v>0</v>
      </c>
      <c r="AF44" s="3">
        <v>0</v>
      </c>
      <c r="AG44" s="3">
        <v>0</v>
      </c>
      <c r="AH44" s="3">
        <v>49.860706046186799</v>
      </c>
      <c r="AI44" s="3">
        <v>57.146753704824597</v>
      </c>
    </row>
    <row r="45" spans="2:35" x14ac:dyDescent="0.25">
      <c r="B45" s="2">
        <v>42826</v>
      </c>
      <c r="C45" s="1">
        <v>2017</v>
      </c>
      <c r="D45" s="3">
        <v>67.133490143890199</v>
      </c>
      <c r="E45" s="3">
        <v>0</v>
      </c>
      <c r="F45" s="3">
        <v>33.626654691149099</v>
      </c>
      <c r="G45" s="3">
        <v>36.201328219108802</v>
      </c>
      <c r="H45" s="3">
        <v>0</v>
      </c>
      <c r="I45" s="3">
        <v>0</v>
      </c>
      <c r="J45" s="3">
        <v>11.177732810193399</v>
      </c>
      <c r="K45" s="3">
        <v>89.770699719870095</v>
      </c>
      <c r="L45" s="3">
        <v>125.664893495916</v>
      </c>
      <c r="M45" s="3">
        <v>101.04030102941501</v>
      </c>
      <c r="N45" s="3">
        <v>16.7005372981913</v>
      </c>
      <c r="O45" s="3">
        <v>32.940676391539803</v>
      </c>
      <c r="P45" s="3">
        <v>16.526101350916601</v>
      </c>
      <c r="Q45" s="3">
        <v>81.802272387150296</v>
      </c>
      <c r="R45" s="3">
        <v>114.18435781915301</v>
      </c>
      <c r="S45" s="3">
        <v>62.227051301550603</v>
      </c>
      <c r="T45" s="3">
        <v>23.605349839316101</v>
      </c>
      <c r="U45" s="3">
        <v>0</v>
      </c>
      <c r="V45" s="3">
        <v>0</v>
      </c>
      <c r="W45" s="3">
        <v>0</v>
      </c>
      <c r="X45" s="3">
        <v>83.050108222651204</v>
      </c>
      <c r="Y45" s="3">
        <v>0</v>
      </c>
      <c r="Z45" s="3">
        <v>23.979272715784901</v>
      </c>
      <c r="AA45" s="3">
        <v>0</v>
      </c>
      <c r="AB45" s="3">
        <v>48.905670526944</v>
      </c>
      <c r="AC45" s="3">
        <v>251.71520797683601</v>
      </c>
      <c r="AD45" s="3">
        <v>72.119000841974497</v>
      </c>
      <c r="AE45" s="3">
        <v>0</v>
      </c>
      <c r="AF45" s="3">
        <v>31.017507045374899</v>
      </c>
      <c r="AG45" s="3">
        <v>37.374260576417001</v>
      </c>
      <c r="AH45" s="3">
        <v>85.386581179878803</v>
      </c>
      <c r="AI45" s="3">
        <v>11.565740211290001</v>
      </c>
    </row>
    <row r="46" spans="2:35" x14ac:dyDescent="0.25">
      <c r="B46" s="2">
        <v>42856</v>
      </c>
      <c r="C46" s="1">
        <v>2017</v>
      </c>
      <c r="D46" s="3">
        <v>49.8720613611044</v>
      </c>
      <c r="E46" s="3">
        <v>0</v>
      </c>
      <c r="F46" s="3">
        <v>0</v>
      </c>
      <c r="G46" s="3">
        <v>73.345110618500698</v>
      </c>
      <c r="H46" s="3">
        <v>331.862130291033</v>
      </c>
      <c r="I46" s="3">
        <v>0</v>
      </c>
      <c r="J46" s="3">
        <v>11.3232316293153</v>
      </c>
      <c r="K46" s="3">
        <v>39.785913577034698</v>
      </c>
      <c r="L46" s="3">
        <v>144.274074508252</v>
      </c>
      <c r="M46" s="3">
        <v>194.302017355809</v>
      </c>
      <c r="N46" s="3">
        <v>42.294814022793098</v>
      </c>
      <c r="O46" s="3">
        <v>33.3694600811694</v>
      </c>
      <c r="P46" s="3">
        <v>66.964876224387794</v>
      </c>
      <c r="Q46" s="3">
        <v>82.867079914394907</v>
      </c>
      <c r="R46" s="3">
        <v>0</v>
      </c>
      <c r="S46" s="3">
        <v>31.5185256018191</v>
      </c>
      <c r="T46" s="3">
        <v>79.708723423724393</v>
      </c>
      <c r="U46" s="3">
        <v>341.80974821104002</v>
      </c>
      <c r="V46" s="3">
        <v>0</v>
      </c>
      <c r="W46" s="3">
        <v>0</v>
      </c>
      <c r="X46" s="3">
        <v>92.759995419138605</v>
      </c>
      <c r="Y46" s="3">
        <v>35.6221265446366</v>
      </c>
      <c r="Z46" s="3">
        <v>283.39975066473198</v>
      </c>
      <c r="AA46" s="3">
        <v>8.0339258545372392</v>
      </c>
      <c r="AB46" s="3">
        <v>49.542268075916503</v>
      </c>
      <c r="AC46" s="3">
        <v>117.296203116802</v>
      </c>
      <c r="AD46" s="3">
        <v>219.17328816370301</v>
      </c>
      <c r="AE46" s="3">
        <v>0</v>
      </c>
      <c r="AF46" s="3">
        <v>157.10628568541699</v>
      </c>
      <c r="AG46" s="3">
        <v>0</v>
      </c>
      <c r="AH46" s="3">
        <v>66.839398486588294</v>
      </c>
      <c r="AI46" s="3">
        <v>82.014027639170294</v>
      </c>
    </row>
    <row r="47" spans="2:35" x14ac:dyDescent="0.25">
      <c r="B47" s="2">
        <v>42887</v>
      </c>
      <c r="C47" s="1">
        <v>2017</v>
      </c>
      <c r="D47" s="3">
        <v>666.20167922591202</v>
      </c>
      <c r="E47" s="3">
        <v>174.418600700387</v>
      </c>
      <c r="F47" s="3">
        <v>43.150261414784197</v>
      </c>
      <c r="G47" s="3">
        <v>37.163298949939502</v>
      </c>
      <c r="H47" s="3">
        <v>42.037879056175697</v>
      </c>
      <c r="I47" s="3">
        <v>0</v>
      </c>
      <c r="J47" s="3">
        <v>22.9495129843603</v>
      </c>
      <c r="K47" s="3">
        <v>80.636638913833096</v>
      </c>
      <c r="L47" s="3">
        <v>120.403884386583</v>
      </c>
      <c r="M47" s="3">
        <v>86.144678351337205</v>
      </c>
      <c r="N47" s="3">
        <v>60.005110798225402</v>
      </c>
      <c r="O47" s="3">
        <v>67.632004933223698</v>
      </c>
      <c r="P47" s="3">
        <v>50.895738515217701</v>
      </c>
      <c r="Q47" s="3">
        <v>104.96998497914799</v>
      </c>
      <c r="R47" s="3">
        <v>0</v>
      </c>
      <c r="S47" s="3">
        <v>31.940299210790599</v>
      </c>
      <c r="T47" s="3">
        <v>113.085513936723</v>
      </c>
      <c r="U47" s="3">
        <v>559.54300837333096</v>
      </c>
      <c r="V47" s="3">
        <v>0</v>
      </c>
      <c r="W47" s="3">
        <v>360.06771409941001</v>
      </c>
      <c r="X47" s="3">
        <v>67.768370556916395</v>
      </c>
      <c r="Y47" s="3">
        <v>1119.06322131816</v>
      </c>
      <c r="Z47" s="3">
        <v>270.781161028035</v>
      </c>
      <c r="AA47" s="3">
        <v>24.424301968276399</v>
      </c>
      <c r="AB47" s="3">
        <v>125.513078079598</v>
      </c>
      <c r="AC47" s="3">
        <v>160.210471559383</v>
      </c>
      <c r="AD47" s="3">
        <v>0</v>
      </c>
      <c r="AE47" s="3">
        <v>0</v>
      </c>
      <c r="AF47" s="3">
        <v>31.841729121990099</v>
      </c>
      <c r="AG47" s="3">
        <v>0</v>
      </c>
      <c r="AH47" s="3">
        <v>51.796456579808797</v>
      </c>
      <c r="AI47" s="3">
        <v>59.365371685813599</v>
      </c>
    </row>
    <row r="48" spans="2:35" x14ac:dyDescent="0.25">
      <c r="B48" s="2">
        <v>42917</v>
      </c>
      <c r="C48" s="1">
        <v>2017</v>
      </c>
      <c r="D48" s="3">
        <v>226.13302767953101</v>
      </c>
      <c r="E48" s="3">
        <v>105.11731156760401</v>
      </c>
      <c r="F48" s="3">
        <v>69.347947296867304</v>
      </c>
      <c r="G48" s="3">
        <v>149.315346678011</v>
      </c>
      <c r="H48" s="3">
        <v>42.225129780165801</v>
      </c>
      <c r="I48" s="3">
        <v>0</v>
      </c>
      <c r="J48" s="3">
        <v>11.5258688819822</v>
      </c>
      <c r="K48" s="3">
        <v>46.283326502108402</v>
      </c>
      <c r="L48" s="3">
        <v>120.940203416676</v>
      </c>
      <c r="M48" s="3">
        <v>54.742454270362899</v>
      </c>
      <c r="N48" s="3">
        <v>51.6620516234034</v>
      </c>
      <c r="O48" s="3">
        <v>339.666302120284</v>
      </c>
      <c r="P48" s="3">
        <v>17.0408150324823</v>
      </c>
      <c r="Q48" s="3">
        <v>21.087511255473</v>
      </c>
      <c r="R48" s="3">
        <v>117.740686679926</v>
      </c>
      <c r="S48" s="3">
        <v>32.0825719487584</v>
      </c>
      <c r="T48" s="3">
        <v>40.5675837520415</v>
      </c>
      <c r="U48" s="3">
        <v>401.45385672926699</v>
      </c>
      <c r="V48" s="3">
        <v>120.87892660653699</v>
      </c>
      <c r="W48" s="3">
        <v>0</v>
      </c>
      <c r="X48" s="3">
        <v>116.378141086496</v>
      </c>
      <c r="Y48" s="3">
        <v>362.59609737903497</v>
      </c>
      <c r="Z48" s="3">
        <v>115.388555998149</v>
      </c>
      <c r="AA48" s="3">
        <v>16.355397299695099</v>
      </c>
      <c r="AB48" s="3">
        <v>50.428862064491199</v>
      </c>
      <c r="AC48" s="3">
        <v>77.8665011592376</v>
      </c>
      <c r="AD48" s="3">
        <v>0</v>
      </c>
      <c r="AE48" s="3">
        <v>322.86909033662602</v>
      </c>
      <c r="AF48" s="3">
        <v>21.322375197286899</v>
      </c>
      <c r="AG48" s="3">
        <v>77.076601181947098</v>
      </c>
      <c r="AH48" s="3">
        <v>236.12333387455499</v>
      </c>
      <c r="AI48" s="3">
        <v>35.777882902201299</v>
      </c>
    </row>
    <row r="49" spans="2:35" x14ac:dyDescent="0.25">
      <c r="B49" s="2">
        <v>42948</v>
      </c>
      <c r="C49" s="1">
        <v>2017</v>
      </c>
      <c r="D49" s="3">
        <v>41.705334994331103</v>
      </c>
      <c r="E49" s="3">
        <v>140.732424196045</v>
      </c>
      <c r="F49" s="3">
        <v>0</v>
      </c>
      <c r="G49" s="3">
        <v>56.2233736612557</v>
      </c>
      <c r="H49" s="3">
        <v>21.1993323958832</v>
      </c>
      <c r="I49" s="3">
        <v>0</v>
      </c>
      <c r="J49" s="3">
        <v>34.719712197822297</v>
      </c>
      <c r="K49" s="3">
        <v>55.187328411596603</v>
      </c>
      <c r="L49" s="3">
        <v>52.044530671066298</v>
      </c>
      <c r="M49" s="3">
        <v>90.430292079731601</v>
      </c>
      <c r="N49" s="3">
        <v>21.614320870053898</v>
      </c>
      <c r="O49" s="3">
        <v>68.212449598776601</v>
      </c>
      <c r="P49" s="3">
        <v>85.554243184362207</v>
      </c>
      <c r="Q49" s="3">
        <v>42.348351593859299</v>
      </c>
      <c r="R49" s="3">
        <v>0</v>
      </c>
      <c r="S49" s="3">
        <v>32.214423514977298</v>
      </c>
      <c r="T49" s="3">
        <v>40.734306652685603</v>
      </c>
      <c r="U49" s="3">
        <v>241.862240653024</v>
      </c>
      <c r="V49" s="3">
        <v>242.75141917913101</v>
      </c>
      <c r="W49" s="3">
        <v>0</v>
      </c>
      <c r="X49" s="3">
        <v>90.398368007024402</v>
      </c>
      <c r="Y49" s="3">
        <v>145.63451165327399</v>
      </c>
      <c r="Z49" s="3">
        <v>74.483212431586196</v>
      </c>
      <c r="AA49" s="3">
        <v>16.422614003940001</v>
      </c>
      <c r="AB49" s="3">
        <v>101.272224840238</v>
      </c>
      <c r="AC49" s="3">
        <v>31.274605414797101</v>
      </c>
      <c r="AD49" s="3">
        <v>0</v>
      </c>
      <c r="AE49" s="3">
        <v>0</v>
      </c>
      <c r="AF49" s="3">
        <v>32.115007458616198</v>
      </c>
      <c r="AG49" s="3">
        <v>116.090050894423</v>
      </c>
      <c r="AH49" s="3">
        <v>40.185380226575901</v>
      </c>
      <c r="AI49" s="3">
        <v>47.899895063343699</v>
      </c>
    </row>
    <row r="50" spans="2:35" x14ac:dyDescent="0.25">
      <c r="B50" s="2">
        <v>42979</v>
      </c>
      <c r="C50" s="1">
        <v>2017</v>
      </c>
      <c r="D50" s="3">
        <v>60.370901118240397</v>
      </c>
      <c r="E50" s="3">
        <v>35.258950313514497</v>
      </c>
      <c r="F50" s="3">
        <v>26.168646872460499</v>
      </c>
      <c r="G50" s="3">
        <v>93.9076240937368</v>
      </c>
      <c r="H50" s="3">
        <v>21.245031822513901</v>
      </c>
      <c r="I50" s="3">
        <v>0</v>
      </c>
      <c r="J50" s="3">
        <v>69.589115047273793</v>
      </c>
      <c r="K50" s="3">
        <v>64.038868824037905</v>
      </c>
      <c r="L50" s="3">
        <v>121.69902063465101</v>
      </c>
      <c r="M50" s="3">
        <v>53.308960453152203</v>
      </c>
      <c r="N50" s="3">
        <v>99.640208484078499</v>
      </c>
      <c r="O50" s="3">
        <v>34.179747629672001</v>
      </c>
      <c r="P50" s="3">
        <v>120.03414159863701</v>
      </c>
      <c r="Q50" s="3">
        <v>190.97838894104399</v>
      </c>
      <c r="R50" s="3">
        <v>118.479429114491</v>
      </c>
      <c r="S50" s="3">
        <v>0</v>
      </c>
      <c r="T50" s="3">
        <v>89.808658823580899</v>
      </c>
      <c r="U50" s="3">
        <v>188.52059596173899</v>
      </c>
      <c r="V50" s="3">
        <v>0</v>
      </c>
      <c r="W50" s="3">
        <v>0</v>
      </c>
      <c r="X50" s="3">
        <v>57.449371630515103</v>
      </c>
      <c r="Y50" s="3">
        <v>255.40979825756699</v>
      </c>
      <c r="Z50" s="3">
        <v>58.056270209170599</v>
      </c>
      <c r="AA50" s="3">
        <v>49.374048758769703</v>
      </c>
      <c r="AB50" s="3">
        <v>202.98107499700799</v>
      </c>
      <c r="AC50" s="3">
        <v>67.907718926080094</v>
      </c>
      <c r="AD50" s="3">
        <v>74.831773907225397</v>
      </c>
      <c r="AE50" s="3">
        <v>0</v>
      </c>
      <c r="AF50" s="3">
        <v>32.184237819256502</v>
      </c>
      <c r="AG50" s="3">
        <v>271.46071483612002</v>
      </c>
      <c r="AH50" s="3">
        <v>36.244807109647198</v>
      </c>
      <c r="AI50" s="3">
        <v>60.0039411567409</v>
      </c>
    </row>
    <row r="51" spans="2:35" x14ac:dyDescent="0.25">
      <c r="B51" s="2">
        <v>43009</v>
      </c>
      <c r="C51" s="1">
        <v>2017</v>
      </c>
      <c r="D51" s="3">
        <v>32.4998611816631</v>
      </c>
      <c r="E51" s="3">
        <v>105.752293159262</v>
      </c>
      <c r="F51" s="3">
        <v>34.883428538860898</v>
      </c>
      <c r="G51" s="3">
        <v>168.99447949664301</v>
      </c>
      <c r="H51" s="3">
        <v>0</v>
      </c>
      <c r="I51" s="3">
        <v>0</v>
      </c>
      <c r="J51" s="3">
        <v>34.786479412728397</v>
      </c>
      <c r="K51" s="3">
        <v>66.934183052145698</v>
      </c>
      <c r="L51" s="3">
        <v>95.5984592105617</v>
      </c>
      <c r="M51" s="3">
        <v>56.849689523855801</v>
      </c>
      <c r="N51" s="3">
        <v>82.292366653054003</v>
      </c>
      <c r="O51" s="3">
        <v>68.343624513352097</v>
      </c>
      <c r="P51" s="3">
        <v>120.00627376016899</v>
      </c>
      <c r="Q51" s="3">
        <v>466.72767842605799</v>
      </c>
      <c r="R51" s="3">
        <v>0</v>
      </c>
      <c r="S51" s="3">
        <v>96.829118917664204</v>
      </c>
      <c r="T51" s="3">
        <v>73.462752255697794</v>
      </c>
      <c r="U51" s="3">
        <v>188.47682790170001</v>
      </c>
      <c r="V51" s="3">
        <v>0</v>
      </c>
      <c r="W51" s="3">
        <v>0</v>
      </c>
      <c r="X51" s="3">
        <v>55.226955618801902</v>
      </c>
      <c r="Y51" s="3">
        <v>36.478642971924899</v>
      </c>
      <c r="Z51" s="3">
        <v>24.875482080443501</v>
      </c>
      <c r="AA51" s="3">
        <v>41.135488155564097</v>
      </c>
      <c r="AB51" s="3">
        <v>329.76766827284098</v>
      </c>
      <c r="AC51" s="3">
        <v>62.669495138918997</v>
      </c>
      <c r="AD51" s="3">
        <v>0</v>
      </c>
      <c r="AE51" s="3">
        <v>324.81944395414001</v>
      </c>
      <c r="AF51" s="3">
        <v>10.7255885785525</v>
      </c>
      <c r="AG51" s="3">
        <v>155.08439480343199</v>
      </c>
      <c r="AH51" s="3">
        <v>32.210126489058297</v>
      </c>
      <c r="AI51" s="3">
        <v>59.990010285762402</v>
      </c>
    </row>
    <row r="52" spans="2:35" x14ac:dyDescent="0.25">
      <c r="B52" s="2">
        <v>43040</v>
      </c>
      <c r="C52" s="1">
        <v>2017</v>
      </c>
      <c r="D52" s="3">
        <v>129.40424810614999</v>
      </c>
      <c r="E52" s="3">
        <v>0</v>
      </c>
      <c r="F52" s="3">
        <v>43.404645409520299</v>
      </c>
      <c r="G52" s="3">
        <v>74.7647759379484</v>
      </c>
      <c r="H52" s="3">
        <v>21.142852608262999</v>
      </c>
      <c r="I52" s="3">
        <v>0</v>
      </c>
      <c r="J52" s="3">
        <v>11.5424036929015</v>
      </c>
      <c r="K52" s="3">
        <v>66.627727900490896</v>
      </c>
      <c r="L52" s="3">
        <v>69.207829787335598</v>
      </c>
      <c r="M52" s="3">
        <v>28.294702886505402</v>
      </c>
      <c r="N52" s="3">
        <v>90.538288931324502</v>
      </c>
      <c r="O52" s="3">
        <v>34.015358148626603</v>
      </c>
      <c r="P52" s="3">
        <v>34.130522978350498</v>
      </c>
      <c r="Q52" s="3">
        <v>105.588815160724</v>
      </c>
      <c r="R52" s="3">
        <v>117.909595420055</v>
      </c>
      <c r="S52" s="3">
        <v>257.02877638527599</v>
      </c>
      <c r="T52" s="3">
        <v>32.500625041372203</v>
      </c>
      <c r="U52" s="3">
        <v>80.405955089166895</v>
      </c>
      <c r="V52" s="3">
        <v>181.57850611657901</v>
      </c>
      <c r="W52" s="3">
        <v>0</v>
      </c>
      <c r="X52" s="3">
        <v>244.08501058131401</v>
      </c>
      <c r="Y52" s="3">
        <v>36.311627143026001</v>
      </c>
      <c r="Z52" s="3">
        <v>148.569544816117</v>
      </c>
      <c r="AA52" s="3">
        <v>0</v>
      </c>
      <c r="AB52" s="3">
        <v>126.253016081053</v>
      </c>
      <c r="AC52" s="3">
        <v>72.779659947614306</v>
      </c>
      <c r="AD52" s="3">
        <v>148.94373229026399</v>
      </c>
      <c r="AE52" s="3">
        <v>323.33227271489602</v>
      </c>
      <c r="AF52" s="3">
        <v>10.6764819528412</v>
      </c>
      <c r="AG52" s="3">
        <v>385.93586966338898</v>
      </c>
      <c r="AH52" s="3">
        <v>36.070485605114797</v>
      </c>
      <c r="AI52" s="3">
        <v>83.601488204239999</v>
      </c>
    </row>
    <row r="53" spans="2:35" x14ac:dyDescent="0.25">
      <c r="B53" s="2">
        <v>43070</v>
      </c>
      <c r="C53" s="1">
        <v>2017</v>
      </c>
      <c r="D53" s="3">
        <v>41.364793962210101</v>
      </c>
      <c r="E53" s="3">
        <v>174.47910835217601</v>
      </c>
      <c r="F53" s="3">
        <v>43.165230695479003</v>
      </c>
      <c r="G53" s="3">
        <v>37.176191290223997</v>
      </c>
      <c r="H53" s="3">
        <v>21.026231219850199</v>
      </c>
      <c r="I53" s="3">
        <v>0</v>
      </c>
      <c r="J53" s="3">
        <v>57.393686031030398</v>
      </c>
      <c r="K53" s="3">
        <v>89.307249679971505</v>
      </c>
      <c r="L53" s="3">
        <v>172.065219662441</v>
      </c>
      <c r="M53" s="3">
        <v>130.14117654691699</v>
      </c>
      <c r="N53" s="3">
        <v>150.06481800975499</v>
      </c>
      <c r="O53" s="3">
        <v>202.96640156669901</v>
      </c>
      <c r="P53" s="3">
        <v>33.942263189061997</v>
      </c>
      <c r="Q53" s="3">
        <v>0</v>
      </c>
      <c r="R53" s="3">
        <v>0</v>
      </c>
      <c r="S53" s="3">
        <v>447.31931492346399</v>
      </c>
      <c r="T53" s="3">
        <v>32.321355569705602</v>
      </c>
      <c r="U53" s="3">
        <v>53.308297118399402</v>
      </c>
      <c r="V53" s="3">
        <v>0</v>
      </c>
      <c r="W53" s="3">
        <v>0</v>
      </c>
      <c r="X53" s="3">
        <v>94.033898229948306</v>
      </c>
      <c r="Y53" s="3">
        <v>0</v>
      </c>
      <c r="Z53" s="3">
        <v>32.8333451961362</v>
      </c>
      <c r="AA53" s="3">
        <v>16.288516677452002</v>
      </c>
      <c r="AB53" s="3">
        <v>150.66794386787001</v>
      </c>
      <c r="AC53" s="3">
        <v>56.868598479834098</v>
      </c>
      <c r="AD53" s="3">
        <v>0</v>
      </c>
      <c r="AE53" s="3">
        <v>0</v>
      </c>
      <c r="AF53" s="3">
        <v>84.940734276230899</v>
      </c>
      <c r="AG53" s="3">
        <v>76.761418924189996</v>
      </c>
      <c r="AH53" s="3">
        <v>593.87302863077002</v>
      </c>
      <c r="AI53" s="3">
        <v>130.64912555034201</v>
      </c>
    </row>
    <row r="54" spans="2:35" x14ac:dyDescent="0.25">
      <c r="B54" s="2">
        <v>43101</v>
      </c>
      <c r="C54" s="1">
        <v>2018</v>
      </c>
      <c r="D54" s="3">
        <v>64.091489373323896</v>
      </c>
      <c r="E54" s="3">
        <v>69.516419730079903</v>
      </c>
      <c r="F54" s="3">
        <v>51.5940101329941</v>
      </c>
      <c r="G54" s="3">
        <v>74.059173677131099</v>
      </c>
      <c r="H54" s="3">
        <v>0</v>
      </c>
      <c r="I54" s="3">
        <v>469.08404994173998</v>
      </c>
      <c r="J54" s="3">
        <v>57.167353812015499</v>
      </c>
      <c r="K54" s="3">
        <v>137.736876698949</v>
      </c>
      <c r="L54" s="3">
        <v>128.54000986101599</v>
      </c>
      <c r="M54" s="3">
        <v>613.10523666066899</v>
      </c>
      <c r="N54" s="3">
        <v>81.142505707465602</v>
      </c>
      <c r="O54" s="3">
        <v>269.55467038753602</v>
      </c>
      <c r="P54" s="3">
        <v>118.32944110806901</v>
      </c>
      <c r="Q54" s="3">
        <v>20.918461407122201</v>
      </c>
      <c r="R54" s="3">
        <v>233.59361666947501</v>
      </c>
      <c r="S54" s="3">
        <v>63.650758500688198</v>
      </c>
      <c r="T54" s="3">
        <v>0</v>
      </c>
      <c r="U54" s="3">
        <v>212.39230258436001</v>
      </c>
      <c r="V54" s="3">
        <v>59.954945145481602</v>
      </c>
      <c r="W54" s="3">
        <v>0</v>
      </c>
      <c r="X54" s="3">
        <v>143.761929368853</v>
      </c>
      <c r="Y54" s="3">
        <v>35.968931456659803</v>
      </c>
      <c r="Z54" s="3">
        <v>138.991433791866</v>
      </c>
      <c r="AA54" s="3">
        <v>40.560707125055899</v>
      </c>
      <c r="AB54" s="3">
        <v>50.024594752847698</v>
      </c>
      <c r="AC54" s="3">
        <v>123.587644244887</v>
      </c>
      <c r="AD54" s="3">
        <v>73.769028258439306</v>
      </c>
      <c r="AE54" s="3">
        <v>320.28078249425897</v>
      </c>
      <c r="AF54" s="3">
        <v>475.90745719362502</v>
      </c>
      <c r="AG54" s="3">
        <v>114.68806496534199</v>
      </c>
      <c r="AH54" s="3">
        <v>170.71031401112799</v>
      </c>
      <c r="AI54" s="3">
        <v>141.96426570233501</v>
      </c>
    </row>
    <row r="55" spans="2:35" x14ac:dyDescent="0.25">
      <c r="B55" s="2">
        <v>43132</v>
      </c>
      <c r="C55" s="1">
        <v>2018</v>
      </c>
      <c r="D55" s="3">
        <v>77.336349134674805</v>
      </c>
      <c r="E55" s="3">
        <v>0</v>
      </c>
      <c r="F55" s="3">
        <v>59.814777396685002</v>
      </c>
      <c r="G55" s="3">
        <v>36.796904271815599</v>
      </c>
      <c r="H55" s="3">
        <v>20.811712833997198</v>
      </c>
      <c r="I55" s="3">
        <v>0</v>
      </c>
      <c r="J55" s="3">
        <v>45.446505355072702</v>
      </c>
      <c r="K55" s="3">
        <v>82.693125664108607</v>
      </c>
      <c r="L55" s="3">
        <v>85.154869241442597</v>
      </c>
      <c r="M55" s="3">
        <v>113.146924687153</v>
      </c>
      <c r="N55" s="3">
        <v>21.219113444194502</v>
      </c>
      <c r="O55" s="3">
        <v>133.930435755508</v>
      </c>
      <c r="P55" s="3">
        <v>16.797985027383898</v>
      </c>
      <c r="Q55" s="3">
        <v>41.574032422629401</v>
      </c>
      <c r="R55" s="3">
        <v>0</v>
      </c>
      <c r="S55" s="3">
        <v>126.50159331181</v>
      </c>
      <c r="T55" s="3">
        <v>39.989499514253701</v>
      </c>
      <c r="U55" s="3">
        <v>26.382211811932901</v>
      </c>
      <c r="V55" s="3">
        <v>297.89103329159701</v>
      </c>
      <c r="W55" s="3">
        <v>356.51778990167003</v>
      </c>
      <c r="X55" s="3">
        <v>69.264762907327906</v>
      </c>
      <c r="Y55" s="3">
        <v>35.742913723027598</v>
      </c>
      <c r="Z55" s="3">
        <v>0</v>
      </c>
      <c r="AA55" s="3">
        <v>16.122334432566898</v>
      </c>
      <c r="AB55" s="3">
        <v>149.13076662576799</v>
      </c>
      <c r="AC55" s="3">
        <v>107.459675218595</v>
      </c>
      <c r="AD55" s="3">
        <v>146.610972619526</v>
      </c>
      <c r="AE55" s="3">
        <v>0</v>
      </c>
      <c r="AF55" s="3">
        <v>31.527800046202898</v>
      </c>
      <c r="AG55" s="3">
        <v>227.934800679669</v>
      </c>
      <c r="AH55" s="3">
        <v>78.901219885857799</v>
      </c>
      <c r="AI55" s="3">
        <v>35.268051449246201</v>
      </c>
    </row>
    <row r="56" spans="2:35" x14ac:dyDescent="0.25">
      <c r="B56" s="2">
        <v>43160</v>
      </c>
      <c r="C56" s="1">
        <v>2018</v>
      </c>
      <c r="D56" s="3">
        <v>54.199080345361203</v>
      </c>
      <c r="E56" s="3">
        <v>205.753387741404</v>
      </c>
      <c r="F56" s="3">
        <v>84.837209949394705</v>
      </c>
      <c r="G56" s="3">
        <v>182.665787648502</v>
      </c>
      <c r="H56" s="3">
        <v>20.6625420935116</v>
      </c>
      <c r="I56" s="3">
        <v>462.79537403165199</v>
      </c>
      <c r="J56" s="3">
        <v>22.560380719077902</v>
      </c>
      <c r="K56" s="3">
        <v>144.38348247796699</v>
      </c>
      <c r="L56" s="3">
        <v>152.18011854988299</v>
      </c>
      <c r="M56" s="3">
        <v>82.955762911670803</v>
      </c>
      <c r="N56" s="3">
        <v>84.268090420976506</v>
      </c>
      <c r="O56" s="3">
        <v>0</v>
      </c>
      <c r="P56" s="3">
        <v>16.6775832187876</v>
      </c>
      <c r="Q56" s="3">
        <v>61.914067461544597</v>
      </c>
      <c r="R56" s="3">
        <v>0</v>
      </c>
      <c r="S56" s="3">
        <v>219.79103333366399</v>
      </c>
      <c r="T56" s="3">
        <v>55.584017185107399</v>
      </c>
      <c r="U56" s="3">
        <v>104.772455094328</v>
      </c>
      <c r="V56" s="3">
        <v>59.151171878678198</v>
      </c>
      <c r="W56" s="3">
        <v>0</v>
      </c>
      <c r="X56" s="3">
        <v>58.023251806879799</v>
      </c>
      <c r="Y56" s="3">
        <v>0</v>
      </c>
      <c r="Z56" s="3">
        <v>64.530858630098805</v>
      </c>
      <c r="AA56" s="3">
        <v>8.0033877200727392</v>
      </c>
      <c r="AB56" s="3">
        <v>123.384876560508</v>
      </c>
      <c r="AC56" s="3">
        <v>137.172141767547</v>
      </c>
      <c r="AD56" s="3">
        <v>0</v>
      </c>
      <c r="AE56" s="3">
        <v>0</v>
      </c>
      <c r="AF56" s="3">
        <v>62.603640629358701</v>
      </c>
      <c r="AG56" s="3">
        <v>75.433682484257105</v>
      </c>
      <c r="AH56" s="3">
        <v>66.585332096697798</v>
      </c>
      <c r="AI56" s="3">
        <v>151.73280617994001</v>
      </c>
    </row>
    <row r="57" spans="2:35" x14ac:dyDescent="0.25">
      <c r="B57" s="2">
        <v>43191</v>
      </c>
      <c r="C57" s="1">
        <v>2018</v>
      </c>
      <c r="D57" s="3">
        <v>125.496554573927</v>
      </c>
      <c r="E57" s="3">
        <v>68.059513421692202</v>
      </c>
      <c r="F57" s="3">
        <v>1641.66329709865</v>
      </c>
      <c r="G57" s="3">
        <v>271.90148085423101</v>
      </c>
      <c r="H57" s="3">
        <v>41.008779773981303</v>
      </c>
      <c r="I57" s="3">
        <v>0</v>
      </c>
      <c r="J57" s="3">
        <v>44.775404707650097</v>
      </c>
      <c r="K57" s="3">
        <v>67.425112259469699</v>
      </c>
      <c r="L57" s="3">
        <v>226.52298562831001</v>
      </c>
      <c r="M57" s="3">
        <v>68.600679207157498</v>
      </c>
      <c r="N57" s="3">
        <v>62.717323449511397</v>
      </c>
      <c r="O57" s="3">
        <v>131.952708283552</v>
      </c>
      <c r="P57" s="3">
        <v>33.099864202878997</v>
      </c>
      <c r="Q57" s="3">
        <v>266.24075341557</v>
      </c>
      <c r="R57" s="3">
        <v>114.34901243956401</v>
      </c>
      <c r="S57" s="3">
        <v>93.475174698992603</v>
      </c>
      <c r="T57" s="3">
        <v>39.398981523828503</v>
      </c>
      <c r="U57" s="3">
        <v>25.992630274494498</v>
      </c>
      <c r="V57" s="3">
        <v>0</v>
      </c>
      <c r="W57" s="3">
        <v>0</v>
      </c>
      <c r="X57" s="3">
        <v>104.49547397764999</v>
      </c>
      <c r="Y57" s="3">
        <v>105.64531298118</v>
      </c>
      <c r="Z57" s="3">
        <v>40.023084983494002</v>
      </c>
      <c r="AA57" s="3">
        <v>7.94212936077483</v>
      </c>
      <c r="AB57" s="3">
        <v>146.92857850918401</v>
      </c>
      <c r="AC57" s="3">
        <v>221.82880105615999</v>
      </c>
      <c r="AD57" s="3">
        <v>0</v>
      </c>
      <c r="AE57" s="3">
        <v>627.136849093107</v>
      </c>
      <c r="AF57" s="3">
        <v>113.894859838645</v>
      </c>
      <c r="AG57" s="3">
        <v>224.568927085844</v>
      </c>
      <c r="AH57" s="3">
        <v>314.83120209340899</v>
      </c>
      <c r="AI57" s="3">
        <v>34.747254261959597</v>
      </c>
    </row>
    <row r="58" spans="2:35" x14ac:dyDescent="0.25">
      <c r="B58" s="2">
        <v>43221</v>
      </c>
      <c r="C58" s="1">
        <v>2018</v>
      </c>
      <c r="D58" s="3">
        <v>71.091518234179304</v>
      </c>
      <c r="E58" s="3">
        <v>101.205504478736</v>
      </c>
      <c r="F58" s="3">
        <v>918.04970973472598</v>
      </c>
      <c r="G58" s="3">
        <v>161.72861165120901</v>
      </c>
      <c r="H58" s="3">
        <v>20.326887633220299</v>
      </c>
      <c r="I58" s="3">
        <v>0</v>
      </c>
      <c r="J58" s="3">
        <v>22.1938966543409</v>
      </c>
      <c r="K58" s="3">
        <v>30.6356540583125</v>
      </c>
      <c r="L58" s="3">
        <v>207.92779915557799</v>
      </c>
      <c r="M58" s="3">
        <v>188.71891813119001</v>
      </c>
      <c r="N58" s="3">
        <v>211.392934766596</v>
      </c>
      <c r="O58" s="3">
        <v>130.81042103479601</v>
      </c>
      <c r="P58" s="3">
        <v>147.65996492250801</v>
      </c>
      <c r="Q58" s="3">
        <v>101.51383168882801</v>
      </c>
      <c r="R58" s="3">
        <v>0</v>
      </c>
      <c r="S58" s="3">
        <v>277.99793845232898</v>
      </c>
      <c r="T58" s="3">
        <v>31.246330164890299</v>
      </c>
      <c r="U58" s="3">
        <v>25.767617461113002</v>
      </c>
      <c r="V58" s="3">
        <v>58.190285527778897</v>
      </c>
      <c r="W58" s="3">
        <v>0</v>
      </c>
      <c r="X58" s="3">
        <v>112.047276545705</v>
      </c>
      <c r="Y58" s="3">
        <v>34.910254467139303</v>
      </c>
      <c r="Z58" s="3">
        <v>95.223872235532497</v>
      </c>
      <c r="AA58" s="3">
        <v>31.4935039715368</v>
      </c>
      <c r="AB58" s="3">
        <v>48.552216085198403</v>
      </c>
      <c r="AC58" s="3">
        <v>79.9667182177661</v>
      </c>
      <c r="AD58" s="3">
        <v>214.79333224553301</v>
      </c>
      <c r="AE58" s="3">
        <v>0</v>
      </c>
      <c r="AF58" s="3">
        <v>143.70223081637101</v>
      </c>
      <c r="AG58" s="3">
        <v>111.31244021269301</v>
      </c>
      <c r="AH58" s="3">
        <v>443.11313539328</v>
      </c>
      <c r="AI58" s="3">
        <v>11.482151494363899</v>
      </c>
    </row>
    <row r="59" spans="2:35" x14ac:dyDescent="0.25">
      <c r="B59" s="2">
        <v>43252</v>
      </c>
      <c r="C59" s="1">
        <v>2018</v>
      </c>
      <c r="D59" s="3">
        <v>39.606267246470303</v>
      </c>
      <c r="E59" s="3">
        <v>100.23692419165</v>
      </c>
      <c r="F59" s="3">
        <v>181.85271568540199</v>
      </c>
      <c r="G59" s="3">
        <v>266.96799858202002</v>
      </c>
      <c r="H59" s="3">
        <v>40.264701119520403</v>
      </c>
      <c r="I59" s="3">
        <v>0</v>
      </c>
      <c r="J59" s="3">
        <v>21.981491500058699</v>
      </c>
      <c r="K59" s="3">
        <v>19.308836685180001</v>
      </c>
      <c r="L59" s="3">
        <v>197.70032690115599</v>
      </c>
      <c r="M59" s="3">
        <v>99.350045127935999</v>
      </c>
      <c r="N59" s="3">
        <v>36.9476141103776</v>
      </c>
      <c r="O59" s="3">
        <v>1133.63695322129</v>
      </c>
      <c r="P59" s="3">
        <v>113.747507558108</v>
      </c>
      <c r="Q59" s="3">
        <v>20.108460115496801</v>
      </c>
      <c r="R59" s="3">
        <v>0</v>
      </c>
      <c r="S59" s="3">
        <v>30.593042043628099</v>
      </c>
      <c r="T59" s="3">
        <v>46.420933981858298</v>
      </c>
      <c r="U59" s="3">
        <v>229.68909232921601</v>
      </c>
      <c r="V59" s="3">
        <v>0</v>
      </c>
      <c r="W59" s="3">
        <v>0</v>
      </c>
      <c r="X59" s="3">
        <v>64.909868125953395</v>
      </c>
      <c r="Y59" s="3">
        <v>34.576148289138601</v>
      </c>
      <c r="Z59" s="3">
        <v>117.890673433107</v>
      </c>
      <c r="AA59" s="3">
        <v>23.394073176036802</v>
      </c>
      <c r="AB59" s="3">
        <v>72.131325684333405</v>
      </c>
      <c r="AC59" s="3">
        <v>49.500876416839397</v>
      </c>
      <c r="AD59" s="3">
        <v>70.912555833992997</v>
      </c>
      <c r="AE59" s="3">
        <v>0</v>
      </c>
      <c r="AF59" s="3">
        <v>81.329679169422704</v>
      </c>
      <c r="AG59" s="3">
        <v>110.247132195577</v>
      </c>
      <c r="AH59" s="3">
        <v>156.46753410257099</v>
      </c>
      <c r="AI59" s="3">
        <v>79.605836498506903</v>
      </c>
    </row>
    <row r="60" spans="2:35" x14ac:dyDescent="0.25">
      <c r="B60" s="2">
        <v>43282</v>
      </c>
      <c r="C60" s="1">
        <v>2018</v>
      </c>
      <c r="D60" s="3">
        <v>218.507913629651</v>
      </c>
      <c r="E60" s="3">
        <v>99.541342453323693</v>
      </c>
      <c r="F60" s="3">
        <v>164.17342841461999</v>
      </c>
      <c r="G60" s="3">
        <v>265.11540717392597</v>
      </c>
      <c r="H60" s="3">
        <v>79.9705784119177</v>
      </c>
      <c r="I60" s="3">
        <v>0</v>
      </c>
      <c r="J60" s="3">
        <v>10.9144768292104</v>
      </c>
      <c r="K60" s="3">
        <v>41.088954430888499</v>
      </c>
      <c r="L60" s="3">
        <v>81.803504139085504</v>
      </c>
      <c r="M60" s="3">
        <v>81.938479170882403</v>
      </c>
      <c r="N60" s="3">
        <v>379.142614022609</v>
      </c>
      <c r="O60" s="3">
        <v>96.494590267744798</v>
      </c>
      <c r="P60" s="3">
        <v>32.273763084991998</v>
      </c>
      <c r="Q60" s="3">
        <v>59.906759830497897</v>
      </c>
      <c r="R60" s="3">
        <v>780.46575650585703</v>
      </c>
      <c r="S60" s="3">
        <v>91.142236236157203</v>
      </c>
      <c r="T60" s="3">
        <v>99.880736912101497</v>
      </c>
      <c r="U60" s="3">
        <v>126.719551822491</v>
      </c>
      <c r="V60" s="3">
        <v>171.70031913810601</v>
      </c>
      <c r="W60" s="3">
        <v>0</v>
      </c>
      <c r="X60" s="3">
        <v>220.40967797243999</v>
      </c>
      <c r="Y60" s="3">
        <v>68.672422768789403</v>
      </c>
      <c r="Z60" s="3">
        <v>31.219356182746701</v>
      </c>
      <c r="AA60" s="3">
        <v>0</v>
      </c>
      <c r="AB60" s="3">
        <v>23.8769264236015</v>
      </c>
      <c r="AC60" s="3">
        <v>93.399005293516197</v>
      </c>
      <c r="AD60" s="3">
        <v>0</v>
      </c>
      <c r="AE60" s="3">
        <v>0</v>
      </c>
      <c r="AF60" s="3">
        <v>80.765301919517995</v>
      </c>
      <c r="AG60" s="3">
        <v>72.988057237900193</v>
      </c>
      <c r="AH60" s="3">
        <v>151.59194829390901</v>
      </c>
      <c r="AI60" s="3">
        <v>56.466729744011097</v>
      </c>
    </row>
    <row r="61" spans="2:35" x14ac:dyDescent="0.25">
      <c r="B61" s="2">
        <v>43313</v>
      </c>
      <c r="C61" s="1">
        <v>2018</v>
      </c>
      <c r="D61" s="3">
        <v>47.785456601842803</v>
      </c>
      <c r="E61" s="3">
        <v>65.965692124452204</v>
      </c>
      <c r="F61" s="3">
        <v>97.9174301873974</v>
      </c>
      <c r="G61" s="3">
        <v>52.707310036384001</v>
      </c>
      <c r="H61" s="3">
        <v>19.8735812597487</v>
      </c>
      <c r="I61" s="3">
        <v>0</v>
      </c>
      <c r="J61" s="3">
        <v>43.397908877074002</v>
      </c>
      <c r="K61" s="3">
        <v>40.844255023604099</v>
      </c>
      <c r="L61" s="3">
        <v>40.658167519219198</v>
      </c>
      <c r="M61" s="3">
        <v>152.92748111434901</v>
      </c>
      <c r="N61" s="3">
        <v>85.102993221079103</v>
      </c>
      <c r="O61" s="3">
        <v>0</v>
      </c>
      <c r="P61" s="3">
        <v>0</v>
      </c>
      <c r="Q61" s="3">
        <v>79.399991556376193</v>
      </c>
      <c r="R61" s="3">
        <v>110.83111485953199</v>
      </c>
      <c r="S61" s="3">
        <v>0</v>
      </c>
      <c r="T61" s="3">
        <v>122.198044837129</v>
      </c>
      <c r="U61" s="3">
        <v>50.385956642632401</v>
      </c>
      <c r="V61" s="3">
        <v>56.892594126131797</v>
      </c>
      <c r="W61" s="3">
        <v>0</v>
      </c>
      <c r="X61" s="3">
        <v>146.75369084671999</v>
      </c>
      <c r="Y61" s="3">
        <v>34.131726975128799</v>
      </c>
      <c r="Z61" s="3">
        <v>170.683885680294</v>
      </c>
      <c r="AA61" s="3">
        <v>7.69779320900144</v>
      </c>
      <c r="AB61" s="3">
        <v>142.40838476419501</v>
      </c>
      <c r="AC61" s="3">
        <v>63.524007942951201</v>
      </c>
      <c r="AD61" s="3">
        <v>280.00435150779799</v>
      </c>
      <c r="AE61" s="3">
        <v>0</v>
      </c>
      <c r="AF61" s="3">
        <v>130.46201298666699</v>
      </c>
      <c r="AG61" s="3">
        <v>108.83008091078899</v>
      </c>
      <c r="AH61" s="3">
        <v>105.48241484798601</v>
      </c>
      <c r="AI61" s="3">
        <v>67.356540227157495</v>
      </c>
    </row>
    <row r="62" spans="2:35" x14ac:dyDescent="0.25">
      <c r="B62" s="2">
        <v>43344</v>
      </c>
      <c r="C62" s="1">
        <v>2018</v>
      </c>
      <c r="D62" s="3">
        <v>116.594822049096</v>
      </c>
      <c r="E62" s="3">
        <v>65.573832691933205</v>
      </c>
      <c r="F62" s="3">
        <v>251.450729306358</v>
      </c>
      <c r="G62" s="3">
        <v>122.25315680828901</v>
      </c>
      <c r="H62" s="3">
        <v>118.533151146904</v>
      </c>
      <c r="I62" s="3">
        <v>0</v>
      </c>
      <c r="J62" s="3">
        <v>64.710165032062406</v>
      </c>
      <c r="K62" s="3">
        <v>67.669376284556805</v>
      </c>
      <c r="L62" s="3">
        <v>145.49991728987499</v>
      </c>
      <c r="M62" s="3">
        <v>97.490470049229401</v>
      </c>
      <c r="N62" s="3">
        <v>330.33290579200002</v>
      </c>
      <c r="O62" s="3">
        <v>0</v>
      </c>
      <c r="P62" s="3">
        <v>31.890985524934901</v>
      </c>
      <c r="Q62" s="3">
        <v>19.732081914019499</v>
      </c>
      <c r="R62" s="3">
        <v>0</v>
      </c>
      <c r="S62" s="3">
        <v>0</v>
      </c>
      <c r="T62" s="3">
        <v>53.144063627609299</v>
      </c>
      <c r="U62" s="3">
        <v>25.043323161633701</v>
      </c>
      <c r="V62" s="3">
        <v>169.663896268928</v>
      </c>
      <c r="W62" s="3">
        <v>0</v>
      </c>
      <c r="X62" s="3">
        <v>63.694923804854</v>
      </c>
      <c r="Y62" s="3">
        <v>33.928972501816602</v>
      </c>
      <c r="Z62" s="3">
        <v>38.561355298878503</v>
      </c>
      <c r="AA62" s="3">
        <v>0</v>
      </c>
      <c r="AB62" s="3">
        <v>94.374952551982602</v>
      </c>
      <c r="AC62" s="3">
        <v>121.435871103835</v>
      </c>
      <c r="AD62" s="3">
        <v>278.34102709246901</v>
      </c>
      <c r="AE62" s="3">
        <v>0</v>
      </c>
      <c r="AF62" s="3">
        <v>19.951849646796301</v>
      </c>
      <c r="AG62" s="3">
        <v>36.061197306573298</v>
      </c>
      <c r="AH62" s="3">
        <v>146.04916695354899</v>
      </c>
      <c r="AI62" s="3">
        <v>245.50686844677</v>
      </c>
    </row>
    <row r="63" spans="2:35" x14ac:dyDescent="0.25">
      <c r="B63" s="2">
        <v>43374</v>
      </c>
      <c r="C63" s="1">
        <v>2018</v>
      </c>
      <c r="D63" s="3">
        <v>68.869312823769505</v>
      </c>
      <c r="E63" s="3">
        <v>130.72264634953299</v>
      </c>
      <c r="F63" s="3">
        <v>145.53048545704701</v>
      </c>
      <c r="G63" s="3">
        <v>69.632550173934902</v>
      </c>
      <c r="H63" s="3">
        <v>157.53201708642899</v>
      </c>
      <c r="I63" s="3">
        <v>441.04622049607099</v>
      </c>
      <c r="J63" s="3">
        <v>75.250530204034206</v>
      </c>
      <c r="K63" s="3">
        <v>18.886021167646099</v>
      </c>
      <c r="L63" s="3">
        <v>88.628458080731207</v>
      </c>
      <c r="M63" s="3">
        <v>64.234008807685996</v>
      </c>
      <c r="N63" s="3">
        <v>120.461844069938</v>
      </c>
      <c r="O63" s="3">
        <v>95.041124777840395</v>
      </c>
      <c r="P63" s="3">
        <v>0</v>
      </c>
      <c r="Q63" s="3">
        <v>59.004404498618499</v>
      </c>
      <c r="R63" s="3">
        <v>219.63138967712899</v>
      </c>
      <c r="S63" s="3">
        <v>59.846260967353999</v>
      </c>
      <c r="T63" s="3">
        <v>0</v>
      </c>
      <c r="U63" s="3">
        <v>24.962163584789401</v>
      </c>
      <c r="V63" s="3">
        <v>394.59946190504002</v>
      </c>
      <c r="W63" s="3">
        <v>0</v>
      </c>
      <c r="X63" s="3">
        <v>69.632552109243704</v>
      </c>
      <c r="Y63" s="3">
        <v>33.819016605259399</v>
      </c>
      <c r="Z63" s="3">
        <v>307.49109542984399</v>
      </c>
      <c r="AA63" s="3">
        <v>0</v>
      </c>
      <c r="AB63" s="3">
        <v>141.10365797130399</v>
      </c>
      <c r="AC63" s="3">
        <v>43.575237263708601</v>
      </c>
      <c r="AD63" s="3">
        <v>138.71949432982601</v>
      </c>
      <c r="AE63" s="3">
        <v>301.13713871567597</v>
      </c>
      <c r="AF63" s="3">
        <v>39.7743806992397</v>
      </c>
      <c r="AG63" s="3">
        <v>71.888662732196806</v>
      </c>
      <c r="AH63" s="3">
        <v>130.64499863669201</v>
      </c>
      <c r="AI63" s="3">
        <v>166.84857127760901</v>
      </c>
    </row>
    <row r="64" spans="2:35" x14ac:dyDescent="0.25">
      <c r="B64" s="2">
        <v>43405</v>
      </c>
      <c r="C64" s="1">
        <v>2018</v>
      </c>
      <c r="D64" s="3">
        <v>116.075075844918</v>
      </c>
      <c r="E64" s="3">
        <v>195.84457018047601</v>
      </c>
      <c r="F64" s="3">
        <v>113.05218320013699</v>
      </c>
      <c r="G64" s="3">
        <v>86.934419552937797</v>
      </c>
      <c r="H64" s="3">
        <v>196.674607381226</v>
      </c>
      <c r="I64" s="3">
        <v>0</v>
      </c>
      <c r="J64" s="3">
        <v>21.473901905269098</v>
      </c>
      <c r="K64" s="3">
        <v>29.641799288242101</v>
      </c>
      <c r="L64" s="3">
        <v>177.040502807938</v>
      </c>
      <c r="M64" s="3">
        <v>80.605735461062693</v>
      </c>
      <c r="N64" s="3">
        <v>56.146893573471999</v>
      </c>
      <c r="O64" s="3">
        <v>0</v>
      </c>
      <c r="P64" s="3">
        <v>15.8744123388998</v>
      </c>
      <c r="Q64" s="3">
        <v>78.576487857530694</v>
      </c>
      <c r="R64" s="3">
        <v>0</v>
      </c>
      <c r="S64" s="3">
        <v>119.54638907498899</v>
      </c>
      <c r="T64" s="3">
        <v>22.6744982858587</v>
      </c>
      <c r="U64" s="3">
        <v>49.863374450219801</v>
      </c>
      <c r="V64" s="3">
        <v>112.60505559024701</v>
      </c>
      <c r="W64" s="3">
        <v>0</v>
      </c>
      <c r="X64" s="3">
        <v>247.50741313561301</v>
      </c>
      <c r="Y64" s="3">
        <v>135.11090757804399</v>
      </c>
      <c r="Z64" s="3">
        <v>153.557839442145</v>
      </c>
      <c r="AA64" s="3">
        <v>15.235909796978101</v>
      </c>
      <c r="AB64" s="3">
        <v>70.465692104571502</v>
      </c>
      <c r="AC64" s="3">
        <v>62.865163345097997</v>
      </c>
      <c r="AD64" s="3">
        <v>207.825197097342</v>
      </c>
      <c r="AE64" s="3">
        <v>0</v>
      </c>
      <c r="AF64" s="3">
        <v>19.862910035774</v>
      </c>
      <c r="AG64" s="3">
        <v>71.8008937078949</v>
      </c>
      <c r="AH64" s="3">
        <v>123.029179938724</v>
      </c>
      <c r="AI64" s="3">
        <v>22.219315399324699</v>
      </c>
    </row>
    <row r="65" spans="2:35" x14ac:dyDescent="0.25">
      <c r="B65" s="2">
        <v>43435</v>
      </c>
      <c r="C65" s="1">
        <v>2018</v>
      </c>
      <c r="D65" s="3">
        <v>81.607321098451607</v>
      </c>
      <c r="E65" s="3">
        <v>293.49661919221597</v>
      </c>
      <c r="F65" s="3">
        <v>250.09955585839401</v>
      </c>
      <c r="G65" s="3">
        <v>173.70889719136099</v>
      </c>
      <c r="H65" s="3">
        <v>196.493686444486</v>
      </c>
      <c r="I65" s="3">
        <v>0</v>
      </c>
      <c r="J65" s="3">
        <v>53.635370166707901</v>
      </c>
      <c r="K65" s="3">
        <v>69.997984259958301</v>
      </c>
      <c r="L65" s="3">
        <v>233.15689341525999</v>
      </c>
      <c r="M65" s="3">
        <v>80.5315862591886</v>
      </c>
      <c r="N65" s="3">
        <v>72.122456643362497</v>
      </c>
      <c r="O65" s="3">
        <v>158.062945483075</v>
      </c>
      <c r="P65" s="3">
        <v>95.1588568186868</v>
      </c>
      <c r="Q65" s="3">
        <v>157.00841072034001</v>
      </c>
      <c r="R65" s="3">
        <v>109.580724514959</v>
      </c>
      <c r="S65" s="3">
        <v>59.718209186351899</v>
      </c>
      <c r="T65" s="3">
        <v>173.67790681136299</v>
      </c>
      <c r="U65" s="3">
        <v>298.90503084499602</v>
      </c>
      <c r="V65" s="3">
        <v>168.75220532911999</v>
      </c>
      <c r="W65" s="3">
        <v>0</v>
      </c>
      <c r="X65" s="3">
        <v>81.745365656132194</v>
      </c>
      <c r="Y65" s="3">
        <v>67.493309538963004</v>
      </c>
      <c r="Z65" s="3">
        <v>84.3791198869569</v>
      </c>
      <c r="AA65" s="3">
        <v>266.38315000912002</v>
      </c>
      <c r="AB65" s="3">
        <v>164.268698362528</v>
      </c>
      <c r="AC65" s="3">
        <v>173.92800099432</v>
      </c>
      <c r="AD65" s="3">
        <v>138.42267915672201</v>
      </c>
      <c r="AE65" s="3">
        <v>0</v>
      </c>
      <c r="AF65" s="3">
        <v>99.223190741627604</v>
      </c>
      <c r="AG65" s="3">
        <v>71.734844078400997</v>
      </c>
      <c r="AH65" s="3">
        <v>89.393458485626198</v>
      </c>
      <c r="AI65" s="3">
        <v>77.696065492488401</v>
      </c>
    </row>
    <row r="66" spans="2:35" x14ac:dyDescent="0.25">
      <c r="B66" s="2">
        <v>43466</v>
      </c>
      <c r="C66" s="1">
        <v>2019</v>
      </c>
      <c r="D66" s="3">
        <v>55.700703017440503</v>
      </c>
      <c r="E66" s="3">
        <v>65.062746579622598</v>
      </c>
      <c r="F66" s="3">
        <v>96.577125788224805</v>
      </c>
      <c r="G66" s="3">
        <v>242.60061775998901</v>
      </c>
      <c r="H66" s="3">
        <v>156.81239620051099</v>
      </c>
      <c r="I66" s="3">
        <v>878.06296079130402</v>
      </c>
      <c r="J66" s="3">
        <v>10.700968398950399</v>
      </c>
      <c r="K66" s="3">
        <v>83.256027161755796</v>
      </c>
      <c r="L66" s="3">
        <v>56.142287760517902</v>
      </c>
      <c r="M66" s="3">
        <v>126.24166167883099</v>
      </c>
      <c r="N66" s="3">
        <v>143.89387581300701</v>
      </c>
      <c r="O66" s="3">
        <v>0</v>
      </c>
      <c r="P66" s="3">
        <v>63.284850807218596</v>
      </c>
      <c r="Q66" s="3">
        <v>234.93946759372</v>
      </c>
      <c r="R66" s="3">
        <v>0</v>
      </c>
      <c r="S66" s="3">
        <v>178.718633065869</v>
      </c>
      <c r="T66" s="3">
        <v>52.729855829211601</v>
      </c>
      <c r="U66" s="3">
        <v>74.544402309005605</v>
      </c>
      <c r="V66" s="3">
        <v>112.22768426055001</v>
      </c>
      <c r="W66" s="3">
        <v>1007.36078347786</v>
      </c>
      <c r="X66" s="3">
        <v>75.430446273925995</v>
      </c>
      <c r="Y66" s="3">
        <v>302.98075376610097</v>
      </c>
      <c r="Z66" s="3">
        <v>99.478095452311905</v>
      </c>
      <c r="AA66" s="3">
        <v>485.915198788807</v>
      </c>
      <c r="AB66" s="3">
        <v>327.73786116334799</v>
      </c>
      <c r="AC66" s="3">
        <v>279.535392098584</v>
      </c>
      <c r="AD66" s="3">
        <v>69.042905397601402</v>
      </c>
      <c r="AE66" s="3">
        <v>0</v>
      </c>
      <c r="AF66" s="3">
        <v>79.185375267774205</v>
      </c>
      <c r="AG66" s="3">
        <v>107.340402965525</v>
      </c>
      <c r="AH66" s="3">
        <v>85.460245811785299</v>
      </c>
      <c r="AI66" s="3">
        <v>11.0724261004538</v>
      </c>
    </row>
    <row r="67" spans="2:35" x14ac:dyDescent="0.25">
      <c r="B67" s="2">
        <v>43497</v>
      </c>
      <c r="C67" s="1">
        <v>2019</v>
      </c>
      <c r="D67" s="3">
        <v>98.525093204197404</v>
      </c>
      <c r="E67" s="3">
        <v>65.048020789850995</v>
      </c>
      <c r="F67" s="3">
        <v>56.323905914500102</v>
      </c>
      <c r="G67" s="3">
        <v>121.272854723173</v>
      </c>
      <c r="H67" s="3">
        <v>78.388452258729998</v>
      </c>
      <c r="I67" s="3">
        <v>0</v>
      </c>
      <c r="J67" s="3">
        <v>299.55929992855903</v>
      </c>
      <c r="K67" s="3">
        <v>51.016338364968703</v>
      </c>
      <c r="L67" s="3">
        <v>80.185115653082406</v>
      </c>
      <c r="M67" s="3">
        <v>62.286979053698097</v>
      </c>
      <c r="N67" s="3">
        <v>79.922948892301804</v>
      </c>
      <c r="O67" s="3">
        <v>94.585555496014393</v>
      </c>
      <c r="P67" s="3">
        <v>63.270527412377298</v>
      </c>
      <c r="Q67" s="3">
        <v>58.721573311121098</v>
      </c>
      <c r="R67" s="3">
        <v>0</v>
      </c>
      <c r="S67" s="3">
        <v>0</v>
      </c>
      <c r="T67" s="3">
        <v>52.717921368826097</v>
      </c>
      <c r="U67" s="3">
        <v>99.370040687910105</v>
      </c>
      <c r="V67" s="3">
        <v>168.303425295225</v>
      </c>
      <c r="W67" s="3">
        <v>0</v>
      </c>
      <c r="X67" s="3">
        <v>81.527971827717295</v>
      </c>
      <c r="Y67" s="3">
        <v>67.313817663976593</v>
      </c>
      <c r="Z67" s="3">
        <v>114.75643888091</v>
      </c>
      <c r="AA67" s="3">
        <v>296.03755628405099</v>
      </c>
      <c r="AB67" s="3">
        <v>140.42729295273699</v>
      </c>
      <c r="AC67" s="3">
        <v>81.914243317273801</v>
      </c>
      <c r="AD67" s="3">
        <v>69.027278770021795</v>
      </c>
      <c r="AE67" s="3">
        <v>0</v>
      </c>
      <c r="AF67" s="3">
        <v>39.583726536711801</v>
      </c>
      <c r="AG67" s="3">
        <v>35.772036127963901</v>
      </c>
      <c r="AH67" s="3">
        <v>37.148218875062</v>
      </c>
      <c r="AI67" s="3">
        <v>22.139840109424</v>
      </c>
    </row>
    <row r="68" spans="2:35" x14ac:dyDescent="0.25">
      <c r="B68" s="2">
        <v>43525</v>
      </c>
      <c r="C68" s="1">
        <v>2019</v>
      </c>
      <c r="D68" s="3">
        <v>29.943782226627601</v>
      </c>
      <c r="E68" s="3">
        <v>129.91331947038501</v>
      </c>
      <c r="F68" s="3">
        <v>64.279769174837099</v>
      </c>
      <c r="G68" s="3">
        <v>173.003607043263</v>
      </c>
      <c r="H68" s="3">
        <v>58.708765755404201</v>
      </c>
      <c r="I68" s="3">
        <v>0</v>
      </c>
      <c r="J68" s="3">
        <v>1527.7433793179</v>
      </c>
      <c r="K68" s="3">
        <v>85.801574817011101</v>
      </c>
      <c r="L68" s="3">
        <v>88.079743719561094</v>
      </c>
      <c r="M68" s="3">
        <v>47.468036367059398</v>
      </c>
      <c r="N68" s="3">
        <v>79.810695747416503</v>
      </c>
      <c r="O68" s="3">
        <v>188.905416940138</v>
      </c>
      <c r="P68" s="3">
        <v>300.11289866804998</v>
      </c>
      <c r="Q68" s="3">
        <v>195.46365953283399</v>
      </c>
      <c r="R68" s="3">
        <v>0</v>
      </c>
      <c r="S68" s="3">
        <v>0</v>
      </c>
      <c r="T68" s="3">
        <v>120.328864340815</v>
      </c>
      <c r="U68" s="3">
        <v>24.807618442727001</v>
      </c>
      <c r="V68" s="3">
        <v>56.022346754604598</v>
      </c>
      <c r="W68" s="3">
        <v>0</v>
      </c>
      <c r="X68" s="3">
        <v>28.494712540260402</v>
      </c>
      <c r="Y68" s="3">
        <v>67.219274258962798</v>
      </c>
      <c r="Z68" s="3">
        <v>129.87462970591099</v>
      </c>
      <c r="AA68" s="3">
        <v>144.020860596246</v>
      </c>
      <c r="AB68" s="3">
        <v>23.371676737442701</v>
      </c>
      <c r="AC68" s="3">
        <v>67.364041595039495</v>
      </c>
      <c r="AD68" s="3">
        <v>206.790986338979</v>
      </c>
      <c r="AE68" s="3">
        <v>0</v>
      </c>
      <c r="AF68" s="3">
        <v>108.70235892354</v>
      </c>
      <c r="AG68" s="3">
        <v>107.16538107928299</v>
      </c>
      <c r="AH68" s="3">
        <v>118.70733941776599</v>
      </c>
      <c r="AI68" s="3">
        <v>44.217488652746198</v>
      </c>
    </row>
    <row r="69" spans="2:35" x14ac:dyDescent="0.25">
      <c r="B69" s="2">
        <v>43556</v>
      </c>
      <c r="C69" s="1">
        <v>2019</v>
      </c>
      <c r="D69" s="3">
        <v>29.964825280721101</v>
      </c>
      <c r="E69" s="3">
        <v>325.01154080218902</v>
      </c>
      <c r="F69" s="3">
        <v>128.64988382771901</v>
      </c>
      <c r="G69" s="3">
        <v>51.937555704395997</v>
      </c>
      <c r="H69" s="3">
        <v>117.50004692079899</v>
      </c>
      <c r="I69" s="3">
        <v>0</v>
      </c>
      <c r="J69" s="3">
        <v>1047.7207440663201</v>
      </c>
      <c r="K69" s="3">
        <v>147.57509258402499</v>
      </c>
      <c r="L69" s="3">
        <v>112.18027155909</v>
      </c>
      <c r="M69" s="3">
        <v>81.898956252634207</v>
      </c>
      <c r="N69" s="3">
        <v>91.846800308315096</v>
      </c>
      <c r="O69" s="3">
        <v>0</v>
      </c>
      <c r="P69" s="3">
        <v>363.54986754036901</v>
      </c>
      <c r="Q69" s="3">
        <v>215.16112422049599</v>
      </c>
      <c r="R69" s="3">
        <v>0</v>
      </c>
      <c r="S69" s="3">
        <v>208.31138631280399</v>
      </c>
      <c r="T69" s="3">
        <v>60.206712847947799</v>
      </c>
      <c r="U69" s="3">
        <v>148.95031228341199</v>
      </c>
      <c r="V69" s="3">
        <v>56.061716573162499</v>
      </c>
      <c r="W69" s="3">
        <v>0</v>
      </c>
      <c r="X69" s="3">
        <v>40.7353389395333</v>
      </c>
      <c r="Y69" s="3">
        <v>0</v>
      </c>
      <c r="Z69" s="3">
        <v>160.546110982877</v>
      </c>
      <c r="AA69" s="3">
        <v>1577.7574148638801</v>
      </c>
      <c r="AB69" s="3">
        <v>46.776202461971799</v>
      </c>
      <c r="AC69" s="3">
        <v>57.781184410973097</v>
      </c>
      <c r="AD69" s="3">
        <v>344.893848544695</v>
      </c>
      <c r="AE69" s="3">
        <v>0</v>
      </c>
      <c r="AF69" s="3">
        <v>118.66772697622</v>
      </c>
      <c r="AG69" s="3">
        <v>250.228280795796</v>
      </c>
      <c r="AH69" s="3">
        <v>92.805282221012902</v>
      </c>
      <c r="AI69" s="3">
        <v>66.372843874758004</v>
      </c>
    </row>
    <row r="70" spans="2:35" x14ac:dyDescent="0.25">
      <c r="B70" s="2">
        <v>43586</v>
      </c>
      <c r="C70" s="1">
        <v>2019</v>
      </c>
      <c r="D70" s="3">
        <v>128.575428511166</v>
      </c>
      <c r="E70" s="3">
        <v>162.70159215434799</v>
      </c>
      <c r="F70" s="3">
        <v>112.704295163682</v>
      </c>
      <c r="G70" s="3">
        <v>121.333662786197</v>
      </c>
      <c r="H70" s="3">
        <v>19.606939356716499</v>
      </c>
      <c r="I70" s="3">
        <v>0</v>
      </c>
      <c r="J70" s="3">
        <v>267.59777101815303</v>
      </c>
      <c r="K70" s="3">
        <v>40.296251634326602</v>
      </c>
      <c r="L70" s="3">
        <v>144.405579052272</v>
      </c>
      <c r="M70" s="3">
        <v>67.238069436298304</v>
      </c>
      <c r="N70" s="3">
        <v>63.970418784404004</v>
      </c>
      <c r="O70" s="3">
        <v>0</v>
      </c>
      <c r="P70" s="3">
        <v>205.73231972123</v>
      </c>
      <c r="Q70" s="3">
        <v>156.669379214782</v>
      </c>
      <c r="R70" s="3">
        <v>0</v>
      </c>
      <c r="S70" s="3">
        <v>148.973146058222</v>
      </c>
      <c r="T70" s="3">
        <v>15.069815697256599</v>
      </c>
      <c r="U70" s="3">
        <v>49.709933172595001</v>
      </c>
      <c r="V70" s="3">
        <v>0</v>
      </c>
      <c r="W70" s="3">
        <v>0</v>
      </c>
      <c r="X70" s="3">
        <v>130.510161918325</v>
      </c>
      <c r="Y70" s="3">
        <v>0</v>
      </c>
      <c r="Z70" s="3">
        <v>53.579857106265401</v>
      </c>
      <c r="AA70" s="3">
        <v>713.88419076242303</v>
      </c>
      <c r="AB70" s="3">
        <v>70.248852671932696</v>
      </c>
      <c r="AC70" s="3">
        <v>43.388108666967597</v>
      </c>
      <c r="AD70" s="3">
        <v>276.247560410738</v>
      </c>
      <c r="AE70" s="3">
        <v>0</v>
      </c>
      <c r="AF70" s="3">
        <v>49.504468027797103</v>
      </c>
      <c r="AG70" s="3">
        <v>71.579945547313798</v>
      </c>
      <c r="AH70" s="3">
        <v>29.733476447855601</v>
      </c>
      <c r="AI70" s="3">
        <v>44.301882727328</v>
      </c>
    </row>
    <row r="71" spans="2:35" x14ac:dyDescent="0.25">
      <c r="B71" s="2">
        <v>43617</v>
      </c>
      <c r="C71" s="1">
        <v>2019</v>
      </c>
      <c r="D71" s="3">
        <v>64.488507424677096</v>
      </c>
      <c r="E71" s="3">
        <v>163.20976651835599</v>
      </c>
      <c r="F71" s="3">
        <v>64.603605922150393</v>
      </c>
      <c r="G71" s="3">
        <v>156.48766783714399</v>
      </c>
      <c r="H71" s="3">
        <v>275.35450225458999</v>
      </c>
      <c r="I71" s="3">
        <v>0</v>
      </c>
      <c r="J71" s="3">
        <v>322.120287702702</v>
      </c>
      <c r="K71" s="3">
        <v>134.740370058667</v>
      </c>
      <c r="L71" s="3">
        <v>354.09393194959</v>
      </c>
      <c r="M71" s="3">
        <v>75.673452921025998</v>
      </c>
      <c r="N71" s="3">
        <v>124.32980304802599</v>
      </c>
      <c r="O71" s="3">
        <v>31.642851421795701</v>
      </c>
      <c r="P71" s="3">
        <v>1111.2494303062499</v>
      </c>
      <c r="Q71" s="3">
        <v>216.09323017379799</v>
      </c>
      <c r="R71" s="3">
        <v>0</v>
      </c>
      <c r="S71" s="3">
        <v>179.326129981089</v>
      </c>
      <c r="T71" s="3">
        <v>7.5584420190880399</v>
      </c>
      <c r="U71" s="3">
        <v>0</v>
      </c>
      <c r="V71" s="3">
        <v>731.95958179963804</v>
      </c>
      <c r="W71" s="3">
        <v>0</v>
      </c>
      <c r="X71" s="3">
        <v>94.097162360468403</v>
      </c>
      <c r="Y71" s="3">
        <v>135.11584003319501</v>
      </c>
      <c r="Z71" s="3">
        <v>168.91978986756001</v>
      </c>
      <c r="AA71" s="3">
        <v>1218.91728079736</v>
      </c>
      <c r="AB71" s="3">
        <v>93.957686100509505</v>
      </c>
      <c r="AC71" s="3">
        <v>43.523625008482099</v>
      </c>
      <c r="AD71" s="3">
        <v>277.11037881627198</v>
      </c>
      <c r="AE71" s="3">
        <v>0</v>
      </c>
      <c r="AF71" s="3">
        <v>119.181810992002</v>
      </c>
      <c r="AG71" s="3">
        <v>35.901757461263699</v>
      </c>
      <c r="AH71" s="3">
        <v>89.479033694333495</v>
      </c>
      <c r="AI71" s="3">
        <v>77.7704429372466</v>
      </c>
    </row>
    <row r="72" spans="2:35" x14ac:dyDescent="0.25">
      <c r="B72" s="2">
        <v>43647</v>
      </c>
      <c r="C72" s="1">
        <v>2019</v>
      </c>
      <c r="D72" s="3">
        <v>51.644014797724999</v>
      </c>
      <c r="E72" s="3">
        <v>65.351238025256606</v>
      </c>
      <c r="F72" s="3">
        <v>72.754015165855407</v>
      </c>
      <c r="G72" s="3">
        <v>87.027257476009595</v>
      </c>
      <c r="H72" s="3">
        <v>137.81924637565999</v>
      </c>
      <c r="I72" s="3">
        <v>0</v>
      </c>
      <c r="J72" s="3">
        <v>247.21359154349599</v>
      </c>
      <c r="K72" s="3">
        <v>18.883107084242301</v>
      </c>
      <c r="L72" s="3">
        <v>435.01802489434903</v>
      </c>
      <c r="M72" s="3">
        <v>102.099847468276</v>
      </c>
      <c r="N72" s="3">
        <v>88.325055130836006</v>
      </c>
      <c r="O72" s="3">
        <v>0</v>
      </c>
      <c r="P72" s="3">
        <v>413.17548333625803</v>
      </c>
      <c r="Q72" s="3">
        <v>196.65100070558799</v>
      </c>
      <c r="R72" s="3">
        <v>439.19500179730699</v>
      </c>
      <c r="S72" s="3">
        <v>29.918513391640499</v>
      </c>
      <c r="T72" s="3">
        <v>98.361087733092404</v>
      </c>
      <c r="U72" s="3">
        <v>49.916623924307402</v>
      </c>
      <c r="V72" s="3">
        <v>676.35184427627098</v>
      </c>
      <c r="W72" s="3">
        <v>1011.8274711598</v>
      </c>
      <c r="X72" s="3">
        <v>77.812608847090502</v>
      </c>
      <c r="Y72" s="3">
        <v>169.06899192056599</v>
      </c>
      <c r="Z72" s="3">
        <v>61.488730007352601</v>
      </c>
      <c r="AA72" s="3">
        <v>732.10465632454896</v>
      </c>
      <c r="AB72" s="3">
        <v>141.08188589849601</v>
      </c>
      <c r="AC72" s="3">
        <v>62.932297527721403</v>
      </c>
      <c r="AD72" s="3">
        <v>0</v>
      </c>
      <c r="AE72" s="3">
        <v>602.18134745627503</v>
      </c>
      <c r="AF72" s="3">
        <v>159.07297429906899</v>
      </c>
      <c r="AG72" s="3">
        <v>215.63271127333601</v>
      </c>
      <c r="AH72" s="3">
        <v>59.7142127170709</v>
      </c>
      <c r="AI72" s="3">
        <v>77.850652509052395</v>
      </c>
    </row>
    <row r="73" spans="2:35" x14ac:dyDescent="0.25">
      <c r="B73" s="2">
        <v>43678</v>
      </c>
      <c r="C73" s="1">
        <v>2019</v>
      </c>
      <c r="D73" s="3">
        <v>34.4139720826252</v>
      </c>
      <c r="E73" s="3">
        <v>65.3220617076786</v>
      </c>
      <c r="F73" s="3">
        <v>88.881874704663105</v>
      </c>
      <c r="G73" s="3">
        <v>104.386084577022</v>
      </c>
      <c r="H73" s="3">
        <v>137.75771643036501</v>
      </c>
      <c r="I73" s="3">
        <v>0</v>
      </c>
      <c r="J73" s="3">
        <v>225.615985360949</v>
      </c>
      <c r="K73" s="3">
        <v>21.571059024823299</v>
      </c>
      <c r="L73" s="3">
        <v>104.679805962809</v>
      </c>
      <c r="M73" s="3">
        <v>57.611278397180897</v>
      </c>
      <c r="N73" s="3">
        <v>72.233690778112305</v>
      </c>
      <c r="O73" s="3">
        <v>94.9840351442285</v>
      </c>
      <c r="P73" s="3">
        <v>127.074159850641</v>
      </c>
      <c r="Q73" s="3">
        <v>393.12641018377201</v>
      </c>
      <c r="R73" s="3">
        <v>0</v>
      </c>
      <c r="S73" s="3">
        <v>119.620624614055</v>
      </c>
      <c r="T73" s="3">
        <v>7.5628595413934798</v>
      </c>
      <c r="U73" s="3">
        <v>74.841507676467401</v>
      </c>
      <c r="V73" s="3">
        <v>56.337490360986003</v>
      </c>
      <c r="W73" s="3">
        <v>0</v>
      </c>
      <c r="X73" s="3">
        <v>135.08787791301799</v>
      </c>
      <c r="Y73" s="3">
        <v>67.597404161322999</v>
      </c>
      <c r="Z73" s="3">
        <v>46.095958591267703</v>
      </c>
      <c r="AA73" s="3">
        <v>274.41667699410402</v>
      </c>
      <c r="AB73" s="3">
        <v>117.515749445781</v>
      </c>
      <c r="AC73" s="3">
        <v>62.904201155654597</v>
      </c>
      <c r="AD73" s="3">
        <v>69.318083910586907</v>
      </c>
      <c r="AE73" s="3">
        <v>0</v>
      </c>
      <c r="AF73" s="3">
        <v>49.688111107263502</v>
      </c>
      <c r="AG73" s="3">
        <v>251.45918140023099</v>
      </c>
      <c r="AH73" s="3">
        <v>59.687553071641098</v>
      </c>
      <c r="AI73" s="3">
        <v>100.049008858269</v>
      </c>
    </row>
    <row r="74" spans="2:35" x14ac:dyDescent="0.25">
      <c r="B74" s="2">
        <v>43709</v>
      </c>
      <c r="C74" s="1">
        <v>2019</v>
      </c>
      <c r="D74" s="3">
        <v>55.7223280598622</v>
      </c>
      <c r="E74" s="3">
        <v>130.17601261694099</v>
      </c>
      <c r="F74" s="3">
        <v>104.665838926284</v>
      </c>
      <c r="G74" s="3">
        <v>52.006029462684999</v>
      </c>
      <c r="H74" s="3">
        <v>0</v>
      </c>
      <c r="I74" s="3">
        <v>0</v>
      </c>
      <c r="J74" s="3">
        <v>192.69221228609899</v>
      </c>
      <c r="K74" s="3">
        <v>319.71979587151202</v>
      </c>
      <c r="L74" s="3">
        <v>200.58601515080801</v>
      </c>
      <c r="M74" s="3">
        <v>95.128039622270506</v>
      </c>
      <c r="N74" s="3">
        <v>31.988831257447501</v>
      </c>
      <c r="O74" s="3">
        <v>63.095798642913799</v>
      </c>
      <c r="P74" s="3">
        <v>379.85652175288902</v>
      </c>
      <c r="Q74" s="3">
        <v>195.85889971274301</v>
      </c>
      <c r="R74" s="3">
        <v>0</v>
      </c>
      <c r="S74" s="3">
        <v>178.78801815101599</v>
      </c>
      <c r="T74" s="3">
        <v>45.214566411864901</v>
      </c>
      <c r="U74" s="3">
        <v>0</v>
      </c>
      <c r="V74" s="3">
        <v>56.135627568353499</v>
      </c>
      <c r="W74" s="3">
        <v>0</v>
      </c>
      <c r="X74" s="3">
        <v>108.090966201143</v>
      </c>
      <c r="Y74" s="3">
        <v>67.355195985359202</v>
      </c>
      <c r="Z74" s="3">
        <v>176.068036837818</v>
      </c>
      <c r="AA74" s="3">
        <v>91.144471645083399</v>
      </c>
      <c r="AB74" s="3">
        <v>327.86510094250502</v>
      </c>
      <c r="AC74" s="3">
        <v>154.28629954369401</v>
      </c>
      <c r="AD74" s="3">
        <v>276.27884147649303</v>
      </c>
      <c r="AE74" s="3">
        <v>0</v>
      </c>
      <c r="AF74" s="3">
        <v>396.08058957825301</v>
      </c>
      <c r="AG74" s="3">
        <v>178.97012736835001</v>
      </c>
      <c r="AH74" s="3">
        <v>63.190792090506399</v>
      </c>
      <c r="AI74" s="3">
        <v>110.767248197008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B1:D36"/>
  <sheetViews>
    <sheetView zoomScale="80" zoomScaleNormal="80" workbookViewId="0"/>
  </sheetViews>
  <sheetFormatPr defaultRowHeight="14.25" x14ac:dyDescent="0.2"/>
  <cols>
    <col min="1" max="1" width="2.140625" style="24" customWidth="1"/>
    <col min="2" max="2" width="21" style="24" bestFit="1" customWidth="1"/>
    <col min="3" max="3" width="23" style="24" bestFit="1" customWidth="1"/>
    <col min="4" max="4" width="56.28515625" style="24" customWidth="1"/>
    <col min="5" max="16384" width="9.140625" style="24"/>
  </cols>
  <sheetData>
    <row r="1" spans="2:4" ht="15" x14ac:dyDescent="0.25">
      <c r="B1" s="25" t="s">
        <v>82</v>
      </c>
    </row>
    <row r="3" spans="2:4" s="27" customFormat="1" ht="15" thickBot="1" x14ac:dyDescent="0.25"/>
    <row r="5" spans="2:4" s="25" customFormat="1" ht="15.75" thickBot="1" x14ac:dyDescent="0.3">
      <c r="B5" s="45" t="s">
        <v>72</v>
      </c>
      <c r="C5" s="45" t="s">
        <v>73</v>
      </c>
      <c r="D5" s="45" t="s">
        <v>38</v>
      </c>
    </row>
    <row r="6" spans="2:4" x14ac:dyDescent="0.2">
      <c r="B6" s="24" t="s">
        <v>40</v>
      </c>
      <c r="C6" s="24" t="s">
        <v>7</v>
      </c>
      <c r="D6" s="24" t="s">
        <v>84</v>
      </c>
    </row>
    <row r="7" spans="2:4" x14ac:dyDescent="0.2">
      <c r="B7" s="24" t="s">
        <v>41</v>
      </c>
      <c r="C7" s="24" t="s">
        <v>5</v>
      </c>
      <c r="D7" s="24" t="s">
        <v>84</v>
      </c>
    </row>
    <row r="8" spans="2:4" x14ac:dyDescent="0.2">
      <c r="B8" s="24" t="s">
        <v>42</v>
      </c>
      <c r="C8" s="24" t="s">
        <v>10</v>
      </c>
      <c r="D8" s="24" t="s">
        <v>84</v>
      </c>
    </row>
    <row r="9" spans="2:4" x14ac:dyDescent="0.2">
      <c r="B9" s="24" t="s">
        <v>43</v>
      </c>
      <c r="C9" s="24" t="s">
        <v>11</v>
      </c>
      <c r="D9" s="24" t="s">
        <v>84</v>
      </c>
    </row>
    <row r="10" spans="2:4" x14ac:dyDescent="0.2">
      <c r="B10" s="24" t="s">
        <v>44</v>
      </c>
      <c r="C10" s="24" t="s">
        <v>15</v>
      </c>
      <c r="D10" s="24" t="s">
        <v>84</v>
      </c>
    </row>
    <row r="11" spans="2:4" x14ac:dyDescent="0.2">
      <c r="B11" s="24" t="s">
        <v>45</v>
      </c>
      <c r="C11" s="24" t="s">
        <v>17</v>
      </c>
      <c r="D11" s="24" t="s">
        <v>84</v>
      </c>
    </row>
    <row r="12" spans="2:4" x14ac:dyDescent="0.2">
      <c r="B12" s="24" t="s">
        <v>46</v>
      </c>
      <c r="C12" s="24" t="s">
        <v>20</v>
      </c>
      <c r="D12" s="24" t="s">
        <v>84</v>
      </c>
    </row>
    <row r="13" spans="2:4" x14ac:dyDescent="0.2">
      <c r="B13" s="24" t="s">
        <v>47</v>
      </c>
      <c r="C13" s="24" t="s">
        <v>22</v>
      </c>
      <c r="D13" s="24" t="s">
        <v>84</v>
      </c>
    </row>
    <row r="14" spans="2:4" x14ac:dyDescent="0.2">
      <c r="B14" s="24" t="s">
        <v>48</v>
      </c>
      <c r="C14" s="24" t="s">
        <v>23</v>
      </c>
      <c r="D14" s="24" t="s">
        <v>84</v>
      </c>
    </row>
    <row r="15" spans="2:4" x14ac:dyDescent="0.2">
      <c r="B15" s="24" t="s">
        <v>49</v>
      </c>
      <c r="C15" s="24" t="s">
        <v>2</v>
      </c>
      <c r="D15" s="24" t="s">
        <v>84</v>
      </c>
    </row>
    <row r="16" spans="2:4" x14ac:dyDescent="0.2">
      <c r="B16" s="24" t="s">
        <v>50</v>
      </c>
      <c r="C16" s="24" t="s">
        <v>32</v>
      </c>
      <c r="D16" s="24" t="s">
        <v>84</v>
      </c>
    </row>
    <row r="17" spans="2:4" x14ac:dyDescent="0.2">
      <c r="B17" s="24" t="s">
        <v>51</v>
      </c>
      <c r="C17" s="24" t="s">
        <v>3</v>
      </c>
      <c r="D17" s="24" t="s">
        <v>37</v>
      </c>
    </row>
    <row r="18" spans="2:4" x14ac:dyDescent="0.2">
      <c r="B18" s="24" t="s">
        <v>52</v>
      </c>
      <c r="C18" s="24" t="s">
        <v>4</v>
      </c>
      <c r="D18" s="24" t="s">
        <v>37</v>
      </c>
    </row>
    <row r="19" spans="2:4" x14ac:dyDescent="0.2">
      <c r="B19" s="24" t="s">
        <v>53</v>
      </c>
      <c r="C19" s="24" t="s">
        <v>9</v>
      </c>
      <c r="D19" s="24" t="s">
        <v>37</v>
      </c>
    </row>
    <row r="20" spans="2:4" x14ac:dyDescent="0.2">
      <c r="B20" s="24" t="s">
        <v>54</v>
      </c>
      <c r="C20" s="24" t="s">
        <v>13</v>
      </c>
      <c r="D20" s="24" t="s">
        <v>37</v>
      </c>
    </row>
    <row r="21" spans="2:4" x14ac:dyDescent="0.2">
      <c r="B21" s="24" t="s">
        <v>55</v>
      </c>
      <c r="C21" s="24" t="s">
        <v>14</v>
      </c>
      <c r="D21" s="24" t="s">
        <v>37</v>
      </c>
    </row>
    <row r="22" spans="2:4" x14ac:dyDescent="0.2">
      <c r="B22" s="24" t="s">
        <v>56</v>
      </c>
      <c r="C22" s="24" t="s">
        <v>27</v>
      </c>
      <c r="D22" s="24" t="s">
        <v>37</v>
      </c>
    </row>
    <row r="23" spans="2:4" x14ac:dyDescent="0.2">
      <c r="B23" s="24" t="s">
        <v>57</v>
      </c>
      <c r="C23" s="24" t="s">
        <v>28</v>
      </c>
      <c r="D23" s="24" t="s">
        <v>37</v>
      </c>
    </row>
    <row r="24" spans="2:4" x14ac:dyDescent="0.2">
      <c r="B24" s="24" t="s">
        <v>58</v>
      </c>
      <c r="C24" s="24" t="s">
        <v>30</v>
      </c>
      <c r="D24" s="24" t="s">
        <v>37</v>
      </c>
    </row>
    <row r="25" spans="2:4" x14ac:dyDescent="0.2">
      <c r="B25" s="24" t="s">
        <v>60</v>
      </c>
      <c r="C25" s="24" t="s">
        <v>1</v>
      </c>
      <c r="D25" s="24" t="s">
        <v>85</v>
      </c>
    </row>
    <row r="26" spans="2:4" x14ac:dyDescent="0.2">
      <c r="B26" s="24" t="s">
        <v>61</v>
      </c>
      <c r="C26" s="24" t="s">
        <v>6</v>
      </c>
      <c r="D26" s="24" t="s">
        <v>85</v>
      </c>
    </row>
    <row r="27" spans="2:4" x14ac:dyDescent="0.2">
      <c r="B27" s="24" t="s">
        <v>62</v>
      </c>
      <c r="C27" s="24" t="s">
        <v>8</v>
      </c>
      <c r="D27" s="24" t="s">
        <v>85</v>
      </c>
    </row>
    <row r="28" spans="2:4" x14ac:dyDescent="0.2">
      <c r="B28" s="24" t="s">
        <v>63</v>
      </c>
      <c r="C28" s="24" t="s">
        <v>12</v>
      </c>
      <c r="D28" s="24" t="s">
        <v>85</v>
      </c>
    </row>
    <row r="29" spans="2:4" x14ac:dyDescent="0.2">
      <c r="B29" s="24" t="s">
        <v>64</v>
      </c>
      <c r="C29" s="24" t="s">
        <v>16</v>
      </c>
      <c r="D29" s="24" t="s">
        <v>85</v>
      </c>
    </row>
    <row r="30" spans="2:4" x14ac:dyDescent="0.2">
      <c r="B30" s="24" t="s">
        <v>65</v>
      </c>
      <c r="C30" s="24" t="s">
        <v>19</v>
      </c>
      <c r="D30" s="24" t="s">
        <v>85</v>
      </c>
    </row>
    <row r="31" spans="2:4" x14ac:dyDescent="0.2">
      <c r="B31" s="24" t="s">
        <v>66</v>
      </c>
      <c r="C31" s="24" t="s">
        <v>18</v>
      </c>
      <c r="D31" s="24" t="s">
        <v>85</v>
      </c>
    </row>
    <row r="32" spans="2:4" x14ac:dyDescent="0.2">
      <c r="B32" s="24" t="s">
        <v>67</v>
      </c>
      <c r="C32" s="24" t="s">
        <v>21</v>
      </c>
      <c r="D32" s="24" t="s">
        <v>85</v>
      </c>
    </row>
    <row r="33" spans="2:4" x14ac:dyDescent="0.2">
      <c r="B33" s="24" t="s">
        <v>68</v>
      </c>
      <c r="C33" s="24" t="s">
        <v>25</v>
      </c>
      <c r="D33" s="24" t="s">
        <v>85</v>
      </c>
    </row>
    <row r="34" spans="2:4" x14ac:dyDescent="0.2">
      <c r="B34" s="24" t="s">
        <v>69</v>
      </c>
      <c r="C34" s="24" t="s">
        <v>24</v>
      </c>
      <c r="D34" s="24" t="s">
        <v>85</v>
      </c>
    </row>
    <row r="35" spans="2:4" x14ac:dyDescent="0.2">
      <c r="B35" s="24" t="s">
        <v>70</v>
      </c>
      <c r="C35" s="24" t="s">
        <v>26</v>
      </c>
      <c r="D35" s="24" t="s">
        <v>85</v>
      </c>
    </row>
    <row r="36" spans="2:4" ht="15" thickBot="1" x14ac:dyDescent="0.25">
      <c r="B36" s="46" t="s">
        <v>71</v>
      </c>
      <c r="C36" s="46" t="s">
        <v>29</v>
      </c>
      <c r="D36" s="4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</vt:lpstr>
      <vt:lpstr>Region</vt:lpstr>
      <vt:lpstr>Regional Aggregates_2014</vt:lpstr>
      <vt:lpstr>Country</vt:lpstr>
      <vt:lpstr>CTY14_rescaled</vt:lpstr>
      <vt:lpstr>CTY14_smooth</vt:lpstr>
      <vt:lpstr>CTY14</vt:lpstr>
      <vt:lpstr>Regional Grouping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Kate</dc:creator>
  <cp:lastModifiedBy>Al-Eyd, Ali Jawad</cp:lastModifiedBy>
  <dcterms:created xsi:type="dcterms:W3CDTF">2019-10-28T21:00:24Z</dcterms:created>
  <dcterms:modified xsi:type="dcterms:W3CDTF">2019-11-01T20:02:08Z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