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kti\Documents\Excel\"/>
    </mc:Choice>
  </mc:AlternateContent>
  <xr:revisionPtr revIDLastSave="0" documentId="13_ncr:1_{0EDC736D-CC6B-45CF-A723-4AB71E338681}" xr6:coauthVersionLast="36" xr6:coauthVersionMax="36" xr10:uidLastSave="{00000000-0000-0000-0000-000000000000}"/>
  <bookViews>
    <workbookView xWindow="0" yWindow="0" windowWidth="19200" windowHeight="6930" xr2:uid="{2A391833-8299-4702-9332-72414975B1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79" i="1" l="1"/>
  <c r="R79" i="1"/>
  <c r="Q78" i="1"/>
  <c r="Q71" i="1"/>
  <c r="Q72" i="1" s="1"/>
  <c r="Q73" i="1" s="1"/>
  <c r="Q74" i="1" s="1"/>
  <c r="Q75" i="1" s="1"/>
  <c r="Q76" i="1" s="1"/>
  <c r="Q77" i="1" s="1"/>
  <c r="Q70" i="1"/>
  <c r="J41" i="1"/>
  <c r="F37" i="1"/>
  <c r="I70" i="1"/>
  <c r="H70" i="1"/>
  <c r="G70" i="1"/>
  <c r="I69" i="1"/>
  <c r="H69" i="1"/>
  <c r="G69" i="1"/>
  <c r="S59" i="1"/>
  <c r="R59" i="1"/>
  <c r="Q50" i="1"/>
  <c r="Q51" i="1" s="1"/>
  <c r="Q52" i="1" s="1"/>
  <c r="Q53" i="1" s="1"/>
  <c r="Q54" i="1" s="1"/>
  <c r="Q55" i="1" s="1"/>
  <c r="Q56" i="1" s="1"/>
  <c r="Q57" i="1" s="1"/>
  <c r="Q58" i="1" s="1"/>
  <c r="B52" i="1" l="1"/>
  <c r="E50" i="1" s="1"/>
  <c r="I72" i="1" s="1"/>
  <c r="H72" i="1" l="1"/>
  <c r="I71" i="1"/>
  <c r="G72" i="1"/>
  <c r="H71" i="1"/>
  <c r="G71" i="1"/>
  <c r="H51" i="1"/>
  <c r="F50" i="1"/>
  <c r="K51" i="1"/>
  <c r="K50" i="1"/>
  <c r="J51" i="1"/>
  <c r="J50" i="1"/>
  <c r="I51" i="1"/>
  <c r="I50" i="1"/>
  <c r="F35" i="1"/>
  <c r="K72" i="1" l="1"/>
  <c r="K71" i="1"/>
  <c r="M51" i="1"/>
  <c r="M50" i="1"/>
  <c r="G36" i="1"/>
  <c r="H36" i="1"/>
  <c r="F36" i="1"/>
  <c r="H35" i="1"/>
  <c r="G35" i="1"/>
  <c r="K74" i="1" l="1"/>
  <c r="M53" i="1"/>
  <c r="D22" i="1"/>
  <c r="K75" i="1" l="1"/>
  <c r="Q68" i="1" s="1"/>
  <c r="Q48" i="1"/>
  <c r="H22" i="1"/>
  <c r="G23" i="1"/>
  <c r="H38" i="1"/>
  <c r="G37" i="1"/>
  <c r="G38" i="1"/>
  <c r="F38" i="1"/>
  <c r="H37" i="1"/>
  <c r="F23" i="1"/>
  <c r="E22" i="1"/>
  <c r="Q20" i="1"/>
  <c r="R20" i="1" s="1"/>
  <c r="S20" i="1" s="1"/>
  <c r="T20" i="1" s="1"/>
  <c r="U20" i="1" s="1"/>
  <c r="O22" i="1"/>
  <c r="O23" i="1" s="1"/>
  <c r="O24" i="1" s="1"/>
  <c r="O25" i="1" s="1"/>
  <c r="O26" i="1" s="1"/>
  <c r="O27" i="1" s="1"/>
  <c r="O28" i="1" s="1"/>
  <c r="O29" i="1" s="1"/>
  <c r="O30" i="1" s="1"/>
  <c r="J23" i="1"/>
  <c r="I23" i="1"/>
  <c r="J22" i="1"/>
  <c r="I22" i="1"/>
  <c r="H23" i="1"/>
  <c r="J38" i="1" l="1"/>
  <c r="L23" i="1"/>
  <c r="L22" i="1"/>
  <c r="L25" i="1" l="1"/>
  <c r="O20" i="1" s="1"/>
  <c r="J37" i="1"/>
  <c r="J40" i="1"/>
</calcChain>
</file>

<file path=xl/sharedStrings.xml><?xml version="1.0" encoding="utf-8"?>
<sst xmlns="http://schemas.openxmlformats.org/spreadsheetml/2006/main" count="74" uniqueCount="38">
  <si>
    <t>Parameters</t>
  </si>
  <si>
    <t>Value</t>
  </si>
  <si>
    <t>Range setting</t>
  </si>
  <si>
    <t>entry fee</t>
  </si>
  <si>
    <t>Attendance</t>
  </si>
  <si>
    <t>rainy</t>
  </si>
  <si>
    <t>sunny</t>
  </si>
  <si>
    <t>cloudy</t>
  </si>
  <si>
    <t>Playing odds</t>
  </si>
  <si>
    <t>Entry fee</t>
  </si>
  <si>
    <t>Weather</t>
  </si>
  <si>
    <t>Total</t>
  </si>
  <si>
    <t>Bets</t>
  </si>
  <si>
    <t>Profit</t>
  </si>
  <si>
    <t>bets</t>
  </si>
  <si>
    <t>Variable Cost</t>
  </si>
  <si>
    <t>Fixed Cost</t>
  </si>
  <si>
    <t>Variable cost/person</t>
  </si>
  <si>
    <t>Selected</t>
  </si>
  <si>
    <t>Second Round</t>
  </si>
  <si>
    <t>Participation Odd</t>
  </si>
  <si>
    <t>TST</t>
  </si>
  <si>
    <t>WF</t>
  </si>
  <si>
    <t>RT</t>
  </si>
  <si>
    <t>Playing Odd</t>
  </si>
  <si>
    <t>Cost</t>
  </si>
  <si>
    <t>Revenue</t>
  </si>
  <si>
    <t>Total Profit</t>
  </si>
  <si>
    <t>Task 2</t>
  </si>
  <si>
    <t>Random</t>
  </si>
  <si>
    <t>Porbability(sunny)</t>
  </si>
  <si>
    <t>Entry Fee</t>
  </si>
  <si>
    <t>Probability(sunny)</t>
  </si>
  <si>
    <t>Average</t>
  </si>
  <si>
    <t>First Round</t>
  </si>
  <si>
    <t>Task 1</t>
  </si>
  <si>
    <t>RF</t>
  </si>
  <si>
    <t>Runs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</si>
</sst>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Scroll" dx="31" fmlaLink="$C$3" horiz="1" inc="5" max="50" page="2" val="30"/>
</file>

<file path=xl/ctrlProps/ctrlProp2.xml><?xml version="1.0" encoding="utf-8"?>
<formControlPr xmlns="http://schemas.microsoft.com/office/spreadsheetml/2009/9/main" objectType="Scroll" dx="31" fmlaLink="$C$12" horiz="1" inc="10" max="100" min="10" page="5" val="50"/>
</file>

<file path=xl/ctrlProps/ctrlProp3.xml><?xml version="1.0" encoding="utf-8"?>
<formControlPr xmlns="http://schemas.microsoft.com/office/spreadsheetml/2009/9/main" objectType="GBox" noThreeD="1"/>
</file>

<file path=xl/ctrlProps/ctrlProp4.xml><?xml version="1.0" encoding="utf-8"?>
<formControlPr xmlns="http://schemas.microsoft.com/office/spreadsheetml/2009/9/main" objectType="Radio" firstButton="1" fmlaLink="$B$30" lockText="1" noThreeD="1"/>
</file>

<file path=xl/ctrlProps/ctrlProp5.xml><?xml version="1.0" encoding="utf-8"?>
<formControlPr xmlns="http://schemas.microsoft.com/office/spreadsheetml/2009/9/main" objectType="Radio" checked="Checked" lockText="1" noThreeD="1"/>
</file>

<file path=xl/ctrlProps/ctrlProp6.xml><?xml version="1.0" encoding="utf-8"?>
<formControlPr xmlns="http://schemas.microsoft.com/office/spreadsheetml/2009/9/main" objectType="Radio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368300</xdr:colOff>
          <xdr:row>2</xdr:row>
          <xdr:rowOff>6350</xdr:rowOff>
        </xdr:from>
        <xdr:to>
          <xdr:col>5</xdr:col>
          <xdr:colOff>101600</xdr:colOff>
          <xdr:row>2</xdr:row>
          <xdr:rowOff>177800</xdr:rowOff>
        </xdr:to>
        <xdr:sp macro="" textlink="">
          <xdr:nvSpPr>
            <xdr:cNvPr id="1025" name="Scroll Bar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419100</xdr:colOff>
          <xdr:row>11</xdr:row>
          <xdr:rowOff>12700</xdr:rowOff>
        </xdr:from>
        <xdr:to>
          <xdr:col>5</xdr:col>
          <xdr:colOff>127000</xdr:colOff>
          <xdr:row>11</xdr:row>
          <xdr:rowOff>177800</xdr:rowOff>
        </xdr:to>
        <xdr:sp macro="" textlink="">
          <xdr:nvSpPr>
            <xdr:cNvPr id="1026" name="Scroll Bar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171450</xdr:colOff>
          <xdr:row>20</xdr:row>
          <xdr:rowOff>171450</xdr:rowOff>
        </xdr:from>
        <xdr:to>
          <xdr:col>1</xdr:col>
          <xdr:colOff>615950</xdr:colOff>
          <xdr:row>28</xdr:row>
          <xdr:rowOff>12700</xdr:rowOff>
        </xdr:to>
        <xdr:sp macro="" textlink="">
          <xdr:nvSpPr>
            <xdr:cNvPr id="1027" name="Group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36576" tIns="32004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Weather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330200</xdr:colOff>
          <xdr:row>21</xdr:row>
          <xdr:rowOff>165100</xdr:rowOff>
        </xdr:from>
        <xdr:to>
          <xdr:col>1</xdr:col>
          <xdr:colOff>0</xdr:colOff>
          <xdr:row>23</xdr:row>
          <xdr:rowOff>12700</xdr:rowOff>
        </xdr:to>
        <xdr:sp macro="" textlink="">
          <xdr:nvSpPr>
            <xdr:cNvPr id="1029" name="Option Button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Rainy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298450</xdr:colOff>
          <xdr:row>23</xdr:row>
          <xdr:rowOff>171450</xdr:rowOff>
        </xdr:from>
        <xdr:to>
          <xdr:col>0</xdr:col>
          <xdr:colOff>1212850</xdr:colOff>
          <xdr:row>25</xdr:row>
          <xdr:rowOff>19050</xdr:rowOff>
        </xdr:to>
        <xdr:sp macro="" textlink="">
          <xdr:nvSpPr>
            <xdr:cNvPr id="1030" name="Option Button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Cloudy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298450</xdr:colOff>
          <xdr:row>25</xdr:row>
          <xdr:rowOff>165100</xdr:rowOff>
        </xdr:from>
        <xdr:to>
          <xdr:col>0</xdr:col>
          <xdr:colOff>1212850</xdr:colOff>
          <xdr:row>27</xdr:row>
          <xdr:rowOff>12700</xdr:rowOff>
        </xdr:to>
        <xdr:sp macro="" textlink="">
          <xdr:nvSpPr>
            <xdr:cNvPr id="1031" name="Option Button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Sunny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B6C1D-918F-491C-AD7A-CEC53C818F07}">
  <dimension ref="A1:U79"/>
  <sheetViews>
    <sheetView tabSelected="1" topLeftCell="F61" workbookViewId="0">
      <selection activeCell="P74" sqref="P74"/>
    </sheetView>
  </sheetViews>
  <sheetFormatPr defaultRowHeight="14.5" x14ac:dyDescent="0.35"/>
  <cols>
    <col min="1" max="1" width="17.81640625" customWidth="1"/>
    <col min="2" max="2" width="11.7265625" customWidth="1"/>
    <col min="3" max="3" width="12.81640625" customWidth="1"/>
    <col min="4" max="4" width="12.54296875" customWidth="1"/>
    <col min="5" max="5" width="15.1796875" customWidth="1"/>
    <col min="6" max="6" width="15.7265625" customWidth="1"/>
    <col min="7" max="7" width="15.26953125" customWidth="1"/>
    <col min="8" max="8" width="12.81640625" customWidth="1"/>
    <col min="9" max="9" width="12.7265625" customWidth="1"/>
    <col min="10" max="10" width="10.90625" customWidth="1"/>
  </cols>
  <sheetData>
    <row r="1" spans="1:7" x14ac:dyDescent="0.35">
      <c r="A1" s="2" t="s">
        <v>0</v>
      </c>
      <c r="C1" s="2" t="s">
        <v>1</v>
      </c>
      <c r="E1" s="2" t="s">
        <v>2</v>
      </c>
    </row>
    <row r="3" spans="1:7" x14ac:dyDescent="0.35">
      <c r="A3" t="s">
        <v>9</v>
      </c>
      <c r="C3">
        <v>30</v>
      </c>
    </row>
    <row r="4" spans="1:7" x14ac:dyDescent="0.35">
      <c r="A4" t="s">
        <v>4</v>
      </c>
    </row>
    <row r="5" spans="1:7" x14ac:dyDescent="0.35">
      <c r="A5" t="s">
        <v>5</v>
      </c>
      <c r="C5">
        <v>1500</v>
      </c>
    </row>
    <row r="6" spans="1:7" x14ac:dyDescent="0.35">
      <c r="A6" t="s">
        <v>7</v>
      </c>
      <c r="C6">
        <v>2500</v>
      </c>
    </row>
    <row r="7" spans="1:7" x14ac:dyDescent="0.35">
      <c r="A7" t="s">
        <v>6</v>
      </c>
      <c r="C7">
        <v>4500</v>
      </c>
    </row>
    <row r="8" spans="1:7" x14ac:dyDescent="0.35">
      <c r="A8" t="s">
        <v>8</v>
      </c>
    </row>
    <row r="9" spans="1:7" x14ac:dyDescent="0.35">
      <c r="A9" t="s">
        <v>21</v>
      </c>
      <c r="C9">
        <v>0.4</v>
      </c>
    </row>
    <row r="10" spans="1:7" x14ac:dyDescent="0.35">
      <c r="A10" t="s">
        <v>22</v>
      </c>
      <c r="C10">
        <v>0.4</v>
      </c>
    </row>
    <row r="11" spans="1:7" x14ac:dyDescent="0.35">
      <c r="A11" t="s">
        <v>23</v>
      </c>
      <c r="C11">
        <v>0.5</v>
      </c>
    </row>
    <row r="12" spans="1:7" x14ac:dyDescent="0.35">
      <c r="A12" t="s">
        <v>12</v>
      </c>
      <c r="C12">
        <v>50</v>
      </c>
    </row>
    <row r="13" spans="1:7" x14ac:dyDescent="0.35">
      <c r="A13" t="s">
        <v>16</v>
      </c>
      <c r="C13">
        <v>50000</v>
      </c>
      <c r="G13" s="2"/>
    </row>
    <row r="14" spans="1:7" x14ac:dyDescent="0.35">
      <c r="A14" t="s">
        <v>17</v>
      </c>
      <c r="C14">
        <v>30</v>
      </c>
    </row>
    <row r="16" spans="1:7" x14ac:dyDescent="0.35">
      <c r="G16" s="2" t="s">
        <v>35</v>
      </c>
    </row>
    <row r="17" spans="1:21" x14ac:dyDescent="0.35">
      <c r="G17" s="2"/>
    </row>
    <row r="18" spans="1:21" x14ac:dyDescent="0.35">
      <c r="G18" s="2" t="s">
        <v>34</v>
      </c>
      <c r="S18" t="s">
        <v>3</v>
      </c>
    </row>
    <row r="20" spans="1:21" x14ac:dyDescent="0.35">
      <c r="A20" t="s">
        <v>10</v>
      </c>
      <c r="D20" t="s">
        <v>4</v>
      </c>
      <c r="E20" t="s">
        <v>9</v>
      </c>
      <c r="F20" t="s">
        <v>16</v>
      </c>
      <c r="G20" t="s">
        <v>15</v>
      </c>
      <c r="H20" t="s">
        <v>21</v>
      </c>
      <c r="I20" t="s">
        <v>22</v>
      </c>
      <c r="J20" t="s">
        <v>23</v>
      </c>
      <c r="L20" t="s">
        <v>11</v>
      </c>
      <c r="O20">
        <f>L25</f>
        <v>0</v>
      </c>
      <c r="P20">
        <v>0</v>
      </c>
      <c r="Q20">
        <f>P20+10</f>
        <v>10</v>
      </c>
      <c r="R20">
        <f t="shared" ref="R20:U20" si="0">Q20+10</f>
        <v>20</v>
      </c>
      <c r="S20">
        <f t="shared" si="0"/>
        <v>30</v>
      </c>
      <c r="T20">
        <f t="shared" si="0"/>
        <v>40</v>
      </c>
      <c r="U20">
        <f t="shared" si="0"/>
        <v>50</v>
      </c>
    </row>
    <row r="21" spans="1:21" x14ac:dyDescent="0.35">
      <c r="O21">
        <v>10</v>
      </c>
      <c r="P21">
        <f t="dataTable" ref="P21:U30" dt2D="1" dtr="1" r1="C3" r2="C12"/>
        <v>-115000</v>
      </c>
      <c r="Q21">
        <v>-90000</v>
      </c>
      <c r="R21">
        <v>-65000</v>
      </c>
      <c r="S21">
        <v>-40000</v>
      </c>
      <c r="T21">
        <v>-15000</v>
      </c>
      <c r="U21">
        <v>10000</v>
      </c>
    </row>
    <row r="22" spans="1:21" x14ac:dyDescent="0.35">
      <c r="D22">
        <f>IF(B30=1,C5,IF(B30=2,C6,C7))</f>
        <v>2500</v>
      </c>
      <c r="E22">
        <f>$C$3*D22</f>
        <v>75000</v>
      </c>
      <c r="H22">
        <f>(1-C9)*D22*C12</f>
        <v>75000</v>
      </c>
      <c r="I22">
        <f>(1-C10)*D22*C12</f>
        <v>75000</v>
      </c>
      <c r="J22">
        <f>(1-C11)*D22*C12</f>
        <v>62500</v>
      </c>
      <c r="L22">
        <f>E22+SUM(H22:J22)</f>
        <v>287500</v>
      </c>
      <c r="O22">
        <f>O21+10</f>
        <v>20</v>
      </c>
      <c r="P22">
        <v>-105000</v>
      </c>
      <c r="Q22">
        <v>-80000</v>
      </c>
      <c r="R22">
        <v>-55000</v>
      </c>
      <c r="S22">
        <v>-30000</v>
      </c>
      <c r="T22">
        <v>-5000</v>
      </c>
      <c r="U22">
        <v>20000</v>
      </c>
    </row>
    <row r="23" spans="1:21" x14ac:dyDescent="0.35">
      <c r="F23">
        <f>C13</f>
        <v>50000</v>
      </c>
      <c r="G23">
        <f>D22*C14</f>
        <v>75000</v>
      </c>
      <c r="H23">
        <f>C9*D22*C12</f>
        <v>50000</v>
      </c>
      <c r="I23">
        <f>C10*D22*C12</f>
        <v>50000</v>
      </c>
      <c r="J23">
        <f>C11*D22*C12</f>
        <v>62500</v>
      </c>
      <c r="L23">
        <f>SUM(F23:J23)</f>
        <v>287500</v>
      </c>
      <c r="O23">
        <f t="shared" ref="O23:O30" si="1">O22+10</f>
        <v>30</v>
      </c>
      <c r="P23">
        <v>-95000</v>
      </c>
      <c r="Q23">
        <v>-70000</v>
      </c>
      <c r="R23">
        <v>-45000</v>
      </c>
      <c r="S23">
        <v>-20000</v>
      </c>
      <c r="T23">
        <v>5000</v>
      </c>
      <c r="U23">
        <v>30000</v>
      </c>
    </row>
    <row r="24" spans="1:21" x14ac:dyDescent="0.35">
      <c r="O24">
        <f t="shared" si="1"/>
        <v>40</v>
      </c>
      <c r="P24">
        <v>-85000</v>
      </c>
      <c r="Q24">
        <v>-60000</v>
      </c>
      <c r="R24">
        <v>-35000</v>
      </c>
      <c r="S24">
        <v>-10000</v>
      </c>
      <c r="T24">
        <v>15000</v>
      </c>
      <c r="U24">
        <v>40000</v>
      </c>
    </row>
    <row r="25" spans="1:21" x14ac:dyDescent="0.35">
      <c r="K25" t="s">
        <v>13</v>
      </c>
      <c r="L25">
        <f>L22-L23</f>
        <v>0</v>
      </c>
      <c r="N25" t="s">
        <v>14</v>
      </c>
      <c r="O25">
        <f t="shared" si="1"/>
        <v>50</v>
      </c>
      <c r="P25">
        <v>-75000</v>
      </c>
      <c r="Q25">
        <v>-50000</v>
      </c>
      <c r="R25">
        <v>-25000</v>
      </c>
      <c r="S25">
        <v>0</v>
      </c>
      <c r="T25">
        <v>25000</v>
      </c>
      <c r="U25">
        <v>50000</v>
      </c>
    </row>
    <row r="26" spans="1:21" x14ac:dyDescent="0.35">
      <c r="O26">
        <f t="shared" si="1"/>
        <v>60</v>
      </c>
      <c r="P26">
        <v>-65000</v>
      </c>
      <c r="Q26">
        <v>-40000</v>
      </c>
      <c r="R26">
        <v>-15000</v>
      </c>
      <c r="S26">
        <v>10000</v>
      </c>
      <c r="T26">
        <v>35000</v>
      </c>
      <c r="U26">
        <v>60000</v>
      </c>
    </row>
    <row r="27" spans="1:21" x14ac:dyDescent="0.35">
      <c r="O27">
        <f t="shared" si="1"/>
        <v>70</v>
      </c>
      <c r="P27">
        <v>-55000</v>
      </c>
      <c r="Q27">
        <v>-30000</v>
      </c>
      <c r="R27">
        <v>-5000</v>
      </c>
      <c r="S27">
        <v>20000</v>
      </c>
      <c r="T27">
        <v>45000</v>
      </c>
      <c r="U27">
        <v>70000</v>
      </c>
    </row>
    <row r="28" spans="1:21" x14ac:dyDescent="0.35">
      <c r="O28">
        <f t="shared" si="1"/>
        <v>80</v>
      </c>
      <c r="P28">
        <v>-45000</v>
      </c>
      <c r="Q28">
        <v>-20000</v>
      </c>
      <c r="R28">
        <v>5000</v>
      </c>
      <c r="S28">
        <v>30000</v>
      </c>
      <c r="T28">
        <v>55000</v>
      </c>
      <c r="U28">
        <v>80000</v>
      </c>
    </row>
    <row r="29" spans="1:21" x14ac:dyDescent="0.35">
      <c r="O29">
        <f>O28+10</f>
        <v>90</v>
      </c>
      <c r="P29">
        <v>-35000</v>
      </c>
      <c r="Q29">
        <v>-10000</v>
      </c>
      <c r="R29">
        <v>15000</v>
      </c>
      <c r="S29">
        <v>40000</v>
      </c>
      <c r="T29">
        <v>65000</v>
      </c>
      <c r="U29">
        <v>90000</v>
      </c>
    </row>
    <row r="30" spans="1:21" x14ac:dyDescent="0.35">
      <c r="A30" t="s">
        <v>18</v>
      </c>
      <c r="B30">
        <v>2</v>
      </c>
      <c r="O30">
        <f t="shared" si="1"/>
        <v>100</v>
      </c>
      <c r="P30">
        <v>-25000</v>
      </c>
      <c r="Q30">
        <v>0</v>
      </c>
      <c r="R30">
        <v>25000</v>
      </c>
      <c r="S30">
        <v>50000</v>
      </c>
      <c r="T30">
        <v>75000</v>
      </c>
      <c r="U30">
        <v>100000</v>
      </c>
    </row>
    <row r="32" spans="1:21" x14ac:dyDescent="0.35">
      <c r="G32" s="1" t="s">
        <v>19</v>
      </c>
    </row>
    <row r="34" spans="1:19" x14ac:dyDescent="0.35">
      <c r="F34" t="s">
        <v>21</v>
      </c>
      <c r="G34" t="s">
        <v>22</v>
      </c>
      <c r="H34" t="s">
        <v>23</v>
      </c>
      <c r="J34" t="s">
        <v>11</v>
      </c>
    </row>
    <row r="35" spans="1:19" x14ac:dyDescent="0.35">
      <c r="E35" t="s">
        <v>20</v>
      </c>
      <c r="F35">
        <f>MIN(1,2*C9)</f>
        <v>0.8</v>
      </c>
      <c r="G35">
        <f>MIN(1,2*C10)</f>
        <v>0.8</v>
      </c>
      <c r="H35">
        <f>MIN(1,2*C11)</f>
        <v>1</v>
      </c>
    </row>
    <row r="36" spans="1:19" x14ac:dyDescent="0.35">
      <c r="E36" t="s">
        <v>24</v>
      </c>
      <c r="F36">
        <f>MAX(0.1,C9-0.1)</f>
        <v>0.30000000000000004</v>
      </c>
      <c r="G36">
        <f>MAX(0.1,C10-0.1)</f>
        <v>0.30000000000000004</v>
      </c>
      <c r="H36">
        <f>MAX(0.1,C11-0.1)</f>
        <v>0.4</v>
      </c>
    </row>
    <row r="37" spans="1:19" x14ac:dyDescent="0.35">
      <c r="E37" t="s">
        <v>26</v>
      </c>
      <c r="F37">
        <f>(1-F36)*D22*F35*C12</f>
        <v>70000</v>
      </c>
      <c r="G37">
        <f>(1-G36)*D22*G35*C12</f>
        <v>70000</v>
      </c>
      <c r="H37">
        <f>(1-H36)*D22*H35*C12</f>
        <v>75000</v>
      </c>
      <c r="J37">
        <f>SUM(F37:H37)</f>
        <v>215000</v>
      </c>
    </row>
    <row r="38" spans="1:19" x14ac:dyDescent="0.35">
      <c r="E38" t="s">
        <v>25</v>
      </c>
      <c r="F38">
        <f>F36*D22*F35*C12</f>
        <v>30000.000000000007</v>
      </c>
      <c r="G38">
        <f>G36*D22*G35*C12</f>
        <v>30000.000000000007</v>
      </c>
      <c r="H38">
        <f>H36*D22*H35*C12</f>
        <v>50000</v>
      </c>
      <c r="J38">
        <f>SUM(F38:H38)</f>
        <v>110000.00000000001</v>
      </c>
    </row>
    <row r="40" spans="1:19" x14ac:dyDescent="0.35">
      <c r="I40" t="s">
        <v>13</v>
      </c>
      <c r="J40">
        <f>J37-J38</f>
        <v>104999.99999999999</v>
      </c>
    </row>
    <row r="41" spans="1:19" x14ac:dyDescent="0.35">
      <c r="I41" t="s">
        <v>27</v>
      </c>
      <c r="J41">
        <f>L25+J40</f>
        <v>104999.99999999999</v>
      </c>
    </row>
    <row r="44" spans="1:19" x14ac:dyDescent="0.35">
      <c r="I44" s="2" t="s">
        <v>28</v>
      </c>
    </row>
    <row r="45" spans="1:19" x14ac:dyDescent="0.35">
      <c r="H45" s="2"/>
      <c r="I45" s="2"/>
    </row>
    <row r="46" spans="1:19" x14ac:dyDescent="0.35">
      <c r="I46" s="2" t="s">
        <v>34</v>
      </c>
      <c r="R46" t="s">
        <v>32</v>
      </c>
    </row>
    <row r="48" spans="1:19" x14ac:dyDescent="0.35">
      <c r="A48" t="s">
        <v>4</v>
      </c>
      <c r="E48" t="s">
        <v>4</v>
      </c>
      <c r="F48" t="s">
        <v>31</v>
      </c>
      <c r="G48" t="s">
        <v>16</v>
      </c>
      <c r="H48" t="s">
        <v>15</v>
      </c>
      <c r="I48" t="s">
        <v>21</v>
      </c>
      <c r="J48" t="s">
        <v>22</v>
      </c>
      <c r="K48" t="s">
        <v>23</v>
      </c>
      <c r="M48" t="s">
        <v>11</v>
      </c>
      <c r="Q48">
        <f ca="1">M53</f>
        <v>0</v>
      </c>
      <c r="R48">
        <v>0.3</v>
      </c>
      <c r="S48">
        <v>0.7</v>
      </c>
    </row>
    <row r="49" spans="1:19" x14ac:dyDescent="0.35">
      <c r="A49" t="s">
        <v>6</v>
      </c>
      <c r="B49">
        <v>5000</v>
      </c>
      <c r="Q49">
        <v>1</v>
      </c>
      <c r="R49">
        <f t="dataTable" ref="R49:S58" dt2D="1" dtr="1" r1="B51" r2="G67" ca="1"/>
        <v>0</v>
      </c>
      <c r="S49">
        <v>50000</v>
      </c>
    </row>
    <row r="50" spans="1:19" x14ac:dyDescent="0.35">
      <c r="A50" t="s">
        <v>5</v>
      </c>
      <c r="B50">
        <v>2500</v>
      </c>
      <c r="E50">
        <f ca="1">IF(B52&lt;=B51,B49,B50)</f>
        <v>2500</v>
      </c>
      <c r="F50">
        <f ca="1">E50*C3</f>
        <v>75000</v>
      </c>
      <c r="I50">
        <f ca="1">(1-C9)*E50*C12</f>
        <v>75000</v>
      </c>
      <c r="J50">
        <f ca="1">(1-C10)*E50*C12</f>
        <v>75000</v>
      </c>
      <c r="K50">
        <f ca="1">(1-C11)*E50*C12</f>
        <v>62500</v>
      </c>
      <c r="M50">
        <f ca="1">SUM(I50:K50)+F50</f>
        <v>287500</v>
      </c>
      <c r="Q50">
        <f>Q49+1</f>
        <v>2</v>
      </c>
      <c r="R50">
        <v>0</v>
      </c>
      <c r="S50">
        <v>50000</v>
      </c>
    </row>
    <row r="51" spans="1:19" x14ac:dyDescent="0.35">
      <c r="A51" t="s">
        <v>30</v>
      </c>
      <c r="B51">
        <v>0.3</v>
      </c>
      <c r="G51">
        <v>50000</v>
      </c>
      <c r="H51">
        <f ca="1">E50*C14</f>
        <v>75000</v>
      </c>
      <c r="I51">
        <f ca="1">C9*E50*C12</f>
        <v>50000</v>
      </c>
      <c r="J51">
        <f ca="1">C10*E50*C12</f>
        <v>50000</v>
      </c>
      <c r="K51">
        <f ca="1">C11*E50*C12</f>
        <v>62500</v>
      </c>
      <c r="M51">
        <f ca="1">SUM(G51:K51)</f>
        <v>287500</v>
      </c>
      <c r="Q51">
        <f t="shared" ref="Q51:Q58" si="2">Q50+1</f>
        <v>3</v>
      </c>
      <c r="R51">
        <v>0</v>
      </c>
      <c r="S51">
        <v>50000</v>
      </c>
    </row>
    <row r="52" spans="1:19" x14ac:dyDescent="0.35">
      <c r="A52" t="s">
        <v>29</v>
      </c>
      <c r="B52">
        <f ca="1">RAND()</f>
        <v>0.56750485800386075</v>
      </c>
      <c r="Q52">
        <f t="shared" si="2"/>
        <v>4</v>
      </c>
      <c r="R52">
        <v>0</v>
      </c>
      <c r="S52">
        <v>0</v>
      </c>
    </row>
    <row r="53" spans="1:19" x14ac:dyDescent="0.35">
      <c r="L53" t="s">
        <v>13</v>
      </c>
      <c r="M53">
        <f ca="1">M50-M51</f>
        <v>0</v>
      </c>
      <c r="P53" t="s">
        <v>37</v>
      </c>
      <c r="Q53">
        <f t="shared" si="2"/>
        <v>5</v>
      </c>
      <c r="R53">
        <v>0</v>
      </c>
      <c r="S53">
        <v>0</v>
      </c>
    </row>
    <row r="54" spans="1:19" x14ac:dyDescent="0.35">
      <c r="Q54">
        <f t="shared" si="2"/>
        <v>6</v>
      </c>
      <c r="R54">
        <v>0</v>
      </c>
      <c r="S54">
        <v>50000</v>
      </c>
    </row>
    <row r="55" spans="1:19" x14ac:dyDescent="0.35">
      <c r="Q55">
        <f t="shared" si="2"/>
        <v>7</v>
      </c>
      <c r="R55">
        <v>50000</v>
      </c>
      <c r="S55">
        <v>50000</v>
      </c>
    </row>
    <row r="56" spans="1:19" x14ac:dyDescent="0.35">
      <c r="Q56">
        <f t="shared" si="2"/>
        <v>8</v>
      </c>
      <c r="R56">
        <v>50000</v>
      </c>
      <c r="S56">
        <v>50000</v>
      </c>
    </row>
    <row r="57" spans="1:19" x14ac:dyDescent="0.35">
      <c r="Q57">
        <f>Q56+1</f>
        <v>9</v>
      </c>
      <c r="R57">
        <v>0</v>
      </c>
      <c r="S57">
        <v>50000</v>
      </c>
    </row>
    <row r="58" spans="1:19" x14ac:dyDescent="0.35">
      <c r="Q58">
        <f t="shared" si="2"/>
        <v>10</v>
      </c>
      <c r="R58">
        <v>0</v>
      </c>
      <c r="S58">
        <v>50000</v>
      </c>
    </row>
    <row r="59" spans="1:19" x14ac:dyDescent="0.35">
      <c r="Q59" t="s">
        <v>33</v>
      </c>
      <c r="R59">
        <f>AVERAGE(R49:R58)</f>
        <v>10000</v>
      </c>
      <c r="S59">
        <f>AVERAGE(S49:S58)</f>
        <v>40000</v>
      </c>
    </row>
    <row r="66" spans="6:19" x14ac:dyDescent="0.35">
      <c r="I66" s="2" t="s">
        <v>19</v>
      </c>
      <c r="R66" t="s">
        <v>32</v>
      </c>
    </row>
    <row r="68" spans="6:19" x14ac:dyDescent="0.35">
      <c r="G68" t="s">
        <v>21</v>
      </c>
      <c r="H68" t="s">
        <v>22</v>
      </c>
      <c r="I68" t="s">
        <v>36</v>
      </c>
      <c r="K68" t="s">
        <v>11</v>
      </c>
      <c r="Q68">
        <f ca="1">K75</f>
        <v>104999.99999999999</v>
      </c>
      <c r="R68">
        <v>0.3</v>
      </c>
      <c r="S68">
        <v>0.7</v>
      </c>
    </row>
    <row r="69" spans="6:19" x14ac:dyDescent="0.35">
      <c r="F69" t="s">
        <v>20</v>
      </c>
      <c r="G69">
        <f>F35</f>
        <v>0.8</v>
      </c>
      <c r="H69">
        <f>G35</f>
        <v>0.8</v>
      </c>
      <c r="I69">
        <f>H35</f>
        <v>1</v>
      </c>
      <c r="Q69">
        <v>1</v>
      </c>
      <c r="R69">
        <f t="dataTable" ref="R69:S78" dt2D="1" dtr="1" r1="B51" r2="F56" ca="1"/>
        <v>104999.99999999999</v>
      </c>
      <c r="S69">
        <v>259999.99999999997</v>
      </c>
    </row>
    <row r="70" spans="6:19" x14ac:dyDescent="0.35">
      <c r="F70" t="s">
        <v>24</v>
      </c>
      <c r="G70">
        <f>F36</f>
        <v>0.30000000000000004</v>
      </c>
      <c r="H70">
        <f>G36</f>
        <v>0.30000000000000004</v>
      </c>
      <c r="I70">
        <f>H36</f>
        <v>0.4</v>
      </c>
      <c r="Q70">
        <f>Q69+1</f>
        <v>2</v>
      </c>
      <c r="R70">
        <v>104999.99999999999</v>
      </c>
      <c r="S70">
        <v>259999.99999999997</v>
      </c>
    </row>
    <row r="71" spans="6:19" x14ac:dyDescent="0.35">
      <c r="F71" t="s">
        <v>26</v>
      </c>
      <c r="G71">
        <f ca="1">(1-G70)*E50*G69*C12</f>
        <v>70000</v>
      </c>
      <c r="H71">
        <f ca="1">(1-H70)*E50*H69*C12</f>
        <v>70000</v>
      </c>
      <c r="I71">
        <f ca="1">(1-I70)*E50*I69*C12</f>
        <v>75000</v>
      </c>
      <c r="K71">
        <f ca="1">SUM(G71:I71)</f>
        <v>215000</v>
      </c>
      <c r="Q71">
        <f t="shared" ref="Q71:Q77" si="3">Q70+1</f>
        <v>3</v>
      </c>
      <c r="R71">
        <v>104999.99999999999</v>
      </c>
      <c r="S71">
        <v>259999.99999999997</v>
      </c>
    </row>
    <row r="72" spans="6:19" x14ac:dyDescent="0.35">
      <c r="F72" t="s">
        <v>25</v>
      </c>
      <c r="G72">
        <f ca="1">G70*E50*G69*C12</f>
        <v>30000.000000000007</v>
      </c>
      <c r="H72">
        <f ca="1">H70*E50*H69*C12</f>
        <v>30000.000000000007</v>
      </c>
      <c r="I72">
        <f ca="1">I70*E50*I69*C12</f>
        <v>50000</v>
      </c>
      <c r="K72">
        <f ca="1">SUM(G72:I72)</f>
        <v>110000.00000000001</v>
      </c>
      <c r="Q72">
        <f t="shared" si="3"/>
        <v>4</v>
      </c>
      <c r="R72">
        <v>104999.99999999999</v>
      </c>
      <c r="S72">
        <v>259999.99999999997</v>
      </c>
    </row>
    <row r="73" spans="6:19" x14ac:dyDescent="0.35">
      <c r="P73" t="s">
        <v>37</v>
      </c>
      <c r="Q73">
        <f t="shared" si="3"/>
        <v>5</v>
      </c>
      <c r="R73">
        <v>104999.99999999999</v>
      </c>
      <c r="S73">
        <v>259999.99999999997</v>
      </c>
    </row>
    <row r="74" spans="6:19" x14ac:dyDescent="0.35">
      <c r="J74" t="s">
        <v>13</v>
      </c>
      <c r="K74">
        <f ca="1">K71-K72</f>
        <v>104999.99999999999</v>
      </c>
      <c r="Q74">
        <f t="shared" si="3"/>
        <v>6</v>
      </c>
      <c r="R74">
        <v>104999.99999999999</v>
      </c>
      <c r="S74">
        <v>259999.99999999997</v>
      </c>
    </row>
    <row r="75" spans="6:19" x14ac:dyDescent="0.35">
      <c r="J75" t="s">
        <v>27</v>
      </c>
      <c r="K75">
        <f ca="1">M53+K74</f>
        <v>104999.99999999999</v>
      </c>
      <c r="Q75">
        <f t="shared" si="3"/>
        <v>7</v>
      </c>
      <c r="R75">
        <v>104999.99999999999</v>
      </c>
      <c r="S75">
        <v>259999.99999999997</v>
      </c>
    </row>
    <row r="76" spans="6:19" x14ac:dyDescent="0.35">
      <c r="Q76">
        <f t="shared" si="3"/>
        <v>8</v>
      </c>
      <c r="R76">
        <v>104999.99999999999</v>
      </c>
      <c r="S76">
        <v>259999.99999999997</v>
      </c>
    </row>
    <row r="77" spans="6:19" x14ac:dyDescent="0.35">
      <c r="Q77">
        <f t="shared" si="3"/>
        <v>9</v>
      </c>
      <c r="R77">
        <v>104999.99999999999</v>
      </c>
      <c r="S77">
        <v>259999.99999999997</v>
      </c>
    </row>
    <row r="78" spans="6:19" x14ac:dyDescent="0.35">
      <c r="Q78">
        <f>Q77+1</f>
        <v>10</v>
      </c>
      <c r="R78">
        <v>104999.99999999999</v>
      </c>
      <c r="S78">
        <v>259999.99999999997</v>
      </c>
    </row>
    <row r="79" spans="6:19" x14ac:dyDescent="0.35">
      <c r="Q79" t="s">
        <v>33</v>
      </c>
      <c r="R79">
        <f>AVERAGE(R69:R78)</f>
        <v>104999.99999999997</v>
      </c>
      <c r="S79">
        <f>AVERAGE(S69:S78)</f>
        <v>259999.99999999994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Scroll Bar 1">
              <controlPr defaultSize="0" autoPict="0">
                <anchor moveWithCells="1">
                  <from>
                    <xdr:col>3</xdr:col>
                    <xdr:colOff>368300</xdr:colOff>
                    <xdr:row>2</xdr:row>
                    <xdr:rowOff>6350</xdr:rowOff>
                  </from>
                  <to>
                    <xdr:col>5</xdr:col>
                    <xdr:colOff>101600</xdr:colOff>
                    <xdr:row>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Scroll Bar 2">
              <controlPr defaultSize="0" autoPict="0">
                <anchor moveWithCells="1">
                  <from>
                    <xdr:col>3</xdr:col>
                    <xdr:colOff>419100</xdr:colOff>
                    <xdr:row>11</xdr:row>
                    <xdr:rowOff>12700</xdr:rowOff>
                  </from>
                  <to>
                    <xdr:col>5</xdr:col>
                    <xdr:colOff>127000</xdr:colOff>
                    <xdr:row>11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Group Box 3">
              <controlPr defaultSize="0" autoFill="0" autoPict="0">
                <anchor moveWithCells="1">
                  <from>
                    <xdr:col>0</xdr:col>
                    <xdr:colOff>171450</xdr:colOff>
                    <xdr:row>20</xdr:row>
                    <xdr:rowOff>171450</xdr:rowOff>
                  </from>
                  <to>
                    <xdr:col>1</xdr:col>
                    <xdr:colOff>615950</xdr:colOff>
                    <xdr:row>28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Option Button 5">
              <controlPr defaultSize="0" autoFill="0" autoLine="0" autoPict="0">
                <anchor moveWithCells="1">
                  <from>
                    <xdr:col>0</xdr:col>
                    <xdr:colOff>330200</xdr:colOff>
                    <xdr:row>21</xdr:row>
                    <xdr:rowOff>165100</xdr:rowOff>
                  </from>
                  <to>
                    <xdr:col>1</xdr:col>
                    <xdr:colOff>0</xdr:colOff>
                    <xdr:row>23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Option Button 6">
              <controlPr defaultSize="0" autoFill="0" autoLine="0" autoPict="0">
                <anchor moveWithCells="1">
                  <from>
                    <xdr:col>0</xdr:col>
                    <xdr:colOff>298450</xdr:colOff>
                    <xdr:row>23</xdr:row>
                    <xdr:rowOff>171450</xdr:rowOff>
                  </from>
                  <to>
                    <xdr:col>0</xdr:col>
                    <xdr:colOff>1212850</xdr:colOff>
                    <xdr:row>25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Option Button 7">
              <controlPr defaultSize="0" autoFill="0" autoLine="0" autoPict="0">
                <anchor moveWithCells="1">
                  <from>
                    <xdr:col>0</xdr:col>
                    <xdr:colOff>298450</xdr:colOff>
                    <xdr:row>25</xdr:row>
                    <xdr:rowOff>165100</xdr:rowOff>
                  </from>
                  <to>
                    <xdr:col>0</xdr:col>
                    <xdr:colOff>1212850</xdr:colOff>
                    <xdr:row>27</xdr:row>
                    <xdr:rowOff>12700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Shukti</dc:creator>
  <cp:lastModifiedBy>Shukti</cp:lastModifiedBy>
  <cp:lastPrinted>2022-02-17T07:07:59Z</cp:lastPrinted>
  <dcterms:created xsi:type="dcterms:W3CDTF">2022-02-17T06:07:09Z</dcterms:created>
  <dcterms:modified xsi:type="dcterms:W3CDTF">2022-02-17T17:20:34Z</dcterms:modified>
</cp:coreProperties>
</file>