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ictor\AltSTU\Theoretical_foundations_of_Informatics\labs\Lab_6_TOI\"/>
    </mc:Choice>
  </mc:AlternateContent>
  <bookViews>
    <workbookView xWindow="0" yWindow="0" windowWidth="28800" windowHeight="11730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G6" i="2"/>
  <c r="G7" i="2"/>
  <c r="G8" i="2"/>
  <c r="G9" i="2"/>
  <c r="G10" i="2"/>
  <c r="G11" i="2"/>
  <c r="G12" i="2"/>
  <c r="G13" i="2"/>
  <c r="G5" i="2"/>
  <c r="F5" i="2"/>
  <c r="D6" i="2"/>
  <c r="F7" i="2"/>
  <c r="D8" i="2"/>
  <c r="D9" i="2"/>
  <c r="D10" i="2"/>
  <c r="D11" i="2"/>
  <c r="D12" i="2"/>
  <c r="D13" i="2"/>
  <c r="F13" i="2" s="1"/>
  <c r="D5" i="2"/>
  <c r="C14" i="2"/>
  <c r="B14" i="2"/>
  <c r="F6" i="2"/>
  <c r="F8" i="2"/>
  <c r="F9" i="2"/>
  <c r="F10" i="2"/>
  <c r="F11" i="2"/>
  <c r="F12" i="2"/>
  <c r="E6" i="2"/>
  <c r="E7" i="2"/>
  <c r="E8" i="2"/>
  <c r="E9" i="2"/>
  <c r="E10" i="2"/>
  <c r="E11" i="2"/>
  <c r="E12" i="2"/>
  <c r="E13" i="2"/>
  <c r="E5" i="2"/>
  <c r="B8" i="1"/>
  <c r="A13" i="1"/>
  <c r="J6" i="1"/>
  <c r="I7" i="1"/>
  <c r="D6" i="1"/>
  <c r="B6" i="1"/>
  <c r="C5" i="1"/>
  <c r="C6" i="1" s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5" i="1"/>
  <c r="E6" i="1" l="1"/>
  <c r="F6" i="1" s="1"/>
  <c r="G6" i="1" s="1"/>
  <c r="H6" i="1" s="1"/>
  <c r="I6" i="1" s="1"/>
  <c r="K6" i="1" l="1"/>
  <c r="L6" i="1" s="1"/>
  <c r="M6" i="1" s="1"/>
  <c r="N6" i="1" s="1"/>
  <c r="O6" i="1" s="1"/>
  <c r="P6" i="1" s="1"/>
  <c r="Q6" i="1" s="1"/>
  <c r="Q7" i="1" s="1"/>
  <c r="R6" i="1" l="1"/>
</calcChain>
</file>

<file path=xl/sharedStrings.xml><?xml version="1.0" encoding="utf-8"?>
<sst xmlns="http://schemas.openxmlformats.org/spreadsheetml/2006/main" count="30" uniqueCount="26">
  <si>
    <t>№ уч. недели</t>
  </si>
  <si>
    <t>№ лаб. Работы</t>
  </si>
  <si>
    <t>Вес лаб. Работы</t>
  </si>
  <si>
    <t>Рейтинг
защиты</t>
  </si>
  <si>
    <t>Взвешенный
рейтинг</t>
  </si>
  <si>
    <t>Сумма
взвешенных
рейтингов с
накоплением</t>
  </si>
  <si>
    <t>Итоговый
рейтинг за период 1-8 и 1-16
 недели</t>
  </si>
  <si>
    <t>Суммарный
рейтинг
защит для лабораторных
работ с весом 0,1</t>
  </si>
  <si>
    <t>Бонус</t>
  </si>
  <si>
    <t>Повышающий коэффициент</t>
  </si>
  <si>
    <t>Базовый рейтинг</t>
  </si>
  <si>
    <t>Повышающий коэффициент
в баллах</t>
  </si>
  <si>
    <t>Фамилия студента</t>
  </si>
  <si>
    <t>Аттестация 1</t>
  </si>
  <si>
    <t>Аттестация 2</t>
  </si>
  <si>
    <t>Студент 1</t>
  </si>
  <si>
    <t>Студент 2</t>
  </si>
  <si>
    <t>Студент 3</t>
  </si>
  <si>
    <t>Студент 4</t>
  </si>
  <si>
    <t>Студент 5</t>
  </si>
  <si>
    <t>Студент 6</t>
  </si>
  <si>
    <t>Студент 7</t>
  </si>
  <si>
    <t>Студент 8</t>
  </si>
  <si>
    <t>Студент 9</t>
  </si>
  <si>
    <t>Средний рейтинг
группы</t>
  </si>
  <si>
    <t>Итоговый 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</si>
</sst>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2" borderId="0" xfId="0" applyNumberFormat="1" applyFill="1"/>
    <xf numFmtId="164" fontId="0" fillId="0" borderId="0" xfId="0" applyNumberFormat="1" applyAlignment="1">
      <alignment wrapText="1"/>
    </xf>
    <xf numFmtId="164" fontId="0" fillId="0" borderId="0" xfId="0" applyNumberFormat="1"/>
    <xf numFmtId="164" fontId="0" fillId="4" borderId="0" xfId="0" applyNumberFormat="1" applyFill="1"/>
    <xf numFmtId="0" fontId="2" fillId="5" borderId="0" xfId="0" applyFont="1" applyFill="1"/>
    <xf numFmtId="0" fontId="0" fillId="5" borderId="0" xfId="0" applyFill="1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/>
    <xf numFmtId="2" fontId="1" fillId="0" borderId="1" xfId="0" applyNumberFormat="1" applyFont="1" applyBorder="1" applyAlignment="1">
      <alignment wrapText="1"/>
    </xf>
    <xf numFmtId="2" fontId="1" fillId="3" borderId="1" xfId="0" applyNumberFormat="1" applyFont="1" applyFill="1" applyBorder="1"/>
    <xf numFmtId="2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8" sqref="B8"/>
    </sheetView>
  </sheetViews>
  <sheetFormatPr defaultRowHeight="15" x14ac:dyDescent="0.25"/>
  <cols>
    <col min="1" max="1" width="17.42578125" customWidth="1"/>
    <col min="2" max="2" width="7.28515625" bestFit="1" customWidth="1"/>
    <col min="3" max="3" width="4.140625" bestFit="1" customWidth="1"/>
    <col min="4" max="4" width="4.7109375" bestFit="1" customWidth="1"/>
    <col min="5" max="8" width="4.5703125" bestFit="1" customWidth="1"/>
    <col min="9" max="9" width="8.28515625" bestFit="1" customWidth="1"/>
    <col min="10" max="16" width="4.5703125" bestFit="1" customWidth="1"/>
    <col min="17" max="17" width="7.28515625" bestFit="1" customWidth="1"/>
    <col min="18" max="18" width="4.5703125" bestFit="1" customWidth="1"/>
  </cols>
  <sheetData>
    <row r="1" spans="1:1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 x14ac:dyDescent="0.25">
      <c r="A2" t="s">
        <v>1</v>
      </c>
      <c r="C2">
        <v>1</v>
      </c>
      <c r="D2">
        <v>2</v>
      </c>
      <c r="F2">
        <v>3</v>
      </c>
      <c r="H2">
        <v>4</v>
      </c>
      <c r="K2">
        <v>5</v>
      </c>
      <c r="N2">
        <v>6</v>
      </c>
      <c r="Q2">
        <v>7</v>
      </c>
      <c r="R2">
        <v>8</v>
      </c>
    </row>
    <row r="3" spans="1:18" x14ac:dyDescent="0.25">
      <c r="A3" t="s">
        <v>2</v>
      </c>
      <c r="C3">
        <v>0.1</v>
      </c>
      <c r="D3">
        <v>0.1</v>
      </c>
      <c r="F3">
        <v>0.1</v>
      </c>
      <c r="H3">
        <v>0.1</v>
      </c>
      <c r="K3">
        <v>0.1</v>
      </c>
      <c r="N3">
        <v>0.2</v>
      </c>
      <c r="Q3">
        <v>0.2</v>
      </c>
      <c r="R3">
        <v>0.1</v>
      </c>
    </row>
    <row r="4" spans="1:18" ht="30" x14ac:dyDescent="0.25">
      <c r="A4" s="1" t="s">
        <v>3</v>
      </c>
      <c r="C4">
        <v>75</v>
      </c>
      <c r="D4">
        <v>25</v>
      </c>
      <c r="F4">
        <v>68</v>
      </c>
      <c r="H4">
        <v>34</v>
      </c>
      <c r="N4" s="8">
        <v>75</v>
      </c>
      <c r="Q4" s="9">
        <v>49</v>
      </c>
    </row>
    <row r="5" spans="1:18" s="3" customFormat="1" ht="30" x14ac:dyDescent="0.25">
      <c r="A5" s="2" t="s">
        <v>4</v>
      </c>
      <c r="B5" s="3">
        <f>B4*B3</f>
        <v>0</v>
      </c>
      <c r="C5" s="3">
        <f t="shared" ref="C5:R5" si="0">C4*C3</f>
        <v>7.5</v>
      </c>
      <c r="D5" s="3">
        <f t="shared" si="0"/>
        <v>2.5</v>
      </c>
      <c r="E5" s="3">
        <f t="shared" si="0"/>
        <v>0</v>
      </c>
      <c r="F5" s="3">
        <f t="shared" si="0"/>
        <v>6.8000000000000007</v>
      </c>
      <c r="G5" s="3">
        <f t="shared" si="0"/>
        <v>0</v>
      </c>
      <c r="H5" s="3">
        <f t="shared" si="0"/>
        <v>3.4000000000000004</v>
      </c>
      <c r="I5" s="3">
        <f t="shared" si="0"/>
        <v>0</v>
      </c>
      <c r="J5" s="3">
        <f t="shared" si="0"/>
        <v>0</v>
      </c>
      <c r="K5" s="3">
        <f t="shared" si="0"/>
        <v>0</v>
      </c>
      <c r="L5" s="3">
        <f t="shared" si="0"/>
        <v>0</v>
      </c>
      <c r="M5" s="3">
        <f t="shared" si="0"/>
        <v>0</v>
      </c>
      <c r="N5" s="4">
        <f t="shared" si="0"/>
        <v>15</v>
      </c>
      <c r="O5" s="3">
        <f t="shared" si="0"/>
        <v>0</v>
      </c>
      <c r="P5" s="3">
        <f t="shared" si="0"/>
        <v>0</v>
      </c>
      <c r="Q5" s="4">
        <f t="shared" si="0"/>
        <v>9.8000000000000007</v>
      </c>
      <c r="R5" s="3">
        <f t="shared" si="0"/>
        <v>0</v>
      </c>
    </row>
    <row r="6" spans="1:18" s="6" customFormat="1" ht="60" x14ac:dyDescent="0.25">
      <c r="A6" s="5" t="s">
        <v>5</v>
      </c>
      <c r="B6" s="6">
        <f>B5</f>
        <v>0</v>
      </c>
      <c r="C6" s="6">
        <f>B6+C5</f>
        <v>7.5</v>
      </c>
      <c r="D6" s="6">
        <f>C6+D5</f>
        <v>10</v>
      </c>
      <c r="E6" s="6">
        <f>D6+E5</f>
        <v>10</v>
      </c>
      <c r="F6" s="6">
        <f>E6+F5</f>
        <v>16.8</v>
      </c>
      <c r="G6" s="6">
        <f>F6+G5</f>
        <v>16.8</v>
      </c>
      <c r="H6" s="6">
        <f>G6+H5</f>
        <v>20.200000000000003</v>
      </c>
      <c r="I6" s="6">
        <f>H6+I5</f>
        <v>20.200000000000003</v>
      </c>
      <c r="J6" s="6">
        <f>I6+J5</f>
        <v>20.200000000000003</v>
      </c>
      <c r="K6" s="6">
        <f>J6+K5</f>
        <v>20.200000000000003</v>
      </c>
      <c r="L6" s="6">
        <f>K6+L5</f>
        <v>20.200000000000003</v>
      </c>
      <c r="M6" s="6">
        <f>L6+M5</f>
        <v>20.200000000000003</v>
      </c>
      <c r="N6" s="6">
        <f>M6+N5</f>
        <v>35.200000000000003</v>
      </c>
      <c r="O6" s="6">
        <f>N6+O5</f>
        <v>35.200000000000003</v>
      </c>
      <c r="P6" s="6">
        <f>O6+P5</f>
        <v>35.200000000000003</v>
      </c>
      <c r="Q6" s="6">
        <f>P6+Q5</f>
        <v>45</v>
      </c>
      <c r="R6" s="6">
        <f>Q6+R5</f>
        <v>45</v>
      </c>
    </row>
    <row r="7" spans="1:18" s="6" customFormat="1" ht="60" x14ac:dyDescent="0.25">
      <c r="A7" s="5" t="s">
        <v>6</v>
      </c>
      <c r="I7" s="7">
        <f>(I6)/(SUM(B3:I3))</f>
        <v>50.500000000000007</v>
      </c>
      <c r="Q7" s="7">
        <f>Q6/SUM(B3:Q3)</f>
        <v>50.000000000000007</v>
      </c>
    </row>
    <row r="8" spans="1:18" s="6" customFormat="1" ht="75" x14ac:dyDescent="0.25">
      <c r="A8" s="5" t="s">
        <v>7</v>
      </c>
      <c r="B8" s="7">
        <f>SUMIF(B3:R3,0.1,B4:R4)</f>
        <v>202</v>
      </c>
    </row>
    <row r="13" spans="1:18" x14ac:dyDescent="0.25">
      <c r="A13">
        <f>$N$4+$Q$4</f>
        <v>124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D7" sqref="D7"/>
    </sheetView>
  </sheetViews>
  <sheetFormatPr defaultRowHeight="15" x14ac:dyDescent="0.25"/>
  <cols>
    <col min="1" max="1" width="18" bestFit="1" customWidth="1"/>
    <col min="2" max="3" width="12.5703125" bestFit="1" customWidth="1"/>
    <col min="4" max="4" width="14.42578125" customWidth="1"/>
    <col min="5" max="5" width="13.28515625" customWidth="1"/>
    <col min="6" max="7" width="12.5703125" bestFit="1" customWidth="1"/>
  </cols>
  <sheetData>
    <row r="1" spans="1:7" x14ac:dyDescent="0.25">
      <c r="A1" s="11" t="s">
        <v>8</v>
      </c>
      <c r="B1" s="11"/>
      <c r="C1" s="11"/>
      <c r="D1" s="14" t="s">
        <v>9</v>
      </c>
      <c r="E1" s="14"/>
      <c r="F1" s="11"/>
      <c r="G1" s="11"/>
    </row>
    <row r="2" spans="1:7" x14ac:dyDescent="0.25">
      <c r="A2" s="11">
        <v>5</v>
      </c>
      <c r="B2" s="11"/>
      <c r="C2" s="11"/>
      <c r="D2" s="11">
        <v>0.15</v>
      </c>
      <c r="E2" s="11">
        <v>0.05</v>
      </c>
      <c r="F2" s="11"/>
      <c r="G2" s="11"/>
    </row>
    <row r="3" spans="1:7" ht="31.5" customHeight="1" x14ac:dyDescent="0.25">
      <c r="A3" s="12"/>
      <c r="B3" s="19" t="s">
        <v>10</v>
      </c>
      <c r="C3" s="20"/>
      <c r="D3" s="13" t="s">
        <v>11</v>
      </c>
      <c r="E3" s="14"/>
      <c r="F3" s="19" t="s">
        <v>25</v>
      </c>
      <c r="G3" s="20"/>
    </row>
    <row r="4" spans="1:7" x14ac:dyDescent="0.25">
      <c r="A4" s="11" t="s">
        <v>12</v>
      </c>
      <c r="B4" s="12" t="s">
        <v>13</v>
      </c>
      <c r="C4" s="12" t="s">
        <v>14</v>
      </c>
      <c r="D4" s="12" t="s">
        <v>13</v>
      </c>
      <c r="E4" s="12" t="s">
        <v>14</v>
      </c>
      <c r="F4" s="12" t="s">
        <v>13</v>
      </c>
      <c r="G4" s="12" t="s">
        <v>14</v>
      </c>
    </row>
    <row r="5" spans="1:7" x14ac:dyDescent="0.25">
      <c r="A5" s="11" t="s">
        <v>15</v>
      </c>
      <c r="B5" s="11">
        <v>0</v>
      </c>
      <c r="C5" s="11">
        <v>0</v>
      </c>
      <c r="D5" s="15">
        <f>B5*D$2</f>
        <v>0</v>
      </c>
      <c r="E5" s="15">
        <f>C5*$E$2</f>
        <v>0</v>
      </c>
      <c r="F5" s="21">
        <f>IF(NOT(B5=0),B5+D5+$A$2,0)</f>
        <v>0</v>
      </c>
      <c r="G5" s="21">
        <f>IF(NOT(C5=0),C5+E5+$A$2,0)</f>
        <v>0</v>
      </c>
    </row>
    <row r="6" spans="1:7" x14ac:dyDescent="0.25">
      <c r="A6" s="11" t="s">
        <v>16</v>
      </c>
      <c r="B6" s="11">
        <v>0</v>
      </c>
      <c r="C6" s="11">
        <v>0</v>
      </c>
      <c r="D6" s="15">
        <f t="shared" ref="D6:D13" si="0">B6*D$2</f>
        <v>0</v>
      </c>
      <c r="E6" s="15">
        <f t="shared" ref="E6:E13" si="1">C6*$E$2</f>
        <v>0</v>
      </c>
      <c r="F6" s="21">
        <f t="shared" ref="F6:F13" si="2">IF(NOT(B6=0),B6+D6+$A$2,0)</f>
        <v>0</v>
      </c>
      <c r="G6" s="21">
        <f t="shared" ref="G6:G13" si="3">IF(NOT(C6=0),C6+E6+$A$2,0)</f>
        <v>0</v>
      </c>
    </row>
    <row r="7" spans="1:7" x14ac:dyDescent="0.25">
      <c r="A7" s="11" t="s">
        <v>17</v>
      </c>
      <c r="B7" s="11">
        <v>75</v>
      </c>
      <c r="C7" s="11">
        <v>0</v>
      </c>
      <c r="D7" s="15">
        <f>B7*D$2</f>
        <v>11.25</v>
      </c>
      <c r="E7" s="15">
        <f t="shared" si="1"/>
        <v>0</v>
      </c>
      <c r="F7" s="21">
        <f t="shared" si="2"/>
        <v>91.25</v>
      </c>
      <c r="G7" s="21">
        <f t="shared" si="3"/>
        <v>0</v>
      </c>
    </row>
    <row r="8" spans="1:7" x14ac:dyDescent="0.25">
      <c r="A8" s="11" t="s">
        <v>18</v>
      </c>
      <c r="B8" s="11">
        <v>0</v>
      </c>
      <c r="C8" s="11">
        <v>0</v>
      </c>
      <c r="D8" s="15">
        <f t="shared" si="0"/>
        <v>0</v>
      </c>
      <c r="E8" s="15">
        <f t="shared" si="1"/>
        <v>0</v>
      </c>
      <c r="F8" s="21">
        <f t="shared" si="2"/>
        <v>0</v>
      </c>
      <c r="G8" s="21">
        <f t="shared" si="3"/>
        <v>0</v>
      </c>
    </row>
    <row r="9" spans="1:7" x14ac:dyDescent="0.25">
      <c r="A9" s="11" t="s">
        <v>19</v>
      </c>
      <c r="B9" s="11">
        <v>0</v>
      </c>
      <c r="C9" s="11">
        <v>32</v>
      </c>
      <c r="D9" s="15">
        <f t="shared" si="0"/>
        <v>0</v>
      </c>
      <c r="E9" s="15">
        <f t="shared" si="1"/>
        <v>1.6</v>
      </c>
      <c r="F9" s="21">
        <f t="shared" si="2"/>
        <v>0</v>
      </c>
      <c r="G9" s="21">
        <f t="shared" si="3"/>
        <v>38.6</v>
      </c>
    </row>
    <row r="10" spans="1:7" x14ac:dyDescent="0.25">
      <c r="A10" s="11" t="s">
        <v>20</v>
      </c>
      <c r="B10" s="11">
        <v>0</v>
      </c>
      <c r="C10" s="11">
        <v>54</v>
      </c>
      <c r="D10" s="15">
        <f t="shared" si="0"/>
        <v>0</v>
      </c>
      <c r="E10" s="15">
        <f t="shared" si="1"/>
        <v>2.7</v>
      </c>
      <c r="F10" s="21">
        <f t="shared" si="2"/>
        <v>0</v>
      </c>
      <c r="G10" s="21">
        <f t="shared" si="3"/>
        <v>61.7</v>
      </c>
    </row>
    <row r="11" spans="1:7" x14ac:dyDescent="0.25">
      <c r="A11" s="11" t="s">
        <v>21</v>
      </c>
      <c r="B11" s="11">
        <v>0</v>
      </c>
      <c r="C11" s="11">
        <v>0</v>
      </c>
      <c r="D11" s="15">
        <f t="shared" si="0"/>
        <v>0</v>
      </c>
      <c r="E11" s="15">
        <f t="shared" si="1"/>
        <v>0</v>
      </c>
      <c r="F11" s="21">
        <f t="shared" si="2"/>
        <v>0</v>
      </c>
      <c r="G11" s="21">
        <f t="shared" si="3"/>
        <v>0</v>
      </c>
    </row>
    <row r="12" spans="1:7" x14ac:dyDescent="0.25">
      <c r="A12" s="11" t="s">
        <v>22</v>
      </c>
      <c r="B12" s="11">
        <v>80</v>
      </c>
      <c r="C12" s="11">
        <v>0</v>
      </c>
      <c r="D12" s="15">
        <f t="shared" si="0"/>
        <v>12</v>
      </c>
      <c r="E12" s="15">
        <f t="shared" si="1"/>
        <v>0</v>
      </c>
      <c r="F12" s="21">
        <f t="shared" si="2"/>
        <v>97</v>
      </c>
      <c r="G12" s="21">
        <f t="shared" si="3"/>
        <v>0</v>
      </c>
    </row>
    <row r="13" spans="1:7" x14ac:dyDescent="0.25">
      <c r="A13" s="11" t="s">
        <v>23</v>
      </c>
      <c r="B13" s="11">
        <v>25</v>
      </c>
      <c r="C13" s="11">
        <v>0</v>
      </c>
      <c r="D13" s="15">
        <f t="shared" si="0"/>
        <v>3.75</v>
      </c>
      <c r="E13" s="15">
        <f t="shared" si="1"/>
        <v>0</v>
      </c>
      <c r="F13" s="21">
        <f t="shared" si="2"/>
        <v>33.75</v>
      </c>
      <c r="G13" s="21">
        <f t="shared" si="3"/>
        <v>0</v>
      </c>
    </row>
    <row r="14" spans="1:7" s="10" customFormat="1" ht="30" x14ac:dyDescent="0.25">
      <c r="A14" s="16" t="s">
        <v>24</v>
      </c>
      <c r="B14" s="17">
        <f>AVERAGE(B5:B13)</f>
        <v>20</v>
      </c>
      <c r="C14" s="17">
        <f>AVERAGE(C5:C13)</f>
        <v>9.5555555555555554</v>
      </c>
      <c r="D14" s="18"/>
      <c r="E14" s="18"/>
      <c r="F14" s="18"/>
      <c r="G14" s="18"/>
    </row>
  </sheetData>
  <mergeCells count="4">
    <mergeCell ref="D1:E1"/>
    <mergeCell ref="D3:E3"/>
    <mergeCell ref="B3:C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2019-11-06T08:17:45Z</dcterms:created>
  <dcterms:modified xsi:type="dcterms:W3CDTF">2019-11-06T09:40:58Z</dcterms:modified>
</cp:coreProperties>
</file>