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C:\Users\Leo_x\Desktop\Utils\property_project\neighborhood_comparison\"/>
    </mc:Choice>
  </mc:AlternateContent>
  <xr:revisionPtr revIDLastSave="0" documentId="13_ncr:1_{8524E130-5A94-4815-B46E-3D9F4D11C865}" xr6:coauthVersionLast="47" xr6:coauthVersionMax="47" xr10:uidLastSave="{00000000-0000-0000-0000-000000000000}"/>
  <bookViews>
    <workbookView xWindow="-460" yWindow="2590" windowWidth="19200" windowHeight="9970" firstSheet="7" activeTab="8" xr2:uid="{00000000-000D-0000-FFFF-FFFF00000000}"/>
  </bookViews>
  <sheets>
    <sheet name="HousePrice" sheetId="1" r:id="rId1"/>
    <sheet name="# of house sold" sheetId="2" r:id="rId2"/>
    <sheet name="Day on Market" sheetId="5" r:id="rId3"/>
    <sheet name="all info" sheetId="3" r:id="rId4"/>
    <sheet name="Population in thousand " sheetId="6" r:id="rId5"/>
    <sheet name="Inventory (Home for sale)" sheetId="7" r:id="rId6"/>
    <sheet name="sale to list price" sheetId="8" r:id="rId7"/>
    <sheet name="House price 3 yr" sheetId="9" r:id="rId8"/>
    <sheet name="median sale price in thousand" sheetId="10" r:id="rId9"/>
    <sheet name="Other potential city" sheetId="4"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J3" i="10" l="1"/>
  <c r="BC9" i="1"/>
  <c r="BD9" i="1"/>
  <c r="BE9" i="1"/>
  <c r="BF9" i="1"/>
  <c r="BG9" i="1"/>
  <c r="BH9" i="1"/>
  <c r="BI9" i="1"/>
  <c r="BJ9" i="1"/>
  <c r="BK9" i="1"/>
  <c r="BL9" i="1"/>
  <c r="BM9" i="1"/>
  <c r="BN9" i="1"/>
  <c r="BC7" i="1"/>
  <c r="BD7" i="1"/>
  <c r="BE7" i="1"/>
  <c r="BF7" i="1"/>
  <c r="BG7" i="1"/>
  <c r="BH7" i="1"/>
  <c r="BI7" i="1"/>
  <c r="BJ7" i="1"/>
  <c r="BK7" i="1"/>
  <c r="BL7" i="1"/>
  <c r="BM7" i="1"/>
  <c r="BN7" i="1"/>
  <c r="BC8" i="1"/>
  <c r="BD8" i="1"/>
  <c r="BE8" i="1"/>
  <c r="BF8" i="1"/>
  <c r="BG8" i="1"/>
  <c r="BH8" i="1"/>
  <c r="BI8" i="1"/>
  <c r="BJ8" i="1"/>
  <c r="BK8" i="1"/>
  <c r="BL8" i="1"/>
  <c r="BM8" i="1"/>
  <c r="BN8" i="1"/>
  <c r="Z7" i="3"/>
  <c r="AB6" i="3"/>
  <c r="X6" i="3"/>
  <c r="X4" i="3"/>
  <c r="K6" i="4"/>
  <c r="J6" i="4"/>
  <c r="I6" i="4"/>
  <c r="H6" i="4"/>
  <c r="K5" i="4"/>
  <c r="J5" i="4"/>
  <c r="I5" i="4"/>
  <c r="H5" i="4"/>
  <c r="K4" i="4"/>
  <c r="J4" i="4"/>
  <c r="I4" i="4"/>
  <c r="H4" i="4"/>
  <c r="K3" i="4"/>
  <c r="J3" i="4"/>
  <c r="I3" i="4"/>
  <c r="H3" i="4"/>
  <c r="K2" i="4"/>
  <c r="J2" i="4"/>
  <c r="I2" i="4"/>
  <c r="H2" i="4"/>
  <c r="BC3" i="1"/>
  <c r="BD3" i="1"/>
  <c r="BE3" i="1"/>
  <c r="BF3" i="1"/>
  <c r="BG3" i="1"/>
  <c r="BH3" i="1"/>
  <c r="BI3" i="1"/>
  <c r="BJ3" i="1"/>
  <c r="BK3" i="1"/>
  <c r="BL3" i="1"/>
  <c r="BM3" i="1"/>
  <c r="BN3" i="1"/>
  <c r="BC4" i="1"/>
  <c r="BD4" i="1"/>
  <c r="BE4" i="1"/>
  <c r="BF4" i="1"/>
  <c r="BG4" i="1"/>
  <c r="BH4" i="1"/>
  <c r="BI4" i="1"/>
  <c r="BJ4" i="1"/>
  <c r="BK4" i="1"/>
  <c r="BL4" i="1"/>
  <c r="BM4" i="1"/>
  <c r="BN4" i="1"/>
  <c r="BC5" i="1"/>
  <c r="BD5" i="1"/>
  <c r="BE5" i="1"/>
  <c r="BF5" i="1"/>
  <c r="BG5" i="1"/>
  <c r="BH5" i="1"/>
  <c r="BI5" i="1"/>
  <c r="BJ5" i="1"/>
  <c r="BK5" i="1"/>
  <c r="BL5" i="1"/>
  <c r="BM5" i="1"/>
  <c r="BN5" i="1"/>
  <c r="BC6" i="1"/>
  <c r="BD6" i="1"/>
  <c r="BE6" i="1"/>
  <c r="BF6" i="1"/>
  <c r="BG6" i="1"/>
  <c r="BH6" i="1"/>
  <c r="BI6" i="1"/>
  <c r="BJ6" i="1"/>
  <c r="BK6" i="1"/>
  <c r="BL6" i="1"/>
  <c r="BM6" i="1"/>
  <c r="BN6" i="1"/>
  <c r="BN2" i="1" l="1"/>
  <c r="BM2" i="1"/>
  <c r="BL2" i="1"/>
  <c r="BK2" i="1"/>
  <c r="BJ2" i="1"/>
  <c r="BI2" i="1"/>
  <c r="BH2" i="1"/>
  <c r="BG2" i="1"/>
  <c r="BF2" i="1"/>
  <c r="BE2" i="1"/>
  <c r="BD2" i="1"/>
  <c r="BC2"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7">
    <bk>
      <extLst>
        <ext uri="{3e2802c4-a4d2-4d8b-9148-e3be6c30e623}">
          <xlrd:rvb i="0"/>
        </ext>
      </extLst>
    </bk>
    <bk>
      <extLst>
        <ext uri="{3e2802c4-a4d2-4d8b-9148-e3be6c30e623}">
          <xlrd:rvb i="43"/>
        </ext>
      </extLst>
    </bk>
    <bk>
      <extLst>
        <ext uri="{3e2802c4-a4d2-4d8b-9148-e3be6c30e623}">
          <xlrd:rvb i="50"/>
        </ext>
      </extLst>
    </bk>
    <bk>
      <extLst>
        <ext uri="{3e2802c4-a4d2-4d8b-9148-e3be6c30e623}">
          <xlrd:rvb i="59"/>
        </ext>
      </extLst>
    </bk>
    <bk>
      <extLst>
        <ext uri="{3e2802c4-a4d2-4d8b-9148-e3be6c30e623}">
          <xlrd:rvb i="65"/>
        </ext>
      </extLst>
    </bk>
    <bk>
      <extLst>
        <ext uri="{3e2802c4-a4d2-4d8b-9148-e3be6c30e623}">
          <xlrd:rvb i="74"/>
        </ext>
      </extLst>
    </bk>
    <bk>
      <extLst>
        <ext uri="{3e2802c4-a4d2-4d8b-9148-e3be6c30e623}">
          <xlrd:rvb i="1"/>
        </ext>
      </extLst>
    </bk>
  </futureMetadata>
  <valueMetadata count="7">
    <bk>
      <rc t="1" v="0"/>
    </bk>
    <bk>
      <rc t="1" v="1"/>
    </bk>
    <bk>
      <rc t="1" v="2"/>
    </bk>
    <bk>
      <rc t="1" v="3"/>
    </bk>
    <bk>
      <rc t="1" v="4"/>
    </bk>
    <bk>
      <rc t="1" v="5"/>
    </bk>
    <bk>
      <rc t="1" v="6"/>
    </bk>
  </valueMetadata>
</metadata>
</file>

<file path=xl/sharedStrings.xml><?xml version="1.0" encoding="utf-8"?>
<sst xmlns="http://schemas.openxmlformats.org/spreadsheetml/2006/main" count="300" uniqueCount="154">
  <si>
    <t>City_name</t>
  </si>
  <si>
    <t>Chappaqua</t>
  </si>
  <si>
    <t>State</t>
  </si>
  <si>
    <t>NY</t>
  </si>
  <si>
    <t>Feb_04_2022</t>
  </si>
  <si>
    <t>Feb_18_2022</t>
  </si>
  <si>
    <t>Feb_25_2022</t>
  </si>
  <si>
    <t>Mar_04_2022</t>
  </si>
  <si>
    <t>Mar_11_2022</t>
  </si>
  <si>
    <t>Feb_11_2022</t>
  </si>
  <si>
    <t>Mar_18_2022</t>
  </si>
  <si>
    <t>Mar_25_2022</t>
  </si>
  <si>
    <t>Apr_15_2022</t>
  </si>
  <si>
    <t>Apr_22_2022</t>
  </si>
  <si>
    <t>Apr_29_2022</t>
  </si>
  <si>
    <t>Apr_01_2022</t>
  </si>
  <si>
    <t>Apr_08_2022</t>
  </si>
  <si>
    <t>May_06_2022</t>
  </si>
  <si>
    <t>May_13_2022</t>
  </si>
  <si>
    <t>May_27_2022</t>
  </si>
  <si>
    <t>May_20_2022</t>
  </si>
  <si>
    <t>Jun_3_2022</t>
  </si>
  <si>
    <t>Jun_10_2022</t>
  </si>
  <si>
    <t>Jun_17_2022</t>
  </si>
  <si>
    <t>Jun_24_2022</t>
  </si>
  <si>
    <t>Jul_01_2022</t>
  </si>
  <si>
    <t>Jul_08_2022</t>
  </si>
  <si>
    <t>Jul_15_2022</t>
  </si>
  <si>
    <t>Jul_22_2022</t>
  </si>
  <si>
    <t>Jul_29_2022</t>
  </si>
  <si>
    <t>Aug_05_2022</t>
  </si>
  <si>
    <t>Nov_04_2022</t>
  </si>
  <si>
    <t>Aug_12_2022</t>
  </si>
  <si>
    <t>Aug_19_2022</t>
  </si>
  <si>
    <t>Aug_26_2022</t>
  </si>
  <si>
    <t>Sep_02_2022</t>
  </si>
  <si>
    <t>Sep_09_2022</t>
  </si>
  <si>
    <t>Sep_16_2022</t>
  </si>
  <si>
    <t>Sep_23_2022</t>
  </si>
  <si>
    <t>Sep_30_2022</t>
  </si>
  <si>
    <t>Oct_07_2022</t>
  </si>
  <si>
    <t>Oct_14_2022</t>
  </si>
  <si>
    <t>Oct_21_2022</t>
  </si>
  <si>
    <t>Oct_28_2022</t>
  </si>
  <si>
    <t>Nov_11_2022</t>
  </si>
  <si>
    <t>Nov_18_2022</t>
  </si>
  <si>
    <t>Nov_25_2022</t>
  </si>
  <si>
    <t>Dec_02_2022</t>
  </si>
  <si>
    <t>Dec_09_2022</t>
  </si>
  <si>
    <t>Dec_16_2022</t>
  </si>
  <si>
    <t>Dec_23_2022</t>
  </si>
  <si>
    <t>Dec_30_2022</t>
  </si>
  <si>
    <t>Jan_06_2022</t>
  </si>
  <si>
    <t>Jan_13_2022</t>
  </si>
  <si>
    <t>Jan_20_2022</t>
  </si>
  <si>
    <t>Bedford</t>
  </si>
  <si>
    <t>Feb</t>
  </si>
  <si>
    <t>Mar</t>
  </si>
  <si>
    <t>Apr</t>
  </si>
  <si>
    <t>May</t>
  </si>
  <si>
    <t>Jun</t>
  </si>
  <si>
    <t>Jul</t>
  </si>
  <si>
    <t>Aug</t>
  </si>
  <si>
    <t>Sep</t>
  </si>
  <si>
    <t>Oct</t>
  </si>
  <si>
    <t>Nov</t>
  </si>
  <si>
    <t>Dec</t>
  </si>
  <si>
    <t>Jan</t>
  </si>
  <si>
    <t>Rye</t>
  </si>
  <si>
    <t>Purchase</t>
  </si>
  <si>
    <t>Scarsdale</t>
  </si>
  <si>
    <t>Overall Rating</t>
    <phoneticPr fontId="2" type="noConversion"/>
  </si>
  <si>
    <t>Housing</t>
    <phoneticPr fontId="2" type="noConversion"/>
  </si>
  <si>
    <t>Education</t>
    <phoneticPr fontId="2" type="noConversion"/>
  </si>
  <si>
    <t>Cost of living</t>
    <phoneticPr fontId="2" type="noConversion"/>
  </si>
  <si>
    <t>Unemployment</t>
    <phoneticPr fontId="2" type="noConversion"/>
  </si>
  <si>
    <t>Commute</t>
    <phoneticPr fontId="2" type="noConversion"/>
  </si>
  <si>
    <t>Lifestyle</t>
    <phoneticPr fontId="2" type="noConversion"/>
  </si>
  <si>
    <t>CA</t>
    <phoneticPr fontId="1" type="noConversion"/>
  </si>
  <si>
    <t>San Jose</t>
    <phoneticPr fontId="1" type="noConversion"/>
  </si>
  <si>
    <t>Honolulu</t>
    <phoneticPr fontId="1" type="noConversion"/>
  </si>
  <si>
    <t>HI</t>
    <phoneticPr fontId="1" type="noConversion"/>
  </si>
  <si>
    <t>HP_1st_2022</t>
    <phoneticPr fontId="2" type="noConversion"/>
  </si>
  <si>
    <t>HP_2nd_2022</t>
    <phoneticPr fontId="2" type="noConversion"/>
  </si>
  <si>
    <t>HP_3rd_2022</t>
    <phoneticPr fontId="2" type="noConversion"/>
  </si>
  <si>
    <t>HP_4th_2022</t>
    <phoneticPr fontId="2" type="noConversion"/>
  </si>
  <si>
    <t>HP_1st_2023</t>
    <phoneticPr fontId="2" type="noConversion"/>
  </si>
  <si>
    <t>change_2023</t>
    <phoneticPr fontId="2" type="noConversion"/>
  </si>
  <si>
    <t>change__2_2022</t>
    <phoneticPr fontId="2" type="noConversion"/>
  </si>
  <si>
    <t>change_3_2022</t>
    <phoneticPr fontId="2" type="noConversion"/>
  </si>
  <si>
    <t>change_4_2022</t>
    <phoneticPr fontId="2" type="noConversion"/>
  </si>
  <si>
    <t>Arlington</t>
  </si>
  <si>
    <t>Columbus</t>
    <phoneticPr fontId="2" type="noConversion"/>
  </si>
  <si>
    <t>Charlotte</t>
  </si>
  <si>
    <t>Austin</t>
  </si>
  <si>
    <t>San Antonio</t>
  </si>
  <si>
    <t>Atlanta</t>
  </si>
  <si>
    <t>Denver</t>
  </si>
  <si>
    <t>Kansas City</t>
    <phoneticPr fontId="2" type="noConversion"/>
  </si>
  <si>
    <t>MO</t>
    <phoneticPr fontId="2" type="noConversion"/>
  </si>
  <si>
    <t>Boise</t>
    <phoneticPr fontId="2" type="noConversion"/>
  </si>
  <si>
    <t>Idaho</t>
    <phoneticPr fontId="2" type="noConversion"/>
  </si>
  <si>
    <t>Fort Wayne</t>
    <phoneticPr fontId="2" type="noConversion"/>
  </si>
  <si>
    <t>, Ind.</t>
  </si>
  <si>
    <t>Durham</t>
    <phoneticPr fontId="2" type="noConversion"/>
  </si>
  <si>
    <t>NC</t>
    <phoneticPr fontId="2" type="noConversion"/>
  </si>
  <si>
    <t>Madison</t>
    <phoneticPr fontId="2" type="noConversion"/>
  </si>
  <si>
    <t>, Wisc.</t>
  </si>
  <si>
    <t>Las Vegas</t>
  </si>
  <si>
    <t>St. Petersburg</t>
  </si>
  <si>
    <t>Tampa</t>
  </si>
  <si>
    <t>Phoenix</t>
  </si>
  <si>
    <t>Seattle</t>
  </si>
  <si>
    <t>Colorado Springs</t>
  </si>
  <si>
    <t>Jacksonville</t>
  </si>
  <si>
    <t>Orlando</t>
  </si>
  <si>
    <t>Population growth</t>
    <phoneticPr fontId="2" type="noConversion"/>
  </si>
  <si>
    <t>employment growth</t>
    <phoneticPr fontId="2" type="noConversion"/>
  </si>
  <si>
    <t>increase home value</t>
    <phoneticPr fontId="2" type="noConversion"/>
  </si>
  <si>
    <t>rental yields</t>
    <phoneticPr fontId="2" type="noConversion"/>
  </si>
  <si>
    <t>TX</t>
    <phoneticPr fontId="2" type="noConversion"/>
  </si>
  <si>
    <t>OH</t>
    <phoneticPr fontId="2" type="noConversion"/>
  </si>
  <si>
    <t>San Francisco</t>
    <phoneticPr fontId="2" type="noConversion"/>
  </si>
  <si>
    <t>CA</t>
    <phoneticPr fontId="2" type="noConversion"/>
  </si>
  <si>
    <t>Boston</t>
    <phoneticPr fontId="2" type="noConversion"/>
  </si>
  <si>
    <t>MA</t>
    <phoneticPr fontId="2" type="noConversion"/>
  </si>
  <si>
    <t>Washington</t>
    <phoneticPr fontId="2" type="noConversion"/>
  </si>
  <si>
    <t>Los Angeles</t>
    <phoneticPr fontId="2" type="noConversion"/>
  </si>
  <si>
    <t>CA</t>
    <phoneticPr fontId="2" type="noConversion"/>
  </si>
  <si>
    <t>DC</t>
    <phoneticPr fontId="2" type="noConversion"/>
  </si>
  <si>
    <t>Houston</t>
    <phoneticPr fontId="2" type="noConversion"/>
  </si>
  <si>
    <t>Seattle</t>
    <phoneticPr fontId="2" type="noConversion"/>
  </si>
  <si>
    <t>WA</t>
    <phoneticPr fontId="2" type="noConversion"/>
  </si>
  <si>
    <t>Median monthly rent</t>
    <phoneticPr fontId="2" type="noConversion"/>
  </si>
  <si>
    <t>Bachelor or higher</t>
    <phoneticPr fontId="2" type="noConversion"/>
  </si>
  <si>
    <t>Median income</t>
    <phoneticPr fontId="2" type="noConversion"/>
  </si>
  <si>
    <t>Population (thousand)</t>
    <phoneticPr fontId="2" type="noConversion"/>
  </si>
  <si>
    <t>Housing unit (thousand)</t>
    <phoneticPr fontId="2" type="noConversion"/>
  </si>
  <si>
    <t>Elementary num</t>
    <phoneticPr fontId="2" type="noConversion"/>
  </si>
  <si>
    <t>Middle num</t>
    <phoneticPr fontId="2" type="noConversion"/>
  </si>
  <si>
    <t>High num</t>
    <phoneticPr fontId="2" type="noConversion"/>
  </si>
  <si>
    <t>Elementary top rating</t>
    <phoneticPr fontId="2" type="noConversion"/>
  </si>
  <si>
    <t>Middle top rating</t>
    <phoneticPr fontId="2" type="noConversion"/>
  </si>
  <si>
    <t>High top rating</t>
    <phoneticPr fontId="2" type="noConversion"/>
  </si>
  <si>
    <t>Fremont</t>
  </si>
  <si>
    <t>Oakland</t>
  </si>
  <si>
    <t>Honolulu</t>
  </si>
  <si>
    <t>HI</t>
  </si>
  <si>
    <t>WA</t>
  </si>
  <si>
    <t>River Edge</t>
  </si>
  <si>
    <t>NJ</t>
  </si>
  <si>
    <t xml:space="preserve">River Edge </t>
  </si>
  <si>
    <t>Jan_27_2023</t>
  </si>
  <si>
    <t>New York 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</si>
</sst>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_);[Red]\(0.0\)"/>
  </numFmts>
  <fonts count="3">
    <font>
      <sz val="11"/>
      <color theme="1"/>
      <name val="Calibri"/>
      <family val="2"/>
      <scheme val="minor"/>
    </font>
    <font>
      <sz val="8"/>
      <name val="Calibri"/>
      <family val="2"/>
      <scheme val="minor"/>
    </font>
    <font>
      <sz val="9"/>
      <name val="Calibri"/>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7" fontId="0" fillId="0" borderId="0" xfId="0" applyNumberFormat="1"/>
    <xf numFmtId="164" fontId="0" fillId="0" borderId="0" xfId="0" applyNumberForma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microsoft.com/office/2017/06/relationships/rdArray" Target="richData/rdarray.xml"/><Relationship Id="rId3" Type="http://schemas.openxmlformats.org/officeDocument/2006/relationships/worksheet" Target="worksheets/sheet3.xml"/><Relationship Id="rId21" Type="http://schemas.microsoft.com/office/2017/06/relationships/rdSupportingPropertyBag" Target="richData/rdsupportingpropertybag.xml"/><Relationship Id="rId7" Type="http://schemas.openxmlformats.org/officeDocument/2006/relationships/worksheet" Target="worksheets/sheet7.xml"/><Relationship Id="rId12" Type="http://schemas.openxmlformats.org/officeDocument/2006/relationships/styles" Target="styles.xml"/><Relationship Id="rId17" Type="http://schemas.microsoft.com/office/2017/06/relationships/rdRichValueStructure" Target="richData/rdrichvaluestructure.xml"/><Relationship Id="rId2" Type="http://schemas.openxmlformats.org/officeDocument/2006/relationships/worksheet" Target="worksheets/sheet2.xml"/><Relationship Id="rId16" Type="http://schemas.microsoft.com/office/2017/06/relationships/rdRichValue" Target="richData/rdrichvalue.xml"/><Relationship Id="rId20" Type="http://schemas.microsoft.com/office/2017/06/relationships/rdSupportingPropertyBagStructure" Target="richData/rdsupportingpropertybagstructure.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microsoft.com/office/2020/07/relationships/rdRichValueWebImage" Target="richData/rdRichValueWebImage.xml"/><Relationship Id="rId23" Type="http://schemas.openxmlformats.org/officeDocument/2006/relationships/calcChain" Target="calcChain.xml"/><Relationship Id="rId10" Type="http://schemas.openxmlformats.org/officeDocument/2006/relationships/worksheet" Target="worksheets/sheet10.xml"/><Relationship Id="rId19" Type="http://schemas.microsoft.com/office/2017/06/relationships/richStyles" Target="richData/rich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eetMetadata" Target="metadata.xml"/><Relationship Id="rId22" Type="http://schemas.microsoft.com/office/2017/06/relationships/rdRichValueTypes" Target="richData/rdRichValueTypes.xml"/></Relationships>
</file>

<file path=xl/richData/_rels/rdRichValueWebImage.xml.rels><?xml version="1.0" encoding="UTF-8" standalone="yes"?>
<Relationships xmlns="http://schemas.openxmlformats.org/package/2006/relationships"><Relationship Id="rId3" Type="http://schemas.openxmlformats.org/officeDocument/2006/relationships/hyperlink" Target="https://www.bing.com/th?id=AMMS_a613348ae6f0bf9364bbf4b21287ccba&amp;qlt=95" TargetMode="External"/><Relationship Id="rId2" Type="http://schemas.openxmlformats.org/officeDocument/2006/relationships/hyperlink" Target="https://www.bing.com/images/search?form=xlimg&amp;q=city+of+rye" TargetMode="External"/><Relationship Id="rId1" Type="http://schemas.openxmlformats.org/officeDocument/2006/relationships/hyperlink" Target="https://www.bing.com/th?id=AMMS_947a34b13586e4e44eb0df8f5631aa07&amp;qlt=95" TargetMode="External"/><Relationship Id="rId6" Type="http://schemas.openxmlformats.org/officeDocument/2006/relationships/hyperlink" Target="https://www.bing.com/images/search?form=xlimg&amp;q=river+edge+new+jersey" TargetMode="External"/><Relationship Id="rId5" Type="http://schemas.openxmlformats.org/officeDocument/2006/relationships/hyperlink" Target="https://www.bing.com/th?id=AMMS_46a2ba4072a0037f5ca29f7efbf89d43&amp;qlt=95" TargetMode="External"/><Relationship Id="rId4" Type="http://schemas.openxmlformats.org/officeDocument/2006/relationships/hyperlink" Target="https://www.bing.com/images/search?form=xlimg&amp;q=scarsdale+new+york"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Srd>
</file>

<file path=xl/richData/rdarray.xml><?xml version="1.0" encoding="utf-8"?>
<arrayData xmlns="http://schemas.microsoft.com/office/spreadsheetml/2017/richdata2" count="5">
  <a r="1">
    <v t="s">Eastern Time Zone</v>
  </a>
  <a r="3">
    <v t="r">17</v>
    <v t="r">18</v>
    <v t="s">Antonio Delgado (Lieutenant Governor)</v>
  </a>
  <a r="1">
    <v t="s">Josh Cohn (Mayor)</v>
  </a>
  <a r="1">
    <v t="s">Jane E. Veron (Mayor)</v>
  </a>
  <a r="1">
    <v t="s">Thomas R. Papaleo (Mayor)</v>
  </a>
</arrayData>
</file>

<file path=xl/richData/rdrichvalue.xml><?xml version="1.0" encoding="utf-8"?>
<rvData xmlns="http://schemas.microsoft.com/office/spreadsheetml/2017/richdata" count="85">
  <rv s="0">
    <v>536870912</v>
    <v>Chappaqua</v>
    <v>332c8904-2bb5-444a-b3ea-963d90169715</v>
    <v>en-US</v>
    <v>Map</v>
  </rv>
  <rv s="0">
    <v>536870912</v>
    <v>New York</v>
    <v>caeb7b9a-f5d7-4686-8fb5-cf7628296b13</v>
    <v>en-US</v>
    <v>Map</v>
  </rv>
  <rv s="0">
    <v>536870912</v>
    <v>Westchester County</v>
    <v>580cb55f-653d-4b4c-79a6-492481343300</v>
    <v>en-US</v>
    <v>Map</v>
  </rv>
  <rv s="1">
    <fb>24.345888237200001</fb>
    <v>11</v>
  </rv>
  <rv s="0">
    <v>536870912</v>
    <v>United States</v>
    <v>5232ed96-85b1-2edb-12c6-63e6c597a1de</v>
    <v>en-US</v>
    <v>Map</v>
  </rv>
  <rv s="1">
    <fb>41.158889000000002</fb>
    <v>12</v>
  </rv>
  <rv s="2">
    <v>https://www.bing.com/search?q=chappaqua+new+york&amp;form=skydnc</v>
    <v>Learn more on Bing</v>
  </rv>
  <rv s="1">
    <fb>-73.772221999999999</fb>
    <v>12</v>
  </rv>
  <rv s="1">
    <fb>1436</fb>
    <v>11</v>
  </rv>
  <rv s="3">
    <v>0</v>
  </rv>
  <rv s="4">
    <v>#VALUE!</v>
    <v>en-US</v>
    <v>332c8904-2bb5-444a-b3ea-963d90169715</v>
    <v>536870912</v>
    <v>1</v>
    <v>3</v>
    <v>4</v>
    <v>Chappaqua</v>
    <v>7</v>
    <v>8</v>
    <v>Map</v>
    <v>9</v>
    <v>10</v>
    <v>1</v>
    <v>2</v>
    <v>3</v>
    <v>4</v>
    <v>Chappaqua is a hamlet and census-designated place in the town of New Castle, in northern Westchester County, New York, United States. It is approximately 30 miles north of New York City. The hamlet is served by the Chappaqua station of the Metro-North Railroad's Harlem Line. In the New York State Legislature it is within the New York State Assembly's 93rd district and the New York Senate's 40th district. In Congress the village is in New York's 17th District.</v>
    <v>5</v>
    <v>6</v>
    <v>7</v>
    <v>Chappaqua</v>
    <v>8</v>
    <v>9</v>
    <v>Chappaqua</v>
    <v>mdp/vdpid/5487325416576253954</v>
  </rv>
  <rv s="1">
    <fb>141300</fb>
    <v>11</v>
  </rv>
  <rv s="1">
    <fb>33711</fb>
    <v>11</v>
  </rv>
  <rv s="0">
    <v>536870912</v>
    <v>Albany</v>
    <v>62ca8245-972e-448d-af38-345d4a958798</v>
    <v>en-US</v>
    <v>Map</v>
  </rv>
  <rv s="1">
    <fb>7262279</fb>
    <v>11</v>
  </rv>
  <rv s="1">
    <fb>8231687</fb>
    <v>11</v>
  </rv>
  <rv s="0">
    <v>536870912</v>
    <v>New York</v>
    <v>60d5dc2b-c915-460b-b722-c9e3485499ca</v>
    <v>en-US</v>
    <v>Map</v>
  </rv>
  <rv s="0">
    <v>805306368</v>
    <v>Kathy Hochul (Governor)</v>
    <v>df92839d-3205-3454-b70c-aeefc37041a6</v>
    <v>en-US</v>
    <v>Generic</v>
  </rv>
  <rv s="0">
    <v>805306368</v>
    <v>Eric Adams (Mayor)</v>
    <v>d104f492-36f0-3246-f9f7-c35dae370b2c</v>
    <v>en-US</v>
    <v>Generic</v>
  </rv>
  <rv s="3">
    <v>1</v>
  </rv>
  <rv s="2">
    <v>https://www.bing.com/search?q=new+york+state&amp;form=skydnc</v>
    <v>Learn more on Bing</v>
  </rv>
  <rv s="1">
    <fb>1132</fb>
    <v>22</v>
  </rv>
  <rv s="1">
    <fb>59269</fb>
    <v>22</v>
  </rv>
  <rv s="1">
    <fb>283400</fb>
    <v>22</v>
  </rv>
  <rv s="1">
    <fb>2.63</fb>
    <v>23</v>
  </rv>
  <rv s="1">
    <fb>19542209</fb>
    <v>11</v>
  </rv>
  <rv s="1">
    <fb>1.9E-2</fb>
    <v>24</v>
  </rv>
  <rv s="1">
    <fb>0.15</fb>
    <v>24</v>
  </rv>
  <rv s="1">
    <fb>0.01</fb>
    <v>25</v>
  </rv>
  <rv s="1">
    <fb>8.8000000000000009E-2</fb>
    <v>24</v>
  </rv>
  <rv s="1">
    <fb>0.34200000000000003</fb>
    <v>24</v>
  </rv>
  <rv s="1">
    <fb>0.17600000000000002</fb>
    <v>24</v>
  </rv>
  <rv s="1">
    <fb>0.22500000000000001</fb>
    <v>24</v>
  </rv>
  <rv s="1">
    <fb>0.85599999999999998</fb>
    <v>24</v>
  </rv>
  <rv s="1">
    <fb>0.188</fb>
    <v>24</v>
  </rv>
  <rv s="1">
    <fb>0.63300000000000001</fb>
    <v>24</v>
  </rv>
  <rv s="1">
    <fb>1E-3</fb>
    <v>24</v>
  </rv>
  <rv s="1">
    <fb>7.400000000000001E-2</fb>
    <v>24</v>
  </rv>
  <rv s="1">
    <fb>2.4E-2</fb>
    <v>24</v>
  </rv>
  <rv s="1">
    <fb>0.21299999999999999</fb>
    <v>24</v>
  </rv>
  <rv s="1">
    <fb>0.06</fb>
    <v>24</v>
  </rv>
  <rv s="1">
    <fb>0.70099999999999996</fb>
    <v>24</v>
  </rv>
  <rv s="5">
    <v>#VALUE!</v>
    <v>en-US</v>
    <v>caeb7b9a-f5d7-4686-8fb5-cf7628296b13</v>
    <v>536870912</v>
    <v>1</v>
    <v>19</v>
    <v>20</v>
    <v>New York</v>
    <v>7</v>
    <v>8</v>
    <v>Map</v>
    <v>9</v>
    <v>21</v>
    <v>US-NY</v>
    <v>11</v>
    <v>12</v>
    <v>13</v>
    <v>4</v>
    <v>New York, officially known as the State of New York, is a state in the Northeastern United States. It is sometimes called New York State to distinguish it from its largest city, New York City. With a total area of 54,556 square miles, New York is the 27th largest U.S. state geographically. With 20.2 million residents, it is the fourth most populous state in the United States as of 2021, with approximately 44% living in New York City, including 25% of the state’s population within Brooklyn and Queens, and another 15% on the remainder of Long Island. The State of New York is bordered by New Jersey and Pennsylvania to the south, and Connecticut, Massachusetts, and Vermont to the east; it has a maritime border with Rhode Island, east of Long Island, as well as an international border with the Canadian provinces of Quebec to the north and Ontario to the northwest.</v>
    <v>14</v>
    <v>15</v>
    <v>16</v>
    <v>19</v>
    <v>20</v>
    <v>21</v>
    <v>22</v>
    <v>23</v>
    <v>New York</v>
    <v>24</v>
    <v>25</v>
    <v>26</v>
    <v>27</v>
    <v>28</v>
    <v>29</v>
    <v>30</v>
    <v>31</v>
    <v>32</v>
    <v>33</v>
    <v>34</v>
    <v>35</v>
    <v>36</v>
    <v>37</v>
    <v>38</v>
    <v>39</v>
    <v>40</v>
    <v>41</v>
    <v>9</v>
    <v>New York</v>
    <v>mdp/vdpid/23161</v>
  </rv>
  <rv s="0">
    <v>536870912</v>
    <v>Bedford</v>
    <v>1d13cb1c-491b-2fe1-8642-e68f5c5a5071</v>
    <v>en-US</v>
    <v>Map</v>
  </rv>
  <rv s="1">
    <fb>102.1</fb>
    <v>11</v>
  </rv>
  <rv s="1">
    <fb>41.225833000000002</fb>
    <v>12</v>
  </rv>
  <rv s="2">
    <v>https://www.bing.com/search?q=bedford+town+new+york&amp;form=skydnc</v>
    <v>Learn more on Bing</v>
  </rv>
  <rv s="1">
    <fb>-73.665000000000006</fb>
    <v>12</v>
  </rv>
  <rv s="1">
    <fb>17755</fb>
    <v>11</v>
  </rv>
  <rv s="4">
    <v>#VALUE!</v>
    <v>en-US</v>
    <v>1d13cb1c-491b-2fe1-8642-e68f5c5a5071</v>
    <v>536870912</v>
    <v>1</v>
    <v>29</v>
    <v>4</v>
    <v>Bedford</v>
    <v>7</v>
    <v>8</v>
    <v>Map</v>
    <v>9</v>
    <v>30</v>
    <v>1</v>
    <v>2</v>
    <v>44</v>
    <v>4</v>
    <v>Bedford is a town in Westchester County, New York, United States. The population was 17,335 at the 2010 census. The town of Bedford is located in the northeastern part of Westchester County and contains the four hamlets of Bedford Hills, Bedford, Katonah and Bedford Corners.</v>
    <v>45</v>
    <v>46</v>
    <v>47</v>
    <v>Bedford</v>
    <v>48</v>
    <v>9</v>
    <v>Bedford</v>
    <v>mdp/vdpid/5487327206671646721</v>
  </rv>
  <rv s="0">
    <v>536870912</v>
    <v>Rye</v>
    <v>2fdb3bbe-259a-c067-a32d-77d5f7a32177</v>
    <v>en-US</v>
    <v>Map</v>
  </rv>
  <rv s="1">
    <fb>51.9</fb>
    <v>11</v>
  </rv>
  <rv s="6">
    <v>0</v>
    <v>9</v>
    <v>41</v>
    <v>6</v>
    <v>0</v>
    <v>Image of Rye</v>
  </rv>
  <rv s="1">
    <fb>40.981110999999999</fb>
    <v>12</v>
  </rv>
  <rv s="3">
    <v>2</v>
  </rv>
  <rv s="2">
    <v>https://www.bing.com/search?q=city+of+rye&amp;form=skydnc</v>
    <v>Learn more on Bing</v>
  </rv>
  <rv s="1">
    <fb>-73.683888999999994</fb>
    <v>12</v>
  </rv>
  <rv s="1">
    <fb>15752</fb>
    <v>11</v>
  </rv>
  <rv s="7">
    <v>#VALUE!</v>
    <v>en-US</v>
    <v>2fdb3bbe-259a-c067-a32d-77d5f7a32177</v>
    <v>536870912</v>
    <v>1</v>
    <v>38</v>
    <v>39</v>
    <v>Rye</v>
    <v>7</v>
    <v>40</v>
    <v>Map</v>
    <v>9</v>
    <v>30</v>
    <v>1</v>
    <v>2</v>
    <v>51</v>
    <v>4</v>
    <v>Rye is a coastal suburban city in Westchester County, New York, United States. It is separate from the Town of Rye, which has more land area than the city. The City of Rye, formerly the Village of Rye, was part of the Town until it received its charter as a city in 1942, making it the youngest city in New York State. Its population density for its 5.85 square miles of land is roughly 2,729.76/sq mi.</v>
    <v>52</v>
    <v>53</v>
    <v>54</v>
    <v>55</v>
    <v>56</v>
    <v>Rye</v>
    <v>57</v>
    <v>9</v>
    <v>Rye</v>
    <v>mdp/vdpid/5487339163877376001</v>
  </rv>
  <rv s="0">
    <v>536870912</v>
    <v>Purchase</v>
    <v>0e3e855d-b83e-78e2-17fd-5780a44c2203</v>
    <v>en-US</v>
    <v>Map</v>
  </rv>
  <rv s="1">
    <fb>41.033740999999999</fb>
    <v>12</v>
  </rv>
  <rv s="2">
    <v>https://www.bing.com/search?q=purchase+new+york&amp;form=skydnc</v>
    <v>Learn more on Bing</v>
  </rv>
  <rv s="1">
    <fb>-73.713524000000007</fb>
    <v>12</v>
  </rv>
  <rv s="1">
    <fb>5391</fb>
    <v>11</v>
  </rv>
  <rv s="8">
    <v>#VALUE!</v>
    <v>en-US</v>
    <v>0e3e855d-b83e-78e2-17fd-5780a44c2203</v>
    <v>536870912</v>
    <v>1</v>
    <v>47</v>
    <v>48</v>
    <v>Purchase</v>
    <v>7</v>
    <v>8</v>
    <v>Map</v>
    <v>9</v>
    <v>49</v>
    <v>1</v>
    <v>2</v>
    <v>4</v>
    <v>Purchase is a hamlet in the town and village of Harrison, in Westchester County, New York, United States. One myth explains that its name is derived from Harrison's purchase, where John Harrison was to be granted as much land as he could ride in one day. Purchase is home to State University of New York at Purchase and Manhattanville College.</v>
    <v>60</v>
    <v>61</v>
    <v>62</v>
    <v>Purchase</v>
    <v>63</v>
    <v>9</v>
    <v>Purchase</v>
    <v>mdp/vdpid/5487338790601097217</v>
  </rv>
  <rv s="0">
    <v>536870912</v>
    <v>Scarsdale</v>
    <v>239f70a0-9b66-709f-5e4d-4679dcb38440</v>
    <v>en-US</v>
    <v>Map</v>
  </rv>
  <rv s="1">
    <fb>17.093921528199999</fb>
    <v>11</v>
  </rv>
  <rv s="6">
    <v>1</v>
    <v>9</v>
    <v>56</v>
    <v>6</v>
    <v>0</v>
    <v>Image of Scarsdale</v>
  </rv>
  <rv s="1">
    <fb>40.992221999999998</fb>
    <v>12</v>
  </rv>
  <rv s="3">
    <v>3</v>
  </rv>
  <rv s="2">
    <v>https://www.bing.com/search?q=scarsdale+new+york&amp;form=skydnc</v>
    <v>Learn more on Bing</v>
  </rv>
  <rv s="1">
    <fb>-73.786944000000005</fb>
    <v>12</v>
  </rv>
  <rv s="1">
    <fb>18253</fb>
    <v>11</v>
  </rv>
  <rv s="7">
    <v>#VALUE!</v>
    <v>en-US</v>
    <v>239f70a0-9b66-709f-5e4d-4679dcb38440</v>
    <v>536870912</v>
    <v>1</v>
    <v>54</v>
    <v>39</v>
    <v>Scarsdale</v>
    <v>7</v>
    <v>40</v>
    <v>Map</v>
    <v>9</v>
    <v>55</v>
    <v>1</v>
    <v>2</v>
    <v>66</v>
    <v>4</v>
    <v>Scarsdale is a town and village in Westchester County, New York, United States. The Town of Scarsdale is coextensive with the Village of Scarsdale, but the community has opted to operate solely with a village government, one of several villages in the state that have a similar governmental situation. As of the 2010 census, Scarsdale's population was 17,166.</v>
    <v>67</v>
    <v>68</v>
    <v>69</v>
    <v>70</v>
    <v>71</v>
    <v>Scarsdale</v>
    <v>72</v>
    <v>9</v>
    <v>Scarsdale</v>
    <v>mdp/vdpid/5487338516075511809</v>
  </rv>
  <rv s="0">
    <v>536870912</v>
    <v>River Edge</v>
    <v>79a175ec-9781-442d-92f9-8bd38969ea53</v>
    <v>en-US</v>
    <v>Map</v>
  </rv>
  <rv s="0">
    <v>536870912</v>
    <v>New Jersey</v>
    <v>05277898-b62b-4878-8632-09d29756a2ff</v>
    <v>en-US</v>
    <v>Map</v>
  </rv>
  <rv s="0">
    <v>536870912</v>
    <v>Bergen County</v>
    <v>95b92bea-39a1-5191-6b10-0e7a4a6ace31</v>
    <v>en-US</v>
    <v>Map</v>
  </rv>
  <rv s="1">
    <fb>4.9089999999999998</fb>
    <v>11</v>
  </rv>
  <rv s="6">
    <v>2</v>
    <v>9</v>
    <v>60</v>
    <v>6</v>
    <v>0</v>
    <v>Image of River Edge</v>
  </rv>
  <rv s="1">
    <fb>40.926766000000001</fb>
    <v>12</v>
  </rv>
  <rv s="3">
    <v>4</v>
  </rv>
  <rv s="2">
    <v>https://www.bing.com/search?q=river+edge+new+jersey&amp;form=skydnc</v>
    <v>Learn more on Bing</v>
  </rv>
  <rv s="1">
    <fb>-74.037468000000004</fb>
    <v>12</v>
  </rv>
  <rv s="1">
    <fb>11531</fb>
    <v>11</v>
  </rv>
  <rv s="7">
    <v>#VALUE!</v>
    <v>en-US</v>
    <v>79a175ec-9781-442d-92f9-8bd38969ea53</v>
    <v>536870912</v>
    <v>1</v>
    <v>59</v>
    <v>39</v>
    <v>River Edge</v>
    <v>7</v>
    <v>40</v>
    <v>Map</v>
    <v>9</v>
    <v>30</v>
    <v>75</v>
    <v>76</v>
    <v>77</v>
    <v>4</v>
    <v>River Edge is a borough in Bergen County, New Jersey, United States. As of the 2010 United States Census, the borough's population was 11,340, reflecting an increase of 394 from the 10,946 counted in the 2000 Census, which had in turn increased by 343 from the 10,603 counted in the 1990 Census.</v>
    <v>78</v>
    <v>79</v>
    <v>80</v>
    <v>81</v>
    <v>82</v>
    <v>River Edge</v>
    <v>83</v>
    <v>9</v>
    <v>River Edge</v>
    <v>mdp/vdpid/5487315805127311361</v>
  </rv>
</rvData>
</file>

<file path=xl/richData/rdrichvaluestructure.xml><?xml version="1.0" encoding="utf-8"?>
<rvStructures xmlns="http://schemas.microsoft.com/office/spreadsheetml/2017/richdata" count="9">
  <s t="_linkedentity2">
    <k n="%EntityServiceId" t="i"/>
    <k n="_DisplayString" t="s"/>
    <k n="%EntityId" t="s"/>
    <k n="%EntityCulture" t="s"/>
    <k n="_Icon" t="s"/>
  </s>
  <s t="_formattednumber">
    <k n="_Format" t="spb"/>
  </s>
  <s t="_hyperlink">
    <k n="Address" t="s"/>
    <k n="Text" t="s"/>
  </s>
  <s t="_array">
    <k n="array" t="a"/>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Latitude"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uilding permits" t="r"/>
    <k n="Capital/Major City" t="r"/>
    <k n="Country/region" t="r"/>
    <k n="Description" t="s"/>
    <k n="Households" t="r"/>
    <k n="Housing units" t="r"/>
    <k n="Largest city" t="r"/>
    <k n="Leader(s)" t="r"/>
    <k n="LearnMoreOnLink" t="r"/>
    <k n="Median gross rent" t="r"/>
    <k n="Median household income" t="r"/>
    <k n="Median value, owner-occupied housing units" t="r"/>
    <k n="Name" t="s"/>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Native Hawaiian and Other Pacific Islander (%)" t="r"/>
    <k n="Population: Persons with a disability (%)" t="r"/>
    <k n="Population: Two or more races (%)" t="r"/>
    <k n="Population: Under age 18 (%)" t="r"/>
    <k n="Population: Under age 5 (%)" t="r"/>
    <k n="Population: White (%)" t="r"/>
    <k n="Time zone(s)" t="r"/>
    <k n="UniqueName" t="s"/>
    <k n="VDPID/VSID" t="s"/>
  </s>
  <s t="_webimage">
    <k n="WebImageIdentifier" t="i"/>
    <k n="_Provider" t="spb"/>
    <k n="Attribution" t="spb"/>
    <k n="CalcOrigin" t="i"/>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Image" t="r"/>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Country/region" t="r"/>
    <k n="Description" t="s"/>
    <k n="Latitude" t="r"/>
    <k n="LearnMoreOnLink" t="r"/>
    <k n="Longitude" t="r"/>
    <k n="Name" t="s"/>
    <k n="Population" t="r"/>
    <k n="Time zone(s)" t="r"/>
    <k n="UniqueName" t="s"/>
    <k n="VDPID/VSID" t="s"/>
  </s>
</rvStructures>
</file>

<file path=xl/richData/rdsupportingpropertybag.xml><?xml version="1.0" encoding="utf-8"?>
<supportingPropertyBags xmlns="http://schemas.microsoft.com/office/spreadsheetml/2017/richdata2">
  <spbArrays count="4">
    <a count="25">
      <v t="s">%EntityServiceId</v>
      <v t="s">%IsRefreshable</v>
      <v t="s">%EntityCulture</v>
      <v t="s">%EntityId</v>
      <v t="s">_Icon</v>
      <v t="s">_Provider</v>
      <v t="s">_Attribution</v>
      <v t="s">_Display</v>
      <v t="s">Name</v>
      <v t="s">_Format</v>
      <v t="s">Admin Division 2 (County/district/other)</v>
      <v t="s">Admin Division 1 (State/province/other)</v>
      <v t="s">Country/region</v>
      <v t="s">_SubLabel</v>
      <v t="s">Population</v>
      <v t="s">Area</v>
      <v t="s">Latitude</v>
      <v t="s">Longitude</v>
      <v t="s">Time zone(s)</v>
      <v t="s">_Flags</v>
      <v t="s">VDPID/VSID</v>
      <v t="s">UniqueName</v>
      <v t="s">_DisplayString</v>
      <v t="s">LearnMoreOnLink</v>
      <v t="s">Description</v>
    </a>
    <a count="48">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Native Hawaiian and Other Pacific Islander (%)</v>
      <v t="s">Population: White (%)</v>
      <v t="s">Population: Two or more races (%)</v>
      <v t="s">Time zone(s)</v>
      <v t="s">_Flags</v>
      <v t="s">VDPID/VSID</v>
      <v t="s">UniqueName</v>
      <v t="s">_DisplayString</v>
      <v t="s">LearnMoreOnLink</v>
      <v t="s">Description</v>
    </a>
    <a count="27">
      <v t="s">%EntityServiceId</v>
      <v t="s">%IsRefreshable</v>
      <v t="s">%EntityCulture</v>
      <v t="s">%EntityId</v>
      <v t="s">_Icon</v>
      <v t="s">_Provider</v>
      <v t="s">_Attribution</v>
      <v t="s">_Display</v>
      <v t="s">Name</v>
      <v t="s">_Format</v>
      <v t="s">Admin Division 2 (County/district/other)</v>
      <v t="s">Admin Division 1 (State/province/other)</v>
      <v t="s">Country/region</v>
      <v t="s">Leader(s)</v>
      <v t="s">_SubLabel</v>
      <v t="s">Population</v>
      <v t="s">Area</v>
      <v t="s">Latitude</v>
      <v t="s">Longitude</v>
      <v t="s">Time zone(s)</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Admin Division 2 (County/district/other)</v>
      <v t="s">Admin Division 1 (State/province/other)</v>
      <v t="s">Country/region</v>
      <v t="s">_SubLabel</v>
      <v t="s">Population</v>
      <v t="s">Latitude</v>
      <v t="s">Longitude</v>
      <v t="s">Time zone(s)</v>
      <v t="s">_Flags</v>
      <v t="s">VDPID/VSID</v>
      <v t="s">UniqueName</v>
      <v t="s">_DisplayString</v>
      <v t="s">LearnMoreOnLink</v>
      <v t="s">Description</v>
    </a>
  </spbArrays>
  <spbData count="61">
    <spb s="0">
      <v xml:space="preserve">Wikipedia	</v>
      <v xml:space="preserve">CC-BY-SA	</v>
      <v xml:space="preserve">http://en.wikipedia.org/wiki/Chappaqua,_New_York	</v>
      <v xml:space="preserve">http://creativecommons.org/licenses/by-sa/3.0/	</v>
    </spb>
    <spb s="0">
      <v xml:space="preserve">Wikipedia	Sec	</v>
      <v xml:space="preserve">CC-BY-SA		</v>
      <v xml:space="preserve">http://en.wikipedia.org/wiki/Chappaqua,_New_York	https://www.sec.gov/cgi-bin/browse-edgar?action=getcompany&amp;CIK=0001895579	</v>
      <v xml:space="preserve">http://creativecommons.org/licenses/by-sa/3.0/		</v>
    </spb>
    <spb s="0">
      <v xml:space="preserve">Wikipedia	Wikipedia	</v>
      <v xml:space="preserve">CC-BY-SA	CC-BY-SA	</v>
      <v xml:space="preserve">http://en.wikipedia.org/wiki/Chappaqua,_New_York	http://es.wikipedia.org/wiki/Chappaqua	</v>
      <v xml:space="preserve">http://creativecommons.org/licenses/by-sa/3.0/	http://creativecommons.org/licenses/by-sa/3.0/	</v>
    </spb>
    <spb s="1">
      <v>0</v>
      <v>1</v>
      <v>0</v>
      <v>0</v>
      <v>0</v>
      <v>1</v>
      <v>0</v>
      <v>1</v>
      <v>0</v>
      <v>2</v>
    </spb>
    <spb s="2">
      <v>0</v>
      <v>Name</v>
      <v>LearnMoreOnLink</v>
    </spb>
    <spb s="3">
      <v>0</v>
      <v>0</v>
      <v>0</v>
    </spb>
    <spb s="4">
      <v>0</v>
      <v>0</v>
    </spb>
    <spb s="5">
      <v>5</v>
      <v>5</v>
      <v>6</v>
      <v>5</v>
    </spb>
    <spb s="6">
      <v>1</v>
      <v>2</v>
    </spb>
    <spb s="7">
      <v>https://www.bing.com</v>
      <v>https://www.bing.com/th?id=Ga%5Cbing_yt.png&amp;w=100&amp;h=40&amp;c=0&amp;pid=0.1</v>
      <v>Powered by Bing</v>
    </spb>
    <spb s="8">
      <v>square km</v>
      <v>2010</v>
    </spb>
    <spb s="9">
      <v>3</v>
    </spb>
    <spb s="9">
      <v>4</v>
    </spb>
    <spb s="0">
      <v xml:space="preserve">Wikipedia	</v>
      <v xml:space="preserve">CC-BY-SA	</v>
      <v xml:space="preserve">http://en.wikipedia.org/wiki/New_York	</v>
      <v xml:space="preserve">http://creativecommons.org/licenses/by-sa/3.0/	</v>
    </spb>
    <spb s="0">
      <v xml:space="preserve">Wikipedia	Wikipedia	US Census	US Census	Wikipedia	</v>
      <v xml:space="preserve">CC-BY-SA	CC-BY-SA			CC-BY-SA	</v>
      <v xml:space="preserve">http://en.wikipedia.org/wiki/New_York_(state)	http://en.wikipedia.org/wiki/New_York	https://www.census.gov/popest/data/state/asrh/2014/files/SC-EST2014-AGESEX-CIV.csv	http://www.census.gov/quickfacts/table/WTN220212/36	https://en.wikipedia.org/wiki/New_York_(state)	</v>
      <v xml:space="preserve">http://creativecommons.org/licenses/by-sa/3.0/	http://creativecommons.org/licenses/by-sa/3.0/			http://creativecommons.org/licenses/by-sa/3.0/	</v>
    </spb>
    <spb s="0">
      <v xml:space="preserve">US Census	</v>
      <v xml:space="preserve">	</v>
      <v xml:space="preserve">https://www.census.gov/popest/data/state/asrh/2014/files/SC-EST2014-AGESEX-CIV.csv	</v>
      <v xml:space="preserve">	</v>
    </spb>
    <spb s="0">
      <v xml:space="preserve">Wikipedia	Wikipedia	</v>
      <v xml:space="preserve">CC-BY-SA	CC-BY-SA	</v>
      <v xml:space="preserve">http://en.wikipedia.org/wiki/New_York_(state)	http://en.wikipedia.org/wiki/New_York	</v>
      <v xml:space="preserve">http://creativecommons.org/licenses/by-sa/3.0/	http://creativecommons.org/licenses/by-sa/3.0/	</v>
    </spb>
    <spb s="0">
      <v xml:space="preserve">Wikipedia	</v>
      <v xml:space="preserve">CC-BY-SA	</v>
      <v xml:space="preserve">http://en.wikipedia.org/wiki/New_York_(state)	</v>
      <v xml:space="preserve">http://creativecommons.org/licenses/by-sa/3.0/	</v>
    </spb>
    <spb s="0">
      <v xml:space="preserve">Wikipedia	Wikipedia	US Census	US Census	</v>
      <v xml:space="preserve">CC-BY-SA	CC-BY-SA			</v>
      <v xml:space="preserve">http://en.wikipedia.org/wiki/New_York_(state)	http://en.wikipedia.org/wiki/New_York	https://www.census.gov/popest/data/state/asrh/2014/files/SC-EST2014-AGESEX-CIV.csv	http://www.census.gov/quickfacts/table/WTN220212/36	</v>
      <v xml:space="preserve">http://creativecommons.org/licenses/by-sa/3.0/	http://creativecommons.org/licenses/by-sa/3.0/			</v>
    </spb>
    <spb s="10">
      <v>13</v>
      <v>14</v>
      <v>15</v>
      <v>15</v>
      <v>14</v>
      <v>16</v>
      <v>17</v>
      <v>15</v>
      <v>14</v>
      <v>15</v>
      <v>18</v>
      <v>18</v>
      <v>15</v>
      <v>15</v>
      <v>15</v>
      <v>15</v>
      <v>18</v>
      <v>15</v>
      <v>15</v>
      <v>15</v>
      <v>15</v>
      <v>15</v>
      <v>15</v>
      <v>15</v>
      <v>15</v>
      <v>15</v>
      <v>18</v>
      <v>15</v>
      <v>15</v>
      <v>15</v>
      <v>15</v>
    </spb>
    <spb s="2">
      <v>1</v>
      <v>Name</v>
      <v>LearnMoreOnLink</v>
    </spb>
    <spb s="11">
      <v>square km</v>
      <v>2015</v>
      <v>2018</v>
      <v>2016</v>
      <v>2016</v>
      <v>2015</v>
      <v>2015</v>
      <v>2010, 2016</v>
      <v>persons (2015)</v>
      <v>persons (2015)</v>
      <v>2015</v>
      <v>2015</v>
      <v>2015</v>
      <v>2015</v>
      <v>persons (2015)</v>
      <v>persons (2015)</v>
      <v>2015</v>
      <v>persons age 16+, 2015</v>
      <v>persons (2015)</v>
      <v>under age 65, 2015</v>
      <v>2015</v>
      <v>persons age 25+, 2015</v>
      <v>persons (2015)</v>
      <v>persons (2015)</v>
      <v>persons (2015)</v>
    </spb>
    <spb s="9">
      <v>5</v>
    </spb>
    <spb s="9">
      <v>6</v>
    </spb>
    <spb s="9">
      <v>7</v>
    </spb>
    <spb s="9">
      <v>8</v>
    </spb>
    <spb s="0">
      <v xml:space="preserve">Wikipedia	</v>
      <v xml:space="preserve">CC-BY-SA	</v>
      <v xml:space="preserve">http://en.wikipedia.org/wiki/Bedford_(town),_New_York	</v>
      <v xml:space="preserve">http://creativecommons.org/licenses/by-sa/3.0/	</v>
    </spb>
    <spb s="0">
      <v xml:space="preserve">Wikipedia	Wikipedia	</v>
      <v xml:space="preserve">CC-BY-SA	CC-BY-SA	</v>
      <v xml:space="preserve">http://en.wikipedia.org/wiki/Bedford_(town),_New_York	http://it.wikipedia.org/wiki/Bedford_(New_York)	</v>
      <v xml:space="preserve">http://creativecommons.org/licenses/by-sa/3.0/	http://creativecommons.org/licenses/by-sa/3.0/	</v>
    </spb>
    <spb s="0">
      <v xml:space="preserve">Wikipedia	Wikipedia	</v>
      <v xml:space="preserve">CC-BY-SA	CC-BY-SA	</v>
      <v xml:space="preserve">http://en.wikipedia.org/wiki/Bedford_(town),_New_York	http://es.wikipedia.org/wiki/Bedford_(Nueva_York)	</v>
      <v xml:space="preserve">http://creativecommons.org/licenses/by-sa/3.0/	http://creativecommons.org/licenses/by-sa/3.0/	</v>
    </spb>
    <spb s="12">
      <v>26</v>
      <v>26</v>
      <v>27</v>
      <v>27</v>
      <v>26</v>
      <v>26</v>
      <v>26</v>
      <v>26</v>
      <v>28</v>
    </spb>
    <spb s="8">
      <v>square km</v>
      <v>2018</v>
    </spb>
    <spb s="0">
      <v xml:space="preserve">Wikipedia	Wikipedia	</v>
      <v xml:space="preserve">CC-BY-SA	CC-BY-SA	</v>
      <v xml:space="preserve">http://es.wikipedia.org/wiki/Rye_(Nueva_York)	http://fr.wikipedia.org/wiki/Rye_(New_York)	</v>
      <v xml:space="preserve">http://creativecommons.org/licenses/by-sa/3.0/	http://creativecommons.org/licenses/by-sa/3.0/	</v>
    </spb>
    <spb s="0">
      <v xml:space="preserve">Wikipedia	Wikipedia	US Census	Sec	</v>
      <v xml:space="preserve">CC-BY-SA	CC-BY-SA			</v>
      <v xml:space="preserve">http://en.wikipedia.org/wiki/Rye,_New_York	http://fr.wikipedia.org/wiki/Rye_(New_York)	http://www.census.gov/quickfacts/table/PST045215/3664309	https://www.sec.gov/cgi-bin/browse-edgar?action=getcompany&amp;CIK=0001828972	</v>
      <v xml:space="preserve">http://creativecommons.org/licenses/by-sa/3.0/	http://creativecommons.org/licenses/by-sa/3.0/			</v>
    </spb>
    <spb s="0">
      <v xml:space="preserve">Wikipedia	</v>
      <v xml:space="preserve">CC-BY-SA	</v>
      <v xml:space="preserve">http://fr.wikipedia.org/wiki/Rye_(New_York)	</v>
      <v xml:space="preserve">http://creativecommons.org/licenses/by-sa/3.0/	</v>
    </spb>
    <spb s="0">
      <v xml:space="preserve">Wikipedia	</v>
      <v xml:space="preserve">CC-BY-SA	</v>
      <v xml:space="preserve">http://en.wikipedia.org/wiki/Rye,_New_York	</v>
      <v xml:space="preserve">http://creativecommons.org/licenses/by-sa/3.0/	</v>
    </spb>
    <spb s="0">
      <v xml:space="preserve">Wikipedia	Wikipedia	US Census	Wikipedia	Sec	</v>
      <v xml:space="preserve">CC-BY-SA	CC-BY-SA		CC-BY-SA		</v>
      <v xml:space="preserve">http://en.wikipedia.org/wiki/Rye,_New_York	http://fr.wikipedia.org/wiki/Rye_(New_York)	http://www.census.gov/quickfacts/table/PST045215/3664309	https://en.wikipedia.org/wiki/Rye,_New_York	https://www.sec.gov/cgi-bin/browse-edgar?action=getcompany&amp;CIK=0001828972	</v>
      <v xml:space="preserve">http://creativecommons.org/licenses/by-sa/3.0/	http://creativecommons.org/licenses/by-sa/3.0/		http://creativecommons.org/licenses/by-sa/3.0/		</v>
    </spb>
    <spb s="0">
      <v xml:space="preserve">Wikipedia	Wikipedia	US Census	Wikipedia	</v>
      <v xml:space="preserve">CC-BY-SA	CC-BY-SA		CC-BY-SA	</v>
      <v xml:space="preserve">http://en.wikipedia.org/wiki/Rye,_New_York	http://fr.wikipedia.org/wiki/Rye_(New_York)	http://www.census.gov/quickfacts/table/PST045215/3664309	https://en.wikipedia.org/wiki/Rye,_New_York	</v>
      <v xml:space="preserve">http://creativecommons.org/licenses/by-sa/3.0/	http://creativecommons.org/licenses/by-sa/3.0/		http://creativecommons.org/licenses/by-sa/3.0/	</v>
    </spb>
    <spb s="0">
      <v xml:space="preserve">Wikipedia	Wikipedia	Wikipedia	US Census	</v>
      <v xml:space="preserve">CC-BY-SA	CC-BY-SA	CC-BY-SA		</v>
      <v xml:space="preserve">http://en.wikipedia.org/wiki/Rye,_New_York	http://es.wikipedia.org/wiki/Rye_(Nueva_York)	http://fr.wikipedia.org/wiki/Rye_(New_York)	http://www.census.gov/quickfacts/table/PST045215/3664309	</v>
      <v xml:space="preserve">http://creativecommons.org/licenses/by-sa/3.0/	http://creativecommons.org/licenses/by-sa/3.0/	http://creativecommons.org/licenses/by-sa/3.0/		</v>
    </spb>
    <spb s="12">
      <v>31</v>
      <v>32</v>
      <v>33</v>
      <v>33</v>
      <v>32</v>
      <v>34</v>
      <v>35</v>
      <v>36</v>
      <v>37</v>
    </spb>
    <spb s="2">
      <v>2</v>
      <v>Name</v>
      <v>LearnMoreOnLink</v>
    </spb>
    <spb s="13">
      <v>1</v>
      <v>9</v>
      <v>2</v>
    </spb>
    <spb s="0">
      <v xml:space="preserve">Wikipedia	</v>
      <v xml:space="preserve">CC BY-SA 3.0	</v>
      <v xml:space="preserve">http://zh.wikipedia.org/wiki/拉伊市_(纽约州)	</v>
      <v xml:space="preserve">https://creativecommons.org/licenses/by-sa/3.0	</v>
    </spb>
    <spb s="0">
      <v xml:space="preserve">Wikipedia	Sec	</v>
      <v xml:space="preserve">CC-BY-SA		</v>
      <v xml:space="preserve">http://en.wikipedia.org/wiki/Purchase,_New_York	https://www.sec.gov/cgi-bin/browse-edgar?action=getcompany&amp;CIK=0001842405	</v>
      <v xml:space="preserve">http://creativecommons.org/licenses/by-sa/3.0/		</v>
    </spb>
    <spb s="0">
      <v xml:space="preserve">Wikipedia	</v>
      <v xml:space="preserve">CC-BY-SA	</v>
      <v xml:space="preserve">http://en.wikipedia.org/wiki/Purchase,_New_York	</v>
      <v xml:space="preserve">http://creativecommons.org/licenses/by-sa/3.0/	</v>
    </spb>
    <spb s="0">
      <v xml:space="preserve">Wikipedia	Wikipedia	Sec	</v>
      <v xml:space="preserve">CC-BY-SA	CC-BY-SA		</v>
      <v xml:space="preserve">http://en.wikipedia.org/wiki/Purchase,_New_York	https://en.wikipedia.org/wiki/Purchase,_New_York	https://www.sec.gov/cgi-bin/browse-edgar?action=getcompany&amp;CIK=0001842405	</v>
      <v xml:space="preserve">http://creativecommons.org/licenses/by-sa/3.0/	http://creativecommons.org/licenses/by-sa/3.0/		</v>
    </spb>
    <spb s="0">
      <v xml:space="preserve">Wikipedia	Wikipedia	</v>
      <v xml:space="preserve">CC-BY-SA	CC-BY-SA	</v>
      <v xml:space="preserve">http://en.wikipedia.org/wiki/Purchase,_New_York	https://en.wikipedia.org/wiki/Purchase,_New_York	</v>
      <v xml:space="preserve">http://creativecommons.org/licenses/by-sa/3.0/	http://creativecommons.org/licenses/by-sa/3.0/	</v>
    </spb>
    <spb s="0">
      <v xml:space="preserve">Wikipedia	Wikipedia	Wikipedia	</v>
      <v xml:space="preserve">CC-BY-SA	CC-BY-SA	CC-BY-SA	</v>
      <v xml:space="preserve">http://en.wikipedia.org/wiki/Purchase,_New_York	http://fr.wikipedia.org/wiki/Purchase_(New_York)	http://es.wikipedia.org/wiki/Purchase_(Nueva_York)	</v>
      <v xml:space="preserve">http://creativecommons.org/licenses/by-sa/3.0/	http://creativecommons.org/licenses/by-sa/3.0/	http://creativecommons.org/licenses/by-sa/3.0/	</v>
    </spb>
    <spb s="14">
      <v>42</v>
      <v>43</v>
      <v>42</v>
      <v>43</v>
      <v>44</v>
      <v>45</v>
      <v>46</v>
    </spb>
    <spb s="2">
      <v>3</v>
      <v>Name</v>
      <v>LearnMoreOnLink</v>
    </spb>
    <spb s="15">
      <v>2014</v>
    </spb>
    <spb s="0">
      <v xml:space="preserve">Wikipedia	</v>
      <v xml:space="preserve">CC-BY-SA	</v>
      <v xml:space="preserve">http://en.wikipedia.org/wiki/Scarsdale,_New_York	</v>
      <v xml:space="preserve">http://creativecommons.org/licenses/by-sa/3.0/	</v>
    </spb>
    <spb s="0">
      <v xml:space="preserve">Wikipedia	Sec	</v>
      <v xml:space="preserve">CC-BY-SA		</v>
      <v xml:space="preserve">http://en.wikipedia.org/wiki/Scarsdale,_New_York	https://www.sec.gov/cgi-bin/browse-edgar?action=getcompany&amp;CIK=0001864523	</v>
      <v xml:space="preserve">http://creativecommons.org/licenses/by-sa/3.0/		</v>
    </spb>
    <spb s="0">
      <v xml:space="preserve">Wikipedia	Wikipedia	</v>
      <v xml:space="preserve">CC-BY-SA	CC-BY-SA	</v>
      <v xml:space="preserve">http://en.wikipedia.org/wiki/Scarsdale,_New_York	http://it.wikipedia.org/wiki/Scarsdale_(New_York)	</v>
      <v xml:space="preserve">http://creativecommons.org/licenses/by-sa/3.0/	http://creativecommons.org/licenses/by-sa/3.0/	</v>
    </spb>
    <spb s="0">
      <v xml:space="preserve">Wikipedia	Wikipedia	</v>
      <v xml:space="preserve">CC-BY-SA	CC-BY-SA	</v>
      <v xml:space="preserve">http://en.wikipedia.org/wiki/Scarsdale,_New_York	http://es.wikipedia.org/wiki/Scarsdale_(Nueva_York)	</v>
      <v xml:space="preserve">http://creativecommons.org/licenses/by-sa/3.0/	http://creativecommons.org/licenses/by-sa/3.0/	</v>
    </spb>
    <spb s="1">
      <v>50</v>
      <v>51</v>
      <v>52</v>
      <v>52</v>
      <v>50</v>
      <v>51</v>
      <v>50</v>
      <v>51</v>
      <v>50</v>
      <v>53</v>
    </spb>
    <spb s="8">
      <v>square km</v>
      <v>2020</v>
    </spb>
    <spb s="0">
      <v xml:space="preserve">Wikipedia	</v>
      <v xml:space="preserve">CC-BY-SA-3.0	</v>
      <v xml:space="preserve">http://en.wikipedia.org/wiki/Scarsdale,_New_York	</v>
      <v xml:space="preserve">http://creativecommons.org/licenses/by-sa/3.0/	</v>
    </spb>
    <spb s="0">
      <v xml:space="preserve">Wikipedia	</v>
      <v xml:space="preserve">CC-BY-SA	</v>
      <v xml:space="preserve">http://en.wikipedia.org/wiki/River_Edge,_New_Jersey	</v>
      <v xml:space="preserve">http://creativecommons.org/licenses/by-sa/3.0/	</v>
    </spb>
    <spb s="0">
      <v xml:space="preserve">Wikipedia	Wikipedia	</v>
      <v xml:space="preserve">CC-BY-SA	CC-BY-SA	</v>
      <v xml:space="preserve">http://en.wikipedia.org/wiki/River_Edge,_New_Jersey	https://en.wikipedia.org/wiki/River_Edge,_New_Jersey	</v>
      <v xml:space="preserve">http://creativecommons.org/licenses/by-sa/3.0/	http://creativecommons.org/licenses/by-sa/3.0/	</v>
    </spb>
    <spb s="12">
      <v>57</v>
      <v>57</v>
      <v>57</v>
      <v>57</v>
      <v>57</v>
      <v>57</v>
      <v>58</v>
      <v>58</v>
      <v>57</v>
    </spb>
    <spb s="0">
      <v xml:space="preserve">Wikipedia	</v>
      <v xml:space="preserve">CC BY-SA 3.0	</v>
      <v xml:space="preserve">http://fr.wikipedia.org/wiki/River_Edge	</v>
      <v xml:space="preserve">https://creativecommons.org/licenses/by-sa/3.0	</v>
    </spb>
  </spbData>
</supportingPropertyBags>
</file>

<file path=xl/richData/rdsupportingpropertybagstructure.xml><?xml version="1.0" encoding="utf-8"?>
<spbStructures xmlns="http://schemas.microsoft.com/office/spreadsheetml/2017/richdata2" count="16">
  <s>
    <k n="SourceText" t="s"/>
    <k n="LicenseText" t="s"/>
    <k n="SourceAddress" t="s"/>
    <k n="LicenseAddress" t="s"/>
  </s>
  <s>
    <k n="Area" t="spb"/>
    <k n="Name" t="spb"/>
    <k n="Latitude" t="spb"/>
    <k n="Longitude" t="spb"/>
    <k n="Population" t="spb"/>
    <k n="UniqueName" t="spb"/>
    <k n="Description" t="spb"/>
    <k n="Country/region" t="spb"/>
    <k n="Admin Division 1 (State/province/other)" t="spb"/>
    <k n="Admin Division 2 (County/district/other)"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Description" t="i"/>
  </s>
  <s>
    <k n="link" t="s"/>
    <k n="logo" t="s"/>
    <k n="name" t="s"/>
  </s>
  <s>
    <k n="Area" t="s"/>
    <k n="Population" t="s"/>
  </s>
  <s>
    <k n="_Self" t="i"/>
  </s>
  <s>
    <k n="Area" t="spb"/>
    <k n="Name" t="spb"/>
    <k n="Households" t="spb"/>
    <k n="Population" t="spb"/>
    <k n="UniqueName" t="spb"/>
    <k n="Description" t="spb"/>
    <k n="Abbreviation" t="spb"/>
    <k n="Housing units" t="spb"/>
    <k n="Country/region" t="spb"/>
    <k n="Building permits" t="spb"/>
    <k n="Median gross rent" t="spb"/>
    <k n="Capital/Major City" t="spb"/>
    <k n="Persons per household" t="spb"/>
    <k n="Population change (%)" t="spb"/>
    <k n="Population: Asian (%)" t="spb"/>
    <k n="Population: White (%)" t="spb"/>
    <k n="Median household income" t="spb"/>
    <k n="Population: Age 65+ (%)" t="spb"/>
    <k n="Population: Under age 5 (%)" t="spb"/>
    <k n="Population: Under age 18 (%)" t="spb"/>
    <k n="Population: Two or more races (%)" t="spb"/>
    <k n="Population: Hispanic or Latino (%)" t="spb"/>
    <k n="Population: Foreign born persons (%)" t="spb"/>
    <k n="Population: In civilian labor force (%)" t="spb"/>
    <k n="Population: Black or African American (%)" t="spb"/>
    <k n="Population: Persons with a disability (%)" t="spb"/>
    <k n="Median value, owner-occupied housing units" t="spb"/>
    <k n="Population: Bachelor's degree or higher (%)" t="spb"/>
    <k n="Population: High school graduate or higher (%)" t="spb"/>
    <k n="Population: American Indian and Alaskan Native (%)" t="spb"/>
    <k n="Population: Native Hawaiian and Other Pacific Islander (%)" t="spb"/>
  </s>
  <s>
    <k n="Area" t="s"/>
    <k n="Households" t="s"/>
    <k n="Population" t="s"/>
    <k n="Housing units" t="s"/>
    <k n="Building permits" t="s"/>
    <k n="Median gross rent" t="s"/>
    <k n="Persons per household" t="s"/>
    <k n="Population change (%)" t="s"/>
    <k n="Population: Asian (%)" t="s"/>
    <k n="Population: White (%)" t="s"/>
    <k n="Median household income" t="s"/>
    <k n="Population: Age 65+ (%)" t="s"/>
    <k n="Population: Under age 5 (%)" t="s"/>
    <k n="Population: Under age 18 (%)" t="s"/>
    <k n="Population: Two or more races (%)" t="s"/>
    <k n="Population: Hispanic or Latino (%)" t="s"/>
    <k n="Population: Foreign born persons (%)" t="s"/>
    <k n="Population: In civilian labor force (%)" t="s"/>
    <k n="Population: Black or African American (%)" t="s"/>
    <k n="Population: Persons with a disability (%)" t="s"/>
    <k n="Median value, owner-occupied housing units" t="s"/>
    <k n="Population: Bachelor's degree or higher (%)" t="s"/>
    <k n="Population: High school graduate or higher (%)" t="s"/>
    <k n="Population: American Indian and Alaskan Native (%)" t="s"/>
    <k n="Population: Native Hawaiian and Other Pacific Islander (%)" t="s"/>
  </s>
  <s>
    <k n="Area" t="spb"/>
    <k n="Name" t="spb"/>
    <k n="Latitude" t="spb"/>
    <k n="Longitude" t="spb"/>
    <k n="UniqueName" t="spb"/>
    <k n="Description" t="spb"/>
    <k n="Country/region" t="spb"/>
    <k n="Admin Division 1 (State/province/other)" t="spb"/>
    <k n="Admin Division 2 (County/district/other)" t="spb"/>
  </s>
  <s>
    <k n="Name" t="i"/>
    <k n="Image" t="i"/>
    <k n="Description" t="i"/>
  </s>
  <s>
    <k n="Name" t="spb"/>
    <k n="Population" t="spb"/>
    <k n="UniqueName" t="spb"/>
    <k n="Description" t="spb"/>
    <k n="Country/region" t="spb"/>
    <k n="Admin Division 1 (State/province/other)" t="spb"/>
    <k n="Admin Division 2 (County/district/other)" t="spb"/>
  </s>
  <s>
    <k n="Population"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5">
    <x:dxf>
      <x:numFmt numFmtId="3" formatCode="#,##0"/>
    </x:dxf>
    <x:dxf>
      <x:numFmt numFmtId="0" formatCode="General"/>
    </x:dxf>
    <x:dxf>
      <x:numFmt numFmtId="14" formatCode="0.00%"/>
    </x:dxf>
    <x:dxf>
      <x:numFmt numFmtId="2" formatCode="0.00"/>
    </x:dxf>
    <x:dxf>
      <x:numFmt numFmtId="13" formatCode="0%"/>
    </x:dxf>
  </dxfs>
  <richProperties>
    <rPr n="IsTitleField" t="b"/>
    <rPr n="RequiresInlineAttribution" t="b"/>
    <rPr n="NumberFormat" t="s"/>
    <rPr n="IsHeroField" t="b"/>
  </richProperties>
  <richStyles>
    <rSty>
      <rpv i="0">1</rpv>
    </rSty>
    <rSty>
      <rpv i="1">1</rpv>
    </rSty>
    <rSty dxfid="0">
      <rpv i="2">#,##0</rpv>
    </rSty>
    <rSty dxfid="1">
      <rpv i="2">0.0000</rpv>
    </rSty>
    <rSty dxfid="1">
      <rpv i="2">_([$$-en-US]* #,##0_);_([$$-en-US]* (#,##0);_([$$-en-US]* "-"_);_(@_)</rpv>
    </rSty>
    <rSty dxfid="3">
      <rpv i="2">0.00</rpv>
    </rSty>
    <rSty dxfid="2">
      <rpv i="2">0.0%</rpv>
    </rSty>
    <rSty dxfid="4"/>
    <rSty>
      <rpv i="3">1</rpv>
    </rSty>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N9"/>
  <sheetViews>
    <sheetView workbookViewId="0">
      <selection activeCell="A3" sqref="A3"/>
    </sheetView>
  </sheetViews>
  <sheetFormatPr defaultRowHeight="14.5"/>
  <cols>
    <col min="1" max="1" width="10.36328125" bestFit="1" customWidth="1"/>
    <col min="3" max="3" width="11.90625" bestFit="1" customWidth="1"/>
    <col min="53" max="53" width="11.7265625" bestFit="1" customWidth="1"/>
  </cols>
  <sheetData>
    <row r="1" spans="1:66">
      <c r="A1" t="s">
        <v>0</v>
      </c>
      <c r="B1" t="s">
        <v>2</v>
      </c>
      <c r="C1" t="s">
        <v>4</v>
      </c>
      <c r="D1" t="s">
        <v>9</v>
      </c>
      <c r="E1" t="s">
        <v>5</v>
      </c>
      <c r="F1" t="s">
        <v>6</v>
      </c>
      <c r="G1" t="s">
        <v>7</v>
      </c>
      <c r="H1" t="s">
        <v>8</v>
      </c>
      <c r="I1" t="s">
        <v>10</v>
      </c>
      <c r="J1" t="s">
        <v>11</v>
      </c>
      <c r="K1" t="s">
        <v>15</v>
      </c>
      <c r="L1" t="s">
        <v>16</v>
      </c>
      <c r="M1" t="s">
        <v>12</v>
      </c>
      <c r="N1" t="s">
        <v>13</v>
      </c>
      <c r="O1" t="s">
        <v>14</v>
      </c>
      <c r="P1" t="s">
        <v>17</v>
      </c>
      <c r="Q1" t="s">
        <v>18</v>
      </c>
      <c r="R1" t="s">
        <v>20</v>
      </c>
      <c r="S1" t="s">
        <v>19</v>
      </c>
      <c r="T1" t="s">
        <v>21</v>
      </c>
      <c r="U1" t="s">
        <v>22</v>
      </c>
      <c r="V1" t="s">
        <v>23</v>
      </c>
      <c r="W1" t="s">
        <v>24</v>
      </c>
      <c r="X1" t="s">
        <v>25</v>
      </c>
      <c r="Y1" t="s">
        <v>26</v>
      </c>
      <c r="Z1" t="s">
        <v>27</v>
      </c>
      <c r="AA1" t="s">
        <v>28</v>
      </c>
      <c r="AB1" t="s">
        <v>29</v>
      </c>
      <c r="AC1" t="s">
        <v>30</v>
      </c>
      <c r="AD1" t="s">
        <v>32</v>
      </c>
      <c r="AE1" t="s">
        <v>33</v>
      </c>
      <c r="AF1" t="s">
        <v>34</v>
      </c>
      <c r="AG1" t="s">
        <v>35</v>
      </c>
      <c r="AH1" t="s">
        <v>36</v>
      </c>
      <c r="AI1" t="s">
        <v>37</v>
      </c>
      <c r="AJ1" t="s">
        <v>38</v>
      </c>
      <c r="AK1" t="s">
        <v>39</v>
      </c>
      <c r="AL1" t="s">
        <v>40</v>
      </c>
      <c r="AM1" t="s">
        <v>41</v>
      </c>
      <c r="AN1" t="s">
        <v>42</v>
      </c>
      <c r="AO1" t="s">
        <v>43</v>
      </c>
      <c r="AP1" t="s">
        <v>31</v>
      </c>
      <c r="AQ1" t="s">
        <v>44</v>
      </c>
      <c r="AR1" t="s">
        <v>45</v>
      </c>
      <c r="AS1" t="s">
        <v>46</v>
      </c>
      <c r="AT1" t="s">
        <v>47</v>
      </c>
      <c r="AU1" t="s">
        <v>48</v>
      </c>
      <c r="AV1" t="s">
        <v>49</v>
      </c>
      <c r="AW1" t="s">
        <v>50</v>
      </c>
      <c r="AX1" t="s">
        <v>51</v>
      </c>
      <c r="AY1" t="s">
        <v>52</v>
      </c>
      <c r="AZ1" t="s">
        <v>53</v>
      </c>
      <c r="BA1" t="s">
        <v>54</v>
      </c>
      <c r="BB1" t="s">
        <v>152</v>
      </c>
      <c r="BC1" t="s">
        <v>56</v>
      </c>
      <c r="BD1" t="s">
        <v>57</v>
      </c>
      <c r="BE1" t="s">
        <v>58</v>
      </c>
      <c r="BF1" t="s">
        <v>59</v>
      </c>
      <c r="BG1" t="s">
        <v>60</v>
      </c>
      <c r="BH1" t="s">
        <v>61</v>
      </c>
      <c r="BI1" t="s">
        <v>62</v>
      </c>
      <c r="BJ1" t="s">
        <v>63</v>
      </c>
      <c r="BK1" t="s">
        <v>64</v>
      </c>
      <c r="BL1" t="s">
        <v>65</v>
      </c>
      <c r="BM1" t="s">
        <v>66</v>
      </c>
      <c r="BN1" t="s">
        <v>67</v>
      </c>
    </row>
    <row r="2" spans="1:66">
      <c r="A2" t="s">
        <v>1</v>
      </c>
      <c r="B2" t="s">
        <v>3</v>
      </c>
      <c r="C2">
        <v>397</v>
      </c>
      <c r="D2">
        <v>397</v>
      </c>
      <c r="E2">
        <v>398</v>
      </c>
      <c r="F2">
        <v>400</v>
      </c>
      <c r="G2">
        <v>401</v>
      </c>
      <c r="H2">
        <v>402</v>
      </c>
      <c r="I2">
        <v>404</v>
      </c>
      <c r="J2">
        <v>405</v>
      </c>
      <c r="K2">
        <v>404</v>
      </c>
      <c r="L2">
        <v>403</v>
      </c>
      <c r="M2">
        <v>404</v>
      </c>
      <c r="N2">
        <v>406</v>
      </c>
      <c r="O2">
        <v>406</v>
      </c>
      <c r="P2">
        <v>409</v>
      </c>
      <c r="Q2">
        <v>410</v>
      </c>
      <c r="R2">
        <v>410</v>
      </c>
      <c r="S2">
        <v>410</v>
      </c>
      <c r="T2">
        <v>410</v>
      </c>
      <c r="U2">
        <v>410</v>
      </c>
      <c r="V2">
        <v>410</v>
      </c>
      <c r="W2">
        <v>410</v>
      </c>
      <c r="X2">
        <v>411</v>
      </c>
      <c r="Y2">
        <v>414</v>
      </c>
      <c r="Z2">
        <v>413</v>
      </c>
      <c r="AA2">
        <v>412</v>
      </c>
      <c r="AB2">
        <v>412</v>
      </c>
      <c r="AC2">
        <v>410</v>
      </c>
      <c r="AD2">
        <v>410</v>
      </c>
      <c r="AE2">
        <v>410</v>
      </c>
      <c r="AF2">
        <v>409</v>
      </c>
      <c r="AG2">
        <v>408</v>
      </c>
      <c r="AH2">
        <v>408</v>
      </c>
      <c r="AI2">
        <v>406</v>
      </c>
      <c r="AJ2">
        <v>404</v>
      </c>
      <c r="AK2">
        <v>401</v>
      </c>
      <c r="AL2">
        <v>399</v>
      </c>
      <c r="AM2">
        <v>397</v>
      </c>
      <c r="AN2">
        <v>396</v>
      </c>
      <c r="AO2">
        <v>396</v>
      </c>
      <c r="AP2">
        <v>395</v>
      </c>
      <c r="AQ2">
        <v>394</v>
      </c>
      <c r="AR2">
        <v>393</v>
      </c>
      <c r="AS2">
        <v>392</v>
      </c>
      <c r="AT2">
        <v>391</v>
      </c>
      <c r="AU2">
        <v>390</v>
      </c>
      <c r="AV2">
        <v>390</v>
      </c>
      <c r="AW2">
        <v>391</v>
      </c>
      <c r="AX2">
        <v>392</v>
      </c>
      <c r="AY2">
        <v>392</v>
      </c>
      <c r="AZ2">
        <v>396</v>
      </c>
      <c r="BA2">
        <v>399</v>
      </c>
      <c r="BB2">
        <v>400</v>
      </c>
      <c r="BC2">
        <f t="shared" ref="BC2:BC9" si="0">SUM(C2:F2)/4</f>
        <v>398</v>
      </c>
      <c r="BD2">
        <f t="shared" ref="BD2:BD9" si="1">SUM(G2:J2)/4</f>
        <v>403</v>
      </c>
      <c r="BE2">
        <f t="shared" ref="BE2:BE9" si="2">SUM(K2:O2)/5</f>
        <v>404.6</v>
      </c>
      <c r="BF2">
        <f t="shared" ref="BF2:BF9" si="3">SUM(P2:S2)/4</f>
        <v>409.75</v>
      </c>
      <c r="BG2">
        <f t="shared" ref="BG2:BG9" si="4">SUM(T2:W2)/4</f>
        <v>410</v>
      </c>
      <c r="BH2">
        <f t="shared" ref="BH2:BH9" si="5">SUM(X2:AB2)/5</f>
        <v>412.4</v>
      </c>
      <c r="BI2">
        <f t="shared" ref="BI2:BI9" si="6">SUM(AC2:AF2)/4</f>
        <v>409.75</v>
      </c>
      <c r="BJ2">
        <f t="shared" ref="BJ2:BJ9" si="7">SUM(AG2:AK2)/5</f>
        <v>405.4</v>
      </c>
      <c r="BK2">
        <f t="shared" ref="BK2:BK9" si="8">SUM(AL2:AO2)/4</f>
        <v>397</v>
      </c>
      <c r="BL2">
        <f t="shared" ref="BL2:BL9" si="9">SUM(AP2:AS2)/4</f>
        <v>393.5</v>
      </c>
      <c r="BM2">
        <f t="shared" ref="BM2:BM9" si="10">SUM(AT2:AX2)/5</f>
        <v>390.8</v>
      </c>
      <c r="BN2">
        <f t="shared" ref="BN2:BN9" si="11">SUM(AY2:BA2)/3</f>
        <v>395.66666666666669</v>
      </c>
    </row>
    <row r="3" spans="1:66">
      <c r="A3" t="s">
        <v>55</v>
      </c>
      <c r="B3" t="s">
        <v>3</v>
      </c>
      <c r="D3">
        <v>352</v>
      </c>
      <c r="E3">
        <v>360</v>
      </c>
      <c r="F3">
        <v>363</v>
      </c>
      <c r="G3">
        <v>367</v>
      </c>
      <c r="H3">
        <v>367</v>
      </c>
      <c r="I3">
        <v>366</v>
      </c>
      <c r="J3">
        <v>376</v>
      </c>
      <c r="K3">
        <v>386</v>
      </c>
      <c r="L3">
        <v>389</v>
      </c>
      <c r="M3">
        <v>392</v>
      </c>
      <c r="N3">
        <v>396</v>
      </c>
      <c r="O3">
        <v>394</v>
      </c>
      <c r="P3">
        <v>394</v>
      </c>
      <c r="Q3">
        <v>390</v>
      </c>
      <c r="R3">
        <v>392</v>
      </c>
      <c r="S3">
        <v>394</v>
      </c>
      <c r="T3">
        <v>395</v>
      </c>
      <c r="U3">
        <v>397</v>
      </c>
      <c r="V3">
        <v>398</v>
      </c>
      <c r="W3">
        <v>398</v>
      </c>
      <c r="X3">
        <v>395</v>
      </c>
      <c r="Y3">
        <v>393</v>
      </c>
      <c r="Z3">
        <v>389</v>
      </c>
      <c r="AA3">
        <v>390</v>
      </c>
      <c r="AB3">
        <v>389</v>
      </c>
      <c r="AC3">
        <v>386</v>
      </c>
      <c r="AD3">
        <v>383</v>
      </c>
      <c r="AE3">
        <v>378</v>
      </c>
      <c r="AF3">
        <v>375</v>
      </c>
      <c r="AG3">
        <v>371</v>
      </c>
      <c r="AH3">
        <v>368</v>
      </c>
      <c r="AI3">
        <v>366</v>
      </c>
      <c r="AJ3">
        <v>365</v>
      </c>
      <c r="AK3">
        <v>367</v>
      </c>
      <c r="AL3">
        <v>368</v>
      </c>
      <c r="AM3">
        <v>367</v>
      </c>
      <c r="AN3">
        <v>366</v>
      </c>
      <c r="AO3">
        <v>365</v>
      </c>
      <c r="AP3">
        <v>366</v>
      </c>
      <c r="AQ3">
        <v>367</v>
      </c>
      <c r="AR3">
        <v>369</v>
      </c>
      <c r="AS3">
        <v>372</v>
      </c>
      <c r="AT3">
        <v>377</v>
      </c>
      <c r="AU3">
        <v>380</v>
      </c>
      <c r="AV3">
        <v>383</v>
      </c>
      <c r="AW3">
        <v>385</v>
      </c>
      <c r="AX3">
        <v>387</v>
      </c>
      <c r="AY3">
        <v>392</v>
      </c>
      <c r="AZ3">
        <v>398</v>
      </c>
      <c r="BA3">
        <v>407</v>
      </c>
      <c r="BB3">
        <v>411</v>
      </c>
      <c r="BC3">
        <f t="shared" si="0"/>
        <v>268.75</v>
      </c>
      <c r="BD3">
        <f t="shared" si="1"/>
        <v>369</v>
      </c>
      <c r="BE3">
        <f t="shared" si="2"/>
        <v>391.4</v>
      </c>
      <c r="BF3">
        <f t="shared" si="3"/>
        <v>392.5</v>
      </c>
      <c r="BG3">
        <f t="shared" si="4"/>
        <v>397</v>
      </c>
      <c r="BH3">
        <f t="shared" si="5"/>
        <v>391.2</v>
      </c>
      <c r="BI3">
        <f t="shared" si="6"/>
        <v>380.5</v>
      </c>
      <c r="BJ3">
        <f t="shared" si="7"/>
        <v>367.4</v>
      </c>
      <c r="BK3">
        <f t="shared" si="8"/>
        <v>366.5</v>
      </c>
      <c r="BL3">
        <f t="shared" si="9"/>
        <v>368.5</v>
      </c>
      <c r="BM3">
        <f t="shared" si="10"/>
        <v>382.4</v>
      </c>
      <c r="BN3">
        <f t="shared" si="11"/>
        <v>399</v>
      </c>
    </row>
    <row r="4" spans="1:66">
      <c r="A4" t="s">
        <v>68</v>
      </c>
      <c r="B4" t="s">
        <v>3</v>
      </c>
      <c r="C4">
        <v>601</v>
      </c>
      <c r="D4">
        <v>605</v>
      </c>
      <c r="E4">
        <v>607</v>
      </c>
      <c r="F4">
        <v>609</v>
      </c>
      <c r="G4">
        <v>614</v>
      </c>
      <c r="H4">
        <v>620</v>
      </c>
      <c r="I4">
        <v>630</v>
      </c>
      <c r="J4">
        <v>641</v>
      </c>
      <c r="K4">
        <v>647</v>
      </c>
      <c r="L4">
        <v>646</v>
      </c>
      <c r="M4">
        <v>645</v>
      </c>
      <c r="N4">
        <v>646</v>
      </c>
      <c r="O4">
        <v>646</v>
      </c>
      <c r="P4">
        <v>647</v>
      </c>
      <c r="Q4">
        <v>649</v>
      </c>
      <c r="R4">
        <v>650</v>
      </c>
      <c r="S4">
        <v>650</v>
      </c>
      <c r="T4">
        <v>648</v>
      </c>
      <c r="U4">
        <v>644</v>
      </c>
      <c r="V4">
        <v>635</v>
      </c>
      <c r="W4">
        <v>628</v>
      </c>
      <c r="X4">
        <v>626</v>
      </c>
      <c r="Y4">
        <v>625</v>
      </c>
      <c r="Z4">
        <v>623</v>
      </c>
      <c r="AA4">
        <v>623</v>
      </c>
      <c r="AB4">
        <v>623</v>
      </c>
      <c r="AC4">
        <v>624</v>
      </c>
      <c r="AD4">
        <v>621</v>
      </c>
      <c r="AE4">
        <v>619</v>
      </c>
      <c r="AF4">
        <v>620</v>
      </c>
      <c r="AG4">
        <v>622</v>
      </c>
      <c r="AH4">
        <v>624</v>
      </c>
      <c r="AI4">
        <v>628</v>
      </c>
      <c r="AJ4">
        <v>629</v>
      </c>
      <c r="AK4">
        <v>628</v>
      </c>
      <c r="AL4">
        <v>627</v>
      </c>
      <c r="AM4">
        <v>625</v>
      </c>
      <c r="AN4">
        <v>624</v>
      </c>
      <c r="AO4">
        <v>622</v>
      </c>
      <c r="AP4">
        <v>618</v>
      </c>
      <c r="AQ4">
        <v>618</v>
      </c>
      <c r="AR4">
        <v>620</v>
      </c>
      <c r="AS4">
        <v>620</v>
      </c>
      <c r="AT4">
        <v>620</v>
      </c>
      <c r="AU4">
        <v>620</v>
      </c>
      <c r="AV4">
        <v>619</v>
      </c>
      <c r="AW4">
        <v>617</v>
      </c>
      <c r="AX4">
        <v>614</v>
      </c>
      <c r="AY4">
        <v>610</v>
      </c>
      <c r="AZ4">
        <v>609</v>
      </c>
      <c r="BA4">
        <v>608</v>
      </c>
      <c r="BB4">
        <v>610</v>
      </c>
      <c r="BC4">
        <f t="shared" si="0"/>
        <v>605.5</v>
      </c>
      <c r="BD4">
        <f t="shared" si="1"/>
        <v>626.25</v>
      </c>
      <c r="BE4">
        <f t="shared" si="2"/>
        <v>646</v>
      </c>
      <c r="BF4">
        <f t="shared" si="3"/>
        <v>649</v>
      </c>
      <c r="BG4">
        <f t="shared" si="4"/>
        <v>638.75</v>
      </c>
      <c r="BH4">
        <f t="shared" si="5"/>
        <v>624</v>
      </c>
      <c r="BI4">
        <f t="shared" si="6"/>
        <v>621</v>
      </c>
      <c r="BJ4">
        <f t="shared" si="7"/>
        <v>626.20000000000005</v>
      </c>
      <c r="BK4">
        <f t="shared" si="8"/>
        <v>624.5</v>
      </c>
      <c r="BL4">
        <f t="shared" si="9"/>
        <v>619</v>
      </c>
      <c r="BM4">
        <f t="shared" si="10"/>
        <v>618</v>
      </c>
      <c r="BN4">
        <f t="shared" si="11"/>
        <v>609</v>
      </c>
    </row>
    <row r="5" spans="1:66">
      <c r="A5" t="s">
        <v>69</v>
      </c>
      <c r="B5" t="s">
        <v>3</v>
      </c>
      <c r="C5">
        <v>379</v>
      </c>
      <c r="D5">
        <v>381</v>
      </c>
      <c r="E5">
        <v>381</v>
      </c>
      <c r="F5">
        <v>383</v>
      </c>
      <c r="G5">
        <v>383</v>
      </c>
      <c r="H5">
        <v>388</v>
      </c>
      <c r="I5">
        <v>394</v>
      </c>
      <c r="J5">
        <v>401</v>
      </c>
      <c r="K5">
        <v>404</v>
      </c>
      <c r="L5">
        <v>408</v>
      </c>
      <c r="M5">
        <v>416</v>
      </c>
      <c r="N5">
        <v>422</v>
      </c>
      <c r="O5">
        <v>426</v>
      </c>
      <c r="P5">
        <v>430</v>
      </c>
      <c r="Q5">
        <v>433</v>
      </c>
      <c r="R5">
        <v>437</v>
      </c>
      <c r="S5">
        <v>438</v>
      </c>
      <c r="T5">
        <v>443</v>
      </c>
      <c r="U5">
        <v>444</v>
      </c>
      <c r="V5">
        <v>443</v>
      </c>
      <c r="W5">
        <v>444</v>
      </c>
      <c r="X5">
        <v>447</v>
      </c>
      <c r="Y5">
        <v>451</v>
      </c>
      <c r="Z5">
        <v>451</v>
      </c>
      <c r="AA5">
        <v>452</v>
      </c>
      <c r="AB5">
        <v>451</v>
      </c>
      <c r="AC5">
        <v>451</v>
      </c>
      <c r="AD5">
        <v>450</v>
      </c>
      <c r="AE5">
        <v>451</v>
      </c>
      <c r="AF5">
        <v>454</v>
      </c>
      <c r="AG5">
        <v>455</v>
      </c>
      <c r="AH5">
        <v>456</v>
      </c>
      <c r="AI5">
        <v>457</v>
      </c>
      <c r="AJ5">
        <v>457</v>
      </c>
      <c r="AK5">
        <v>457</v>
      </c>
      <c r="AL5">
        <v>457</v>
      </c>
      <c r="AM5">
        <v>457</v>
      </c>
      <c r="AN5">
        <v>457</v>
      </c>
      <c r="AO5">
        <v>458</v>
      </c>
      <c r="AP5">
        <v>459</v>
      </c>
      <c r="AQ5">
        <v>460</v>
      </c>
      <c r="AR5">
        <v>461</v>
      </c>
      <c r="AS5">
        <v>462</v>
      </c>
      <c r="AT5">
        <v>463</v>
      </c>
      <c r="AU5">
        <v>462</v>
      </c>
      <c r="AV5">
        <v>463</v>
      </c>
      <c r="AW5">
        <v>462</v>
      </c>
      <c r="AX5">
        <v>462</v>
      </c>
      <c r="AY5">
        <v>462</v>
      </c>
      <c r="AZ5">
        <v>462</v>
      </c>
      <c r="BA5">
        <v>462</v>
      </c>
      <c r="BB5">
        <v>462</v>
      </c>
      <c r="BC5">
        <f t="shared" si="0"/>
        <v>381</v>
      </c>
      <c r="BD5">
        <f t="shared" si="1"/>
        <v>391.5</v>
      </c>
      <c r="BE5">
        <f t="shared" si="2"/>
        <v>415.2</v>
      </c>
      <c r="BF5">
        <f t="shared" si="3"/>
        <v>434.5</v>
      </c>
      <c r="BG5">
        <f t="shared" si="4"/>
        <v>443.5</v>
      </c>
      <c r="BH5">
        <f t="shared" si="5"/>
        <v>450.4</v>
      </c>
      <c r="BI5">
        <f t="shared" si="6"/>
        <v>451.5</v>
      </c>
      <c r="BJ5">
        <f t="shared" si="7"/>
        <v>456.4</v>
      </c>
      <c r="BK5">
        <f t="shared" si="8"/>
        <v>457.25</v>
      </c>
      <c r="BL5">
        <f t="shared" si="9"/>
        <v>460.5</v>
      </c>
      <c r="BM5">
        <f t="shared" si="10"/>
        <v>462.4</v>
      </c>
      <c r="BN5">
        <f t="shared" si="11"/>
        <v>462</v>
      </c>
    </row>
    <row r="6" spans="1:66">
      <c r="A6" t="s">
        <v>70</v>
      </c>
      <c r="B6" t="s">
        <v>3</v>
      </c>
      <c r="C6">
        <v>477</v>
      </c>
      <c r="D6">
        <v>480</v>
      </c>
      <c r="E6">
        <v>482</v>
      </c>
      <c r="F6">
        <v>484</v>
      </c>
      <c r="G6">
        <v>487</v>
      </c>
      <c r="H6">
        <v>490</v>
      </c>
      <c r="I6">
        <v>493</v>
      </c>
      <c r="J6">
        <v>497</v>
      </c>
      <c r="K6">
        <v>501</v>
      </c>
      <c r="L6">
        <v>502</v>
      </c>
      <c r="M6">
        <v>504</v>
      </c>
      <c r="N6">
        <v>507</v>
      </c>
      <c r="O6">
        <v>509</v>
      </c>
      <c r="P6">
        <v>510</v>
      </c>
      <c r="Q6">
        <v>510</v>
      </c>
      <c r="R6">
        <v>512</v>
      </c>
      <c r="S6">
        <v>514</v>
      </c>
      <c r="T6">
        <v>514</v>
      </c>
      <c r="U6">
        <v>514</v>
      </c>
      <c r="V6">
        <v>514</v>
      </c>
      <c r="W6">
        <v>512</v>
      </c>
      <c r="X6">
        <v>509</v>
      </c>
      <c r="Y6">
        <v>508</v>
      </c>
      <c r="Z6">
        <v>505</v>
      </c>
      <c r="AA6">
        <v>503</v>
      </c>
      <c r="AB6">
        <v>501</v>
      </c>
      <c r="AC6">
        <v>499</v>
      </c>
      <c r="AD6">
        <v>497</v>
      </c>
      <c r="AE6">
        <v>493</v>
      </c>
      <c r="AF6">
        <v>490</v>
      </c>
      <c r="AG6">
        <v>488</v>
      </c>
      <c r="AH6">
        <v>485</v>
      </c>
      <c r="AI6">
        <v>484</v>
      </c>
      <c r="AJ6">
        <v>483</v>
      </c>
      <c r="AK6">
        <v>484</v>
      </c>
      <c r="AL6">
        <v>485</v>
      </c>
      <c r="AM6">
        <v>487</v>
      </c>
      <c r="AN6">
        <v>486</v>
      </c>
      <c r="AO6">
        <v>485</v>
      </c>
      <c r="AP6">
        <v>483</v>
      </c>
      <c r="AQ6">
        <v>483</v>
      </c>
      <c r="AR6">
        <v>484</v>
      </c>
      <c r="AS6">
        <v>484</v>
      </c>
      <c r="AT6">
        <v>484</v>
      </c>
      <c r="AU6">
        <v>485</v>
      </c>
      <c r="AV6">
        <v>484</v>
      </c>
      <c r="AW6">
        <v>483</v>
      </c>
      <c r="AX6">
        <v>482</v>
      </c>
      <c r="AY6">
        <v>483</v>
      </c>
      <c r="AZ6">
        <v>484</v>
      </c>
      <c r="BA6">
        <v>484</v>
      </c>
      <c r="BB6">
        <v>486</v>
      </c>
      <c r="BC6">
        <f t="shared" si="0"/>
        <v>480.75</v>
      </c>
      <c r="BD6">
        <f t="shared" si="1"/>
        <v>491.75</v>
      </c>
      <c r="BE6">
        <f t="shared" si="2"/>
        <v>504.6</v>
      </c>
      <c r="BF6">
        <f t="shared" si="3"/>
        <v>511.5</v>
      </c>
      <c r="BG6">
        <f t="shared" si="4"/>
        <v>513.5</v>
      </c>
      <c r="BH6">
        <f t="shared" si="5"/>
        <v>505.2</v>
      </c>
      <c r="BI6">
        <f t="shared" si="6"/>
        <v>494.75</v>
      </c>
      <c r="BJ6">
        <f t="shared" si="7"/>
        <v>484.8</v>
      </c>
      <c r="BK6">
        <f t="shared" si="8"/>
        <v>485.75</v>
      </c>
      <c r="BL6">
        <f t="shared" si="9"/>
        <v>483.5</v>
      </c>
      <c r="BM6">
        <f t="shared" si="10"/>
        <v>483.6</v>
      </c>
      <c r="BN6">
        <f t="shared" si="11"/>
        <v>483.66666666666669</v>
      </c>
    </row>
    <row r="7" spans="1:66">
      <c r="A7" t="s">
        <v>146</v>
      </c>
      <c r="B7" t="s">
        <v>147</v>
      </c>
      <c r="C7">
        <v>776</v>
      </c>
      <c r="D7">
        <v>776</v>
      </c>
      <c r="E7">
        <v>779</v>
      </c>
      <c r="F7">
        <v>778</v>
      </c>
      <c r="G7">
        <v>782</v>
      </c>
      <c r="H7">
        <v>784</v>
      </c>
      <c r="I7">
        <v>786</v>
      </c>
      <c r="J7">
        <v>789</v>
      </c>
      <c r="K7">
        <v>792</v>
      </c>
      <c r="L7">
        <v>789</v>
      </c>
      <c r="M7">
        <v>781</v>
      </c>
      <c r="N7">
        <v>777</v>
      </c>
      <c r="O7">
        <v>775</v>
      </c>
      <c r="P7">
        <v>778</v>
      </c>
      <c r="Q7">
        <v>783</v>
      </c>
      <c r="R7">
        <v>787</v>
      </c>
      <c r="S7">
        <v>793</v>
      </c>
      <c r="T7">
        <v>797</v>
      </c>
      <c r="U7">
        <v>799</v>
      </c>
      <c r="V7">
        <v>802</v>
      </c>
      <c r="W7">
        <v>803</v>
      </c>
      <c r="X7">
        <v>806</v>
      </c>
      <c r="Y7">
        <v>806</v>
      </c>
      <c r="Z7">
        <v>811</v>
      </c>
      <c r="AA7">
        <v>813</v>
      </c>
      <c r="AB7">
        <v>811</v>
      </c>
      <c r="AC7">
        <v>811</v>
      </c>
      <c r="AD7">
        <v>809</v>
      </c>
      <c r="AE7">
        <v>810</v>
      </c>
      <c r="AF7">
        <v>806</v>
      </c>
      <c r="AG7">
        <v>805</v>
      </c>
      <c r="AH7">
        <v>806</v>
      </c>
      <c r="AI7">
        <v>806</v>
      </c>
      <c r="AJ7">
        <v>807</v>
      </c>
      <c r="AK7">
        <v>807</v>
      </c>
      <c r="AL7">
        <v>807</v>
      </c>
      <c r="AM7">
        <v>806</v>
      </c>
      <c r="AN7">
        <v>805</v>
      </c>
      <c r="AO7">
        <v>805</v>
      </c>
      <c r="AP7">
        <v>803</v>
      </c>
      <c r="AQ7">
        <v>802</v>
      </c>
      <c r="AR7">
        <v>800</v>
      </c>
      <c r="AS7">
        <v>801</v>
      </c>
      <c r="AT7">
        <v>798</v>
      </c>
      <c r="AU7">
        <v>796</v>
      </c>
      <c r="AV7">
        <v>795</v>
      </c>
      <c r="AW7">
        <v>792</v>
      </c>
      <c r="AX7">
        <v>789</v>
      </c>
      <c r="AY7">
        <v>789</v>
      </c>
      <c r="AZ7">
        <v>790</v>
      </c>
      <c r="BA7">
        <v>791</v>
      </c>
      <c r="BB7">
        <v>794</v>
      </c>
      <c r="BC7">
        <f t="shared" si="0"/>
        <v>777.25</v>
      </c>
      <c r="BD7">
        <f t="shared" si="1"/>
        <v>785.25</v>
      </c>
      <c r="BE7">
        <f t="shared" si="2"/>
        <v>782.8</v>
      </c>
      <c r="BF7">
        <f t="shared" si="3"/>
        <v>785.25</v>
      </c>
      <c r="BG7">
        <f t="shared" si="4"/>
        <v>800.25</v>
      </c>
      <c r="BH7">
        <f t="shared" si="5"/>
        <v>809.4</v>
      </c>
      <c r="BI7">
        <f t="shared" si="6"/>
        <v>809</v>
      </c>
      <c r="BJ7">
        <f t="shared" si="7"/>
        <v>806.2</v>
      </c>
      <c r="BK7">
        <f t="shared" si="8"/>
        <v>805.75</v>
      </c>
      <c r="BL7">
        <f t="shared" si="9"/>
        <v>801.5</v>
      </c>
      <c r="BM7">
        <f t="shared" si="10"/>
        <v>794</v>
      </c>
      <c r="BN7">
        <f t="shared" si="11"/>
        <v>790</v>
      </c>
    </row>
    <row r="8" spans="1:66">
      <c r="A8" t="s">
        <v>112</v>
      </c>
      <c r="B8" t="s">
        <v>148</v>
      </c>
      <c r="C8">
        <v>527</v>
      </c>
      <c r="D8">
        <v>526</v>
      </c>
      <c r="E8">
        <v>523</v>
      </c>
      <c r="F8">
        <v>522</v>
      </c>
      <c r="G8">
        <v>522</v>
      </c>
      <c r="H8">
        <v>520</v>
      </c>
      <c r="I8">
        <v>519</v>
      </c>
      <c r="J8">
        <v>519</v>
      </c>
      <c r="K8">
        <v>518</v>
      </c>
      <c r="L8">
        <v>518</v>
      </c>
      <c r="M8">
        <v>516</v>
      </c>
      <c r="N8">
        <v>515</v>
      </c>
      <c r="O8">
        <v>515</v>
      </c>
      <c r="P8">
        <v>517</v>
      </c>
      <c r="Q8">
        <v>519</v>
      </c>
      <c r="R8">
        <v>522</v>
      </c>
      <c r="S8">
        <v>524</v>
      </c>
      <c r="T8">
        <v>525</v>
      </c>
      <c r="U8">
        <v>528</v>
      </c>
      <c r="V8">
        <v>529</v>
      </c>
      <c r="W8">
        <v>531</v>
      </c>
      <c r="X8">
        <v>532</v>
      </c>
      <c r="Y8">
        <v>533</v>
      </c>
      <c r="Z8">
        <v>532</v>
      </c>
      <c r="AA8">
        <v>530</v>
      </c>
      <c r="AB8">
        <v>529</v>
      </c>
      <c r="AC8">
        <v>528</v>
      </c>
      <c r="AD8">
        <v>527</v>
      </c>
      <c r="AE8">
        <v>525</v>
      </c>
      <c r="AF8">
        <v>523</v>
      </c>
      <c r="AG8">
        <v>521</v>
      </c>
      <c r="AH8">
        <v>519</v>
      </c>
      <c r="AI8">
        <v>517</v>
      </c>
      <c r="AJ8">
        <v>516</v>
      </c>
      <c r="AK8">
        <v>515</v>
      </c>
      <c r="AL8">
        <v>513</v>
      </c>
      <c r="AM8">
        <v>513</v>
      </c>
      <c r="AN8">
        <v>513</v>
      </c>
      <c r="AO8">
        <v>512</v>
      </c>
      <c r="AP8">
        <v>511</v>
      </c>
      <c r="AQ8">
        <v>510</v>
      </c>
      <c r="AR8">
        <v>509</v>
      </c>
      <c r="AS8">
        <v>508</v>
      </c>
      <c r="AT8">
        <v>507</v>
      </c>
      <c r="AU8">
        <v>505</v>
      </c>
      <c r="AV8">
        <v>504</v>
      </c>
      <c r="AW8">
        <v>501</v>
      </c>
      <c r="AX8">
        <v>499</v>
      </c>
      <c r="AY8">
        <v>499</v>
      </c>
      <c r="AZ8">
        <v>498</v>
      </c>
      <c r="BA8">
        <v>499</v>
      </c>
      <c r="BB8">
        <v>500</v>
      </c>
      <c r="BC8">
        <f t="shared" si="0"/>
        <v>524.5</v>
      </c>
      <c r="BD8">
        <f t="shared" si="1"/>
        <v>520</v>
      </c>
      <c r="BE8">
        <f t="shared" si="2"/>
        <v>516.4</v>
      </c>
      <c r="BF8">
        <f t="shared" si="3"/>
        <v>520.5</v>
      </c>
      <c r="BG8">
        <f t="shared" si="4"/>
        <v>528.25</v>
      </c>
      <c r="BH8">
        <f t="shared" si="5"/>
        <v>531.20000000000005</v>
      </c>
      <c r="BI8">
        <f t="shared" si="6"/>
        <v>525.75</v>
      </c>
      <c r="BJ8">
        <f t="shared" si="7"/>
        <v>517.6</v>
      </c>
      <c r="BK8">
        <f t="shared" si="8"/>
        <v>512.75</v>
      </c>
      <c r="BL8">
        <f t="shared" si="9"/>
        <v>509.5</v>
      </c>
      <c r="BM8">
        <f t="shared" si="10"/>
        <v>503.2</v>
      </c>
      <c r="BN8">
        <f t="shared" si="11"/>
        <v>498.66666666666669</v>
      </c>
    </row>
    <row r="9" spans="1:66">
      <c r="A9" t="s">
        <v>149</v>
      </c>
      <c r="B9" t="s">
        <v>150</v>
      </c>
      <c r="C9">
        <v>418</v>
      </c>
      <c r="D9">
        <v>418</v>
      </c>
      <c r="E9">
        <v>424</v>
      </c>
      <c r="F9">
        <v>421</v>
      </c>
      <c r="G9">
        <v>417</v>
      </c>
      <c r="H9">
        <v>411</v>
      </c>
      <c r="I9">
        <v>410</v>
      </c>
      <c r="J9">
        <v>409</v>
      </c>
      <c r="K9">
        <v>405</v>
      </c>
      <c r="L9">
        <v>403</v>
      </c>
      <c r="M9">
        <v>403</v>
      </c>
      <c r="N9">
        <v>400</v>
      </c>
      <c r="O9">
        <v>390</v>
      </c>
      <c r="P9">
        <v>382</v>
      </c>
      <c r="Q9">
        <v>380</v>
      </c>
      <c r="R9">
        <v>374</v>
      </c>
      <c r="S9">
        <v>376</v>
      </c>
      <c r="T9">
        <v>381</v>
      </c>
      <c r="U9">
        <v>388</v>
      </c>
      <c r="V9">
        <v>388</v>
      </c>
      <c r="W9">
        <v>385</v>
      </c>
      <c r="X9">
        <v>385</v>
      </c>
      <c r="Y9">
        <v>384</v>
      </c>
      <c r="Z9">
        <v>377</v>
      </c>
      <c r="AA9">
        <v>374</v>
      </c>
      <c r="AB9">
        <v>371</v>
      </c>
      <c r="AC9">
        <v>372</v>
      </c>
      <c r="AD9">
        <v>367</v>
      </c>
      <c r="AE9">
        <v>363</v>
      </c>
      <c r="AF9">
        <v>360</v>
      </c>
      <c r="AG9">
        <v>356</v>
      </c>
      <c r="AH9">
        <v>351</v>
      </c>
      <c r="AI9">
        <v>347</v>
      </c>
      <c r="AJ9">
        <v>347</v>
      </c>
      <c r="AK9">
        <v>345</v>
      </c>
      <c r="AL9">
        <v>344</v>
      </c>
      <c r="AM9">
        <v>344</v>
      </c>
      <c r="AN9">
        <v>347</v>
      </c>
      <c r="AO9">
        <v>350</v>
      </c>
      <c r="AP9">
        <v>353</v>
      </c>
      <c r="AQ9">
        <v>355</v>
      </c>
      <c r="AR9">
        <v>357</v>
      </c>
      <c r="AS9">
        <v>359</v>
      </c>
      <c r="AT9">
        <v>361</v>
      </c>
      <c r="AU9">
        <v>360</v>
      </c>
      <c r="AV9">
        <v>359</v>
      </c>
      <c r="AW9">
        <v>358</v>
      </c>
      <c r="AX9">
        <v>355</v>
      </c>
      <c r="AY9">
        <v>354</v>
      </c>
      <c r="AZ9">
        <v>351</v>
      </c>
      <c r="BA9">
        <v>348</v>
      </c>
      <c r="BB9">
        <v>344</v>
      </c>
      <c r="BC9">
        <f t="shared" si="0"/>
        <v>420.25</v>
      </c>
      <c r="BD9">
        <f t="shared" si="1"/>
        <v>411.75</v>
      </c>
      <c r="BE9">
        <f t="shared" si="2"/>
        <v>400.2</v>
      </c>
      <c r="BF9">
        <f t="shared" si="3"/>
        <v>378</v>
      </c>
      <c r="BG9">
        <f t="shared" si="4"/>
        <v>385.5</v>
      </c>
      <c r="BH9">
        <f t="shared" si="5"/>
        <v>378.2</v>
      </c>
      <c r="BI9">
        <f t="shared" si="6"/>
        <v>365.5</v>
      </c>
      <c r="BJ9">
        <f t="shared" si="7"/>
        <v>349.2</v>
      </c>
      <c r="BK9">
        <f t="shared" si="8"/>
        <v>346.25</v>
      </c>
      <c r="BL9">
        <f t="shared" si="9"/>
        <v>356</v>
      </c>
      <c r="BM9">
        <f t="shared" si="10"/>
        <v>358.6</v>
      </c>
      <c r="BN9">
        <f t="shared" si="11"/>
        <v>351</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21"/>
  <sheetViews>
    <sheetView workbookViewId="0">
      <selection activeCell="A27" sqref="A27"/>
    </sheetView>
  </sheetViews>
  <sheetFormatPr defaultRowHeight="14.5"/>
  <sheetData>
    <row r="1" spans="1:22">
      <c r="A1" t="s">
        <v>0</v>
      </c>
      <c r="B1" t="s">
        <v>2</v>
      </c>
      <c r="C1" t="s">
        <v>82</v>
      </c>
      <c r="D1" t="s">
        <v>83</v>
      </c>
      <c r="E1" t="s">
        <v>84</v>
      </c>
      <c r="F1" t="s">
        <v>85</v>
      </c>
      <c r="G1" t="s">
        <v>86</v>
      </c>
      <c r="H1" t="s">
        <v>88</v>
      </c>
      <c r="I1" t="s">
        <v>89</v>
      </c>
      <c r="J1" t="s">
        <v>90</v>
      </c>
      <c r="K1" t="s">
        <v>87</v>
      </c>
      <c r="L1" t="s">
        <v>71</v>
      </c>
      <c r="M1" t="s">
        <v>72</v>
      </c>
      <c r="N1" t="s">
        <v>73</v>
      </c>
      <c r="O1" t="s">
        <v>74</v>
      </c>
      <c r="P1" t="s">
        <v>75</v>
      </c>
      <c r="Q1" t="s">
        <v>76</v>
      </c>
      <c r="R1" t="s">
        <v>77</v>
      </c>
      <c r="S1" t="s">
        <v>116</v>
      </c>
      <c r="T1" t="s">
        <v>117</v>
      </c>
      <c r="U1" t="s">
        <v>118</v>
      </c>
      <c r="V1" t="s">
        <v>119</v>
      </c>
    </row>
    <row r="2" spans="1:22">
      <c r="A2" t="s">
        <v>91</v>
      </c>
      <c r="B2" t="s">
        <v>120</v>
      </c>
      <c r="C2">
        <v>171</v>
      </c>
      <c r="D2">
        <v>183</v>
      </c>
      <c r="E2">
        <v>187</v>
      </c>
      <c r="F2">
        <v>184</v>
      </c>
      <c r="G2">
        <v>182</v>
      </c>
      <c r="H2">
        <f t="shared" ref="H2:K6" si="0">ROUND((D2-C2)/C2,3)</f>
        <v>7.0000000000000007E-2</v>
      </c>
      <c r="I2">
        <f t="shared" si="0"/>
        <v>2.1999999999999999E-2</v>
      </c>
      <c r="J2">
        <f t="shared" si="0"/>
        <v>-1.6E-2</v>
      </c>
      <c r="K2">
        <f t="shared" si="0"/>
        <v>-1.0999999999999999E-2</v>
      </c>
      <c r="L2">
        <v>12</v>
      </c>
      <c r="M2">
        <v>11</v>
      </c>
      <c r="N2">
        <v>8</v>
      </c>
      <c r="O2">
        <v>4</v>
      </c>
      <c r="P2">
        <v>9</v>
      </c>
      <c r="Q2">
        <v>7</v>
      </c>
      <c r="R2">
        <v>11</v>
      </c>
    </row>
    <row r="3" spans="1:22">
      <c r="A3" t="s">
        <v>92</v>
      </c>
      <c r="B3" t="s">
        <v>121</v>
      </c>
      <c r="C3">
        <v>161</v>
      </c>
      <c r="D3">
        <v>88</v>
      </c>
      <c r="E3">
        <v>93</v>
      </c>
      <c r="F3">
        <v>80</v>
      </c>
      <c r="G3">
        <v>75</v>
      </c>
      <c r="H3">
        <f t="shared" si="0"/>
        <v>-0.45300000000000001</v>
      </c>
      <c r="I3">
        <f t="shared" si="0"/>
        <v>5.7000000000000002E-2</v>
      </c>
      <c r="J3">
        <f t="shared" si="0"/>
        <v>-0.14000000000000001</v>
      </c>
      <c r="K3">
        <f t="shared" si="0"/>
        <v>-6.3E-2</v>
      </c>
      <c r="L3">
        <v>12</v>
      </c>
      <c r="M3">
        <v>12</v>
      </c>
      <c r="N3">
        <v>7</v>
      </c>
      <c r="O3">
        <v>4</v>
      </c>
      <c r="P3">
        <v>9</v>
      </c>
      <c r="Q3">
        <v>11</v>
      </c>
      <c r="R3">
        <v>11</v>
      </c>
    </row>
    <row r="4" spans="1:22">
      <c r="A4" t="s">
        <v>93</v>
      </c>
      <c r="B4" t="s">
        <v>105</v>
      </c>
      <c r="C4">
        <v>236</v>
      </c>
      <c r="D4">
        <v>241</v>
      </c>
      <c r="E4">
        <v>233</v>
      </c>
      <c r="F4">
        <v>220</v>
      </c>
      <c r="G4">
        <v>218</v>
      </c>
      <c r="H4">
        <f t="shared" si="0"/>
        <v>2.1000000000000001E-2</v>
      </c>
      <c r="I4">
        <f t="shared" si="0"/>
        <v>-3.3000000000000002E-2</v>
      </c>
      <c r="J4">
        <f t="shared" si="0"/>
        <v>-5.6000000000000001E-2</v>
      </c>
      <c r="K4">
        <f t="shared" si="0"/>
        <v>-8.9999999999999993E-3</v>
      </c>
      <c r="L4">
        <v>10</v>
      </c>
      <c r="M4">
        <v>12</v>
      </c>
      <c r="N4">
        <v>9</v>
      </c>
      <c r="O4">
        <v>4</v>
      </c>
      <c r="P4">
        <v>6</v>
      </c>
      <c r="Q4">
        <v>11</v>
      </c>
      <c r="R4">
        <v>11</v>
      </c>
    </row>
    <row r="5" spans="1:22">
      <c r="A5" t="s">
        <v>94</v>
      </c>
      <c r="B5" t="s">
        <v>120</v>
      </c>
      <c r="C5">
        <v>350</v>
      </c>
      <c r="D5">
        <v>395</v>
      </c>
      <c r="E5">
        <v>376</v>
      </c>
      <c r="F5">
        <v>355</v>
      </c>
      <c r="G5">
        <v>347</v>
      </c>
      <c r="H5">
        <f t="shared" si="0"/>
        <v>0.129</v>
      </c>
      <c r="I5">
        <f t="shared" si="0"/>
        <v>-4.8000000000000001E-2</v>
      </c>
      <c r="J5">
        <f t="shared" si="0"/>
        <v>-5.6000000000000001E-2</v>
      </c>
      <c r="K5">
        <f t="shared" si="0"/>
        <v>-2.3E-2</v>
      </c>
      <c r="L5">
        <v>12</v>
      </c>
      <c r="M5">
        <v>12</v>
      </c>
      <c r="N5">
        <v>9</v>
      </c>
      <c r="O5">
        <v>2</v>
      </c>
      <c r="P5">
        <v>10</v>
      </c>
      <c r="Q5">
        <v>11</v>
      </c>
      <c r="R5">
        <v>11</v>
      </c>
    </row>
    <row r="6" spans="1:22">
      <c r="A6" t="s">
        <v>95</v>
      </c>
      <c r="B6" t="s">
        <v>120</v>
      </c>
      <c r="C6">
        <v>174</v>
      </c>
      <c r="D6">
        <v>187</v>
      </c>
      <c r="E6">
        <v>184</v>
      </c>
      <c r="F6">
        <v>175</v>
      </c>
      <c r="G6">
        <v>173</v>
      </c>
      <c r="H6">
        <f t="shared" si="0"/>
        <v>7.4999999999999997E-2</v>
      </c>
      <c r="I6">
        <f t="shared" si="0"/>
        <v>-1.6E-2</v>
      </c>
      <c r="J6">
        <f t="shared" si="0"/>
        <v>-4.9000000000000002E-2</v>
      </c>
      <c r="K6">
        <f t="shared" si="0"/>
        <v>-1.0999999999999999E-2</v>
      </c>
      <c r="L6">
        <v>12</v>
      </c>
      <c r="M6">
        <v>12</v>
      </c>
      <c r="N6">
        <v>7</v>
      </c>
      <c r="O6">
        <v>5</v>
      </c>
      <c r="P6">
        <v>9</v>
      </c>
      <c r="Q6">
        <v>11</v>
      </c>
      <c r="R6">
        <v>11</v>
      </c>
    </row>
    <row r="7" spans="1:22">
      <c r="A7" t="s">
        <v>96</v>
      </c>
    </row>
    <row r="8" spans="1:22">
      <c r="A8" t="s">
        <v>97</v>
      </c>
    </row>
    <row r="9" spans="1:22">
      <c r="A9" t="s">
        <v>98</v>
      </c>
      <c r="B9" t="s">
        <v>99</v>
      </c>
    </row>
    <row r="10" spans="1:22">
      <c r="A10" t="s">
        <v>100</v>
      </c>
      <c r="B10" t="s">
        <v>101</v>
      </c>
    </row>
    <row r="11" spans="1:22">
      <c r="A11" t="s">
        <v>102</v>
      </c>
      <c r="B11" t="s">
        <v>103</v>
      </c>
    </row>
    <row r="12" spans="1:22">
      <c r="A12" t="s">
        <v>104</v>
      </c>
      <c r="B12" t="s">
        <v>105</v>
      </c>
    </row>
    <row r="13" spans="1:22">
      <c r="A13" t="s">
        <v>106</v>
      </c>
      <c r="B13" t="s">
        <v>107</v>
      </c>
    </row>
    <row r="14" spans="1:22">
      <c r="A14" t="s">
        <v>108</v>
      </c>
    </row>
    <row r="15" spans="1:22">
      <c r="A15" t="s">
        <v>109</v>
      </c>
    </row>
    <row r="16" spans="1:22">
      <c r="A16" t="s">
        <v>110</v>
      </c>
    </row>
    <row r="17" spans="1:1">
      <c r="A17" t="s">
        <v>111</v>
      </c>
    </row>
    <row r="18" spans="1:1">
      <c r="A18" t="s">
        <v>112</v>
      </c>
    </row>
    <row r="19" spans="1:1">
      <c r="A19" t="s">
        <v>113</v>
      </c>
    </row>
    <row r="20" spans="1:1">
      <c r="A20" t="s">
        <v>114</v>
      </c>
    </row>
    <row r="21" spans="1:1">
      <c r="A21" t="s">
        <v>115</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9"/>
  <sheetViews>
    <sheetView workbookViewId="0">
      <selection activeCell="A10" sqref="A10:B10"/>
    </sheetView>
  </sheetViews>
  <sheetFormatPr defaultRowHeight="14.5"/>
  <sheetData>
    <row r="1" spans="1:39">
      <c r="A1" t="s">
        <v>0</v>
      </c>
      <c r="B1" t="s">
        <v>2</v>
      </c>
      <c r="C1" s="1">
        <v>43862</v>
      </c>
      <c r="D1" s="1">
        <v>43891</v>
      </c>
      <c r="E1" s="1">
        <v>43922</v>
      </c>
      <c r="F1" s="1">
        <v>43952</v>
      </c>
      <c r="G1" s="1">
        <v>43983</v>
      </c>
      <c r="H1" s="1">
        <v>44013</v>
      </c>
      <c r="I1" s="1">
        <v>44044</v>
      </c>
      <c r="J1" s="1">
        <v>44075</v>
      </c>
      <c r="K1" s="1">
        <v>44105</v>
      </c>
      <c r="L1" s="1">
        <v>44136</v>
      </c>
      <c r="M1" s="1">
        <v>44166</v>
      </c>
      <c r="N1" s="1">
        <v>44197</v>
      </c>
      <c r="O1" s="1">
        <v>44228</v>
      </c>
      <c r="P1" s="1">
        <v>44256</v>
      </c>
      <c r="Q1" s="1">
        <v>44287</v>
      </c>
      <c r="R1" s="1">
        <v>44317</v>
      </c>
      <c r="S1" s="1">
        <v>44348</v>
      </c>
      <c r="T1" s="1">
        <v>44378</v>
      </c>
      <c r="U1" s="1">
        <v>44409</v>
      </c>
      <c r="V1" s="1">
        <v>44440</v>
      </c>
      <c r="W1" s="1">
        <v>44470</v>
      </c>
      <c r="X1" s="1">
        <v>44501</v>
      </c>
      <c r="Y1" s="1">
        <v>44531</v>
      </c>
      <c r="Z1" s="1">
        <v>44562</v>
      </c>
      <c r="AA1" s="1">
        <v>44593</v>
      </c>
      <c r="AB1" s="1">
        <v>44621</v>
      </c>
      <c r="AC1" s="1">
        <v>44652</v>
      </c>
      <c r="AD1" s="1">
        <v>44682</v>
      </c>
      <c r="AE1" s="1">
        <v>44713</v>
      </c>
      <c r="AF1" s="1">
        <v>44743</v>
      </c>
      <c r="AG1" s="1">
        <v>44774</v>
      </c>
      <c r="AH1" s="1">
        <v>44805</v>
      </c>
      <c r="AI1" s="1">
        <v>44835</v>
      </c>
      <c r="AJ1" s="1">
        <v>44866</v>
      </c>
      <c r="AK1" s="1">
        <v>44896</v>
      </c>
      <c r="AM1" s="1"/>
    </row>
    <row r="2" spans="1:39">
      <c r="A2" t="s">
        <v>1</v>
      </c>
      <c r="B2" t="s">
        <v>3</v>
      </c>
      <c r="C2">
        <v>8</v>
      </c>
      <c r="D2">
        <v>8</v>
      </c>
      <c r="E2">
        <v>5</v>
      </c>
      <c r="F2">
        <v>10</v>
      </c>
      <c r="G2">
        <v>24</v>
      </c>
      <c r="H2">
        <v>12</v>
      </c>
      <c r="I2">
        <v>25</v>
      </c>
      <c r="J2">
        <v>36</v>
      </c>
      <c r="K2">
        <v>22</v>
      </c>
      <c r="L2">
        <v>17</v>
      </c>
      <c r="M2">
        <v>15</v>
      </c>
      <c r="N2">
        <v>13</v>
      </c>
      <c r="O2">
        <v>10</v>
      </c>
      <c r="P2">
        <v>10</v>
      </c>
      <c r="Q2">
        <v>9</v>
      </c>
      <c r="R2">
        <v>13</v>
      </c>
      <c r="S2">
        <v>21</v>
      </c>
      <c r="T2">
        <v>31</v>
      </c>
      <c r="U2">
        <v>24</v>
      </c>
      <c r="V2">
        <v>11</v>
      </c>
      <c r="W2">
        <v>6</v>
      </c>
      <c r="X2">
        <v>10</v>
      </c>
      <c r="Y2">
        <v>13</v>
      </c>
      <c r="Z2">
        <v>10</v>
      </c>
      <c r="AA2">
        <v>4</v>
      </c>
      <c r="AB2">
        <v>9</v>
      </c>
      <c r="AC2">
        <v>13</v>
      </c>
      <c r="AD2">
        <v>14</v>
      </c>
      <c r="AE2">
        <v>11</v>
      </c>
      <c r="AF2">
        <v>18</v>
      </c>
      <c r="AG2">
        <v>22</v>
      </c>
      <c r="AH2">
        <v>11</v>
      </c>
      <c r="AI2">
        <v>13</v>
      </c>
      <c r="AJ2">
        <v>9</v>
      </c>
      <c r="AK2">
        <v>9</v>
      </c>
    </row>
    <row r="3" spans="1:39">
      <c r="A3" t="s">
        <v>55</v>
      </c>
      <c r="B3" t="s">
        <v>3</v>
      </c>
      <c r="C3">
        <v>4</v>
      </c>
      <c r="D3">
        <v>3</v>
      </c>
      <c r="E3">
        <v>3</v>
      </c>
      <c r="F3">
        <v>3</v>
      </c>
      <c r="G3">
        <v>8</v>
      </c>
      <c r="H3">
        <v>6</v>
      </c>
      <c r="I3">
        <v>14</v>
      </c>
      <c r="J3">
        <v>11</v>
      </c>
      <c r="K3">
        <v>11</v>
      </c>
      <c r="L3">
        <v>8</v>
      </c>
      <c r="M3">
        <v>7</v>
      </c>
      <c r="N3">
        <v>8</v>
      </c>
      <c r="O3">
        <v>4</v>
      </c>
      <c r="P3">
        <v>2</v>
      </c>
      <c r="Q3">
        <v>9</v>
      </c>
      <c r="R3">
        <v>4</v>
      </c>
      <c r="S3">
        <v>10</v>
      </c>
      <c r="T3">
        <v>9</v>
      </c>
      <c r="U3">
        <v>9</v>
      </c>
      <c r="V3">
        <v>2</v>
      </c>
      <c r="W3">
        <v>7</v>
      </c>
      <c r="X3">
        <v>9</v>
      </c>
      <c r="Y3">
        <v>10</v>
      </c>
      <c r="Z3">
        <v>7</v>
      </c>
      <c r="AA3">
        <v>2</v>
      </c>
      <c r="AB3">
        <v>4</v>
      </c>
      <c r="AC3">
        <v>1</v>
      </c>
      <c r="AD3">
        <v>4</v>
      </c>
      <c r="AE3">
        <v>6</v>
      </c>
      <c r="AF3">
        <v>8</v>
      </c>
      <c r="AG3">
        <v>5</v>
      </c>
      <c r="AH3">
        <v>6</v>
      </c>
      <c r="AI3">
        <v>8</v>
      </c>
      <c r="AJ3">
        <v>0</v>
      </c>
      <c r="AK3">
        <v>2</v>
      </c>
    </row>
    <row r="4" spans="1:39">
      <c r="A4" t="s">
        <v>68</v>
      </c>
      <c r="B4" t="s">
        <v>3</v>
      </c>
      <c r="C4">
        <v>10</v>
      </c>
      <c r="D4">
        <v>12</v>
      </c>
      <c r="E4">
        <v>12</v>
      </c>
      <c r="F4">
        <v>27</v>
      </c>
      <c r="G4">
        <v>18</v>
      </c>
      <c r="H4">
        <v>21</v>
      </c>
      <c r="I4">
        <v>30</v>
      </c>
      <c r="J4">
        <v>41</v>
      </c>
      <c r="K4">
        <v>23</v>
      </c>
      <c r="L4">
        <v>25</v>
      </c>
      <c r="M4">
        <v>27</v>
      </c>
      <c r="N4">
        <v>22</v>
      </c>
      <c r="O4">
        <v>16</v>
      </c>
      <c r="P4">
        <v>19</v>
      </c>
      <c r="Q4">
        <v>28</v>
      </c>
      <c r="R4">
        <v>18</v>
      </c>
      <c r="S4">
        <v>43</v>
      </c>
      <c r="T4">
        <v>34</v>
      </c>
      <c r="U4">
        <v>38</v>
      </c>
      <c r="V4">
        <v>25</v>
      </c>
      <c r="W4">
        <v>20</v>
      </c>
      <c r="X4">
        <v>13</v>
      </c>
      <c r="Y4">
        <v>16</v>
      </c>
      <c r="Z4">
        <v>13</v>
      </c>
      <c r="AA4">
        <v>15</v>
      </c>
      <c r="AB4">
        <v>22</v>
      </c>
      <c r="AC4">
        <v>26</v>
      </c>
      <c r="AD4">
        <v>25</v>
      </c>
      <c r="AE4">
        <v>37</v>
      </c>
      <c r="AF4">
        <v>39</v>
      </c>
      <c r="AG4">
        <v>35</v>
      </c>
      <c r="AH4">
        <v>19</v>
      </c>
      <c r="AI4">
        <v>14</v>
      </c>
      <c r="AJ4">
        <v>11</v>
      </c>
      <c r="AK4">
        <v>15</v>
      </c>
    </row>
    <row r="5" spans="1:39">
      <c r="A5" t="s">
        <v>69</v>
      </c>
      <c r="B5" t="s">
        <v>3</v>
      </c>
    </row>
    <row r="6" spans="1:39">
      <c r="A6" t="s">
        <v>70</v>
      </c>
      <c r="B6" t="s">
        <v>3</v>
      </c>
      <c r="C6">
        <v>18</v>
      </c>
      <c r="D6">
        <v>23</v>
      </c>
      <c r="E6">
        <v>19</v>
      </c>
      <c r="F6">
        <v>31</v>
      </c>
      <c r="G6">
        <v>33</v>
      </c>
      <c r="H6">
        <v>47</v>
      </c>
      <c r="I6">
        <v>72</v>
      </c>
      <c r="J6">
        <v>52</v>
      </c>
      <c r="K6">
        <v>52</v>
      </c>
      <c r="L6">
        <v>44</v>
      </c>
      <c r="M6">
        <v>62</v>
      </c>
      <c r="N6">
        <v>40</v>
      </c>
      <c r="O6">
        <v>40</v>
      </c>
      <c r="P6">
        <v>35</v>
      </c>
      <c r="Q6">
        <v>55</v>
      </c>
      <c r="R6">
        <v>44</v>
      </c>
      <c r="S6">
        <v>56</v>
      </c>
      <c r="T6">
        <v>89</v>
      </c>
      <c r="U6">
        <v>95</v>
      </c>
      <c r="V6">
        <v>37</v>
      </c>
      <c r="W6">
        <v>30</v>
      </c>
      <c r="X6">
        <v>27</v>
      </c>
      <c r="Y6">
        <v>37</v>
      </c>
      <c r="Z6">
        <v>26</v>
      </c>
      <c r="AA6">
        <v>28</v>
      </c>
      <c r="AB6">
        <v>24</v>
      </c>
      <c r="AC6">
        <v>37</v>
      </c>
      <c r="AD6">
        <v>43</v>
      </c>
      <c r="AE6">
        <v>69</v>
      </c>
      <c r="AF6">
        <v>65</v>
      </c>
      <c r="AG6">
        <v>76</v>
      </c>
      <c r="AH6">
        <v>55</v>
      </c>
      <c r="AI6">
        <v>27</v>
      </c>
      <c r="AJ6">
        <v>27</v>
      </c>
      <c r="AK6">
        <v>20</v>
      </c>
    </row>
    <row r="7" spans="1:39">
      <c r="A7" t="s">
        <v>146</v>
      </c>
      <c r="B7" t="s">
        <v>147</v>
      </c>
      <c r="C7">
        <v>557</v>
      </c>
      <c r="D7">
        <v>701</v>
      </c>
      <c r="E7">
        <v>579</v>
      </c>
      <c r="F7">
        <v>501</v>
      </c>
      <c r="G7">
        <v>598</v>
      </c>
      <c r="H7">
        <v>783</v>
      </c>
      <c r="I7">
        <v>780</v>
      </c>
      <c r="J7">
        <v>829</v>
      </c>
      <c r="K7">
        <v>841</v>
      </c>
      <c r="L7">
        <v>724</v>
      </c>
      <c r="M7">
        <v>923</v>
      </c>
      <c r="N7">
        <v>682</v>
      </c>
      <c r="O7">
        <v>700</v>
      </c>
      <c r="P7">
        <v>966</v>
      </c>
      <c r="Q7">
        <v>1018</v>
      </c>
      <c r="R7">
        <v>968</v>
      </c>
      <c r="S7">
        <v>1167</v>
      </c>
      <c r="T7">
        <v>1064</v>
      </c>
      <c r="U7">
        <v>1073</v>
      </c>
      <c r="V7">
        <v>1031</v>
      </c>
      <c r="W7">
        <v>1000</v>
      </c>
      <c r="X7">
        <v>963</v>
      </c>
      <c r="Y7">
        <v>955</v>
      </c>
      <c r="Z7">
        <v>864</v>
      </c>
      <c r="AA7">
        <v>726</v>
      </c>
      <c r="AB7">
        <v>985</v>
      </c>
      <c r="AC7">
        <v>1015</v>
      </c>
      <c r="AD7">
        <v>1018</v>
      </c>
      <c r="AE7">
        <v>972</v>
      </c>
      <c r="AF7">
        <v>816</v>
      </c>
      <c r="AG7">
        <v>809</v>
      </c>
      <c r="AH7">
        <v>766</v>
      </c>
      <c r="AI7">
        <v>675</v>
      </c>
      <c r="AJ7">
        <v>541</v>
      </c>
      <c r="AK7">
        <v>572</v>
      </c>
    </row>
    <row r="8" spans="1:39">
      <c r="A8" t="s">
        <v>112</v>
      </c>
      <c r="B8" t="s">
        <v>148</v>
      </c>
      <c r="C8">
        <v>725</v>
      </c>
      <c r="D8">
        <v>922</v>
      </c>
      <c r="E8">
        <v>664</v>
      </c>
      <c r="F8">
        <v>667</v>
      </c>
      <c r="G8">
        <v>901</v>
      </c>
      <c r="H8">
        <v>1070</v>
      </c>
      <c r="I8">
        <v>1056</v>
      </c>
      <c r="J8">
        <v>1148</v>
      </c>
      <c r="K8">
        <v>1143</v>
      </c>
      <c r="L8">
        <v>923</v>
      </c>
      <c r="M8">
        <v>898</v>
      </c>
      <c r="N8">
        <v>691</v>
      </c>
      <c r="O8">
        <v>849</v>
      </c>
      <c r="P8">
        <v>1102</v>
      </c>
      <c r="Q8">
        <v>1216</v>
      </c>
      <c r="R8">
        <v>1214</v>
      </c>
      <c r="S8">
        <v>1402</v>
      </c>
      <c r="T8">
        <v>1279</v>
      </c>
      <c r="U8">
        <v>1185</v>
      </c>
      <c r="V8">
        <v>1130</v>
      </c>
      <c r="W8">
        <v>1072</v>
      </c>
      <c r="X8">
        <v>1037</v>
      </c>
      <c r="Y8">
        <v>910</v>
      </c>
      <c r="Z8">
        <v>595</v>
      </c>
      <c r="AA8">
        <v>707</v>
      </c>
      <c r="AB8">
        <v>1063</v>
      </c>
      <c r="AC8">
        <v>1047</v>
      </c>
      <c r="AD8">
        <v>1075</v>
      </c>
      <c r="AE8">
        <v>1036</v>
      </c>
      <c r="AF8">
        <v>793</v>
      </c>
      <c r="AG8">
        <v>801</v>
      </c>
      <c r="AH8">
        <v>742</v>
      </c>
      <c r="AI8">
        <v>624</v>
      </c>
      <c r="AJ8">
        <v>591</v>
      </c>
      <c r="AK8">
        <v>457</v>
      </c>
    </row>
    <row r="9" spans="1:39">
      <c r="A9" t="s">
        <v>149</v>
      </c>
      <c r="B9" t="s">
        <v>150</v>
      </c>
      <c r="C9">
        <v>6</v>
      </c>
      <c r="D9">
        <v>7</v>
      </c>
      <c r="E9">
        <v>10</v>
      </c>
      <c r="F9">
        <v>8</v>
      </c>
      <c r="G9">
        <v>13</v>
      </c>
      <c r="H9">
        <v>9</v>
      </c>
      <c r="I9">
        <v>13</v>
      </c>
      <c r="J9">
        <v>10</v>
      </c>
      <c r="K9">
        <v>22</v>
      </c>
      <c r="L9">
        <v>15</v>
      </c>
      <c r="M9">
        <v>19</v>
      </c>
      <c r="N9">
        <v>14</v>
      </c>
      <c r="O9">
        <v>7</v>
      </c>
      <c r="P9">
        <v>7</v>
      </c>
      <c r="Q9">
        <v>4</v>
      </c>
      <c r="R9">
        <v>14</v>
      </c>
      <c r="S9">
        <v>7</v>
      </c>
      <c r="T9">
        <v>14</v>
      </c>
      <c r="U9">
        <v>20</v>
      </c>
      <c r="V9">
        <v>16</v>
      </c>
      <c r="W9">
        <v>6</v>
      </c>
      <c r="X9">
        <v>10</v>
      </c>
      <c r="Y9">
        <v>13</v>
      </c>
      <c r="Z9">
        <v>8</v>
      </c>
      <c r="AA9">
        <v>9</v>
      </c>
      <c r="AB9">
        <v>10</v>
      </c>
      <c r="AC9">
        <v>7</v>
      </c>
      <c r="AD9">
        <v>12</v>
      </c>
      <c r="AE9">
        <v>13</v>
      </c>
      <c r="AF9">
        <v>11</v>
      </c>
      <c r="AG9">
        <v>11</v>
      </c>
      <c r="AH9">
        <v>13</v>
      </c>
      <c r="AI9">
        <v>12</v>
      </c>
      <c r="AJ9">
        <v>5</v>
      </c>
      <c r="AK9">
        <v>12</v>
      </c>
    </row>
  </sheetData>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43"/>
  <sheetViews>
    <sheetView workbookViewId="0">
      <selection activeCell="A5" sqref="A5:XFD5"/>
    </sheetView>
  </sheetViews>
  <sheetFormatPr defaultRowHeight="14.5"/>
  <sheetData>
    <row r="1" spans="1:39">
      <c r="A1" t="s">
        <v>0</v>
      </c>
      <c r="B1" t="s">
        <v>2</v>
      </c>
      <c r="C1" s="1">
        <v>43862</v>
      </c>
      <c r="D1" s="1">
        <v>43891</v>
      </c>
      <c r="E1" s="1">
        <v>43922</v>
      </c>
      <c r="F1" s="1">
        <v>43952</v>
      </c>
      <c r="G1" s="1">
        <v>43983</v>
      </c>
      <c r="H1" s="1">
        <v>44013</v>
      </c>
      <c r="I1" s="1">
        <v>44044</v>
      </c>
      <c r="J1" s="1">
        <v>44075</v>
      </c>
      <c r="K1" s="1">
        <v>44105</v>
      </c>
      <c r="L1" s="1">
        <v>44136</v>
      </c>
      <c r="M1" s="1">
        <v>44166</v>
      </c>
      <c r="N1" s="1">
        <v>44197</v>
      </c>
      <c r="O1" s="1">
        <v>44228</v>
      </c>
      <c r="P1" s="1">
        <v>44256</v>
      </c>
      <c r="Q1" s="1">
        <v>44287</v>
      </c>
      <c r="R1" s="1">
        <v>44317</v>
      </c>
      <c r="S1" s="1">
        <v>44348</v>
      </c>
      <c r="T1" s="1">
        <v>44378</v>
      </c>
      <c r="U1" s="1">
        <v>44409</v>
      </c>
      <c r="V1" s="1">
        <v>44440</v>
      </c>
      <c r="W1" s="1">
        <v>44470</v>
      </c>
      <c r="X1" s="1">
        <v>44501</v>
      </c>
      <c r="Y1" s="1">
        <v>44531</v>
      </c>
      <c r="Z1" s="1">
        <v>44562</v>
      </c>
      <c r="AA1" s="1">
        <v>44593</v>
      </c>
      <c r="AB1" s="1">
        <v>44621</v>
      </c>
      <c r="AC1" s="1">
        <v>44652</v>
      </c>
      <c r="AD1" s="1">
        <v>44682</v>
      </c>
      <c r="AE1" s="1">
        <v>44713</v>
      </c>
      <c r="AF1" s="1">
        <v>44743</v>
      </c>
      <c r="AG1" s="1">
        <v>44774</v>
      </c>
      <c r="AH1" s="1">
        <v>44805</v>
      </c>
      <c r="AI1" s="1">
        <v>44835</v>
      </c>
      <c r="AJ1" s="1">
        <v>44866</v>
      </c>
      <c r="AK1" s="1">
        <v>44896</v>
      </c>
      <c r="AM1" s="1"/>
    </row>
    <row r="2" spans="1:39">
      <c r="A2" t="s">
        <v>1</v>
      </c>
      <c r="B2" t="s">
        <v>3</v>
      </c>
      <c r="C2">
        <v>59</v>
      </c>
      <c r="D2">
        <v>175</v>
      </c>
      <c r="E2">
        <v>130</v>
      </c>
      <c r="F2">
        <v>32</v>
      </c>
      <c r="G2">
        <v>47</v>
      </c>
      <c r="H2">
        <v>104</v>
      </c>
      <c r="I2">
        <v>74</v>
      </c>
      <c r="J2">
        <v>21</v>
      </c>
      <c r="K2">
        <v>46</v>
      </c>
      <c r="L2">
        <v>29</v>
      </c>
      <c r="M2">
        <v>30</v>
      </c>
      <c r="N2">
        <v>40</v>
      </c>
      <c r="O2">
        <v>64</v>
      </c>
      <c r="P2">
        <v>74</v>
      </c>
      <c r="Q2">
        <v>17</v>
      </c>
      <c r="R2">
        <v>41</v>
      </c>
      <c r="S2">
        <v>16</v>
      </c>
      <c r="T2">
        <v>15</v>
      </c>
      <c r="U2">
        <v>19</v>
      </c>
      <c r="V2">
        <v>21</v>
      </c>
      <c r="W2">
        <v>28</v>
      </c>
      <c r="X2">
        <v>54</v>
      </c>
      <c r="Y2">
        <v>25</v>
      </c>
      <c r="Z2">
        <v>26</v>
      </c>
      <c r="AA2">
        <v>40</v>
      </c>
      <c r="AB2">
        <v>28</v>
      </c>
      <c r="AC2">
        <v>11</v>
      </c>
      <c r="AD2">
        <v>10</v>
      </c>
      <c r="AE2">
        <v>16</v>
      </c>
      <c r="AF2">
        <v>15</v>
      </c>
      <c r="AG2">
        <v>10</v>
      </c>
      <c r="AH2">
        <v>19</v>
      </c>
      <c r="AI2">
        <v>21</v>
      </c>
      <c r="AJ2">
        <v>21</v>
      </c>
      <c r="AK2">
        <v>35</v>
      </c>
    </row>
    <row r="3" spans="1:39">
      <c r="A3" t="s">
        <v>55</v>
      </c>
      <c r="B3" t="s">
        <v>3</v>
      </c>
      <c r="C3">
        <v>61</v>
      </c>
      <c r="D3">
        <v>119</v>
      </c>
      <c r="E3">
        <v>107</v>
      </c>
      <c r="F3">
        <v>16</v>
      </c>
      <c r="G3">
        <v>96</v>
      </c>
      <c r="H3">
        <v>128</v>
      </c>
      <c r="I3">
        <v>47</v>
      </c>
      <c r="J3">
        <v>25</v>
      </c>
      <c r="K3">
        <v>49</v>
      </c>
      <c r="L3">
        <v>71</v>
      </c>
      <c r="M3">
        <v>28</v>
      </c>
      <c r="N3">
        <v>74</v>
      </c>
      <c r="O3">
        <v>70</v>
      </c>
      <c r="P3">
        <v>79</v>
      </c>
      <c r="Q3">
        <v>104</v>
      </c>
      <c r="R3">
        <v>124</v>
      </c>
      <c r="S3">
        <v>87</v>
      </c>
      <c r="T3">
        <v>21</v>
      </c>
      <c r="U3">
        <v>41</v>
      </c>
      <c r="V3">
        <v>46</v>
      </c>
      <c r="W3">
        <v>36</v>
      </c>
      <c r="X3">
        <v>83</v>
      </c>
      <c r="Y3">
        <v>31</v>
      </c>
      <c r="Z3">
        <v>75</v>
      </c>
      <c r="AA3">
        <v>252</v>
      </c>
      <c r="AB3">
        <v>55</v>
      </c>
      <c r="AC3">
        <v>13</v>
      </c>
      <c r="AD3">
        <v>16</v>
      </c>
      <c r="AE3">
        <v>18</v>
      </c>
      <c r="AF3">
        <v>14</v>
      </c>
      <c r="AG3">
        <v>23</v>
      </c>
      <c r="AH3">
        <v>17</v>
      </c>
      <c r="AI3">
        <v>28</v>
      </c>
      <c r="AJ3">
        <v>28</v>
      </c>
      <c r="AK3">
        <v>23</v>
      </c>
    </row>
    <row r="4" spans="1:39">
      <c r="A4" t="s">
        <v>68</v>
      </c>
      <c r="B4" t="s">
        <v>3</v>
      </c>
      <c r="C4">
        <v>74</v>
      </c>
      <c r="D4">
        <v>54</v>
      </c>
      <c r="E4">
        <v>40</v>
      </c>
      <c r="F4">
        <v>66</v>
      </c>
      <c r="G4">
        <v>33</v>
      </c>
      <c r="H4">
        <v>98</v>
      </c>
      <c r="I4">
        <v>19</v>
      </c>
      <c r="J4">
        <v>31</v>
      </c>
      <c r="K4">
        <v>29</v>
      </c>
      <c r="L4">
        <v>68</v>
      </c>
      <c r="M4">
        <v>28</v>
      </c>
      <c r="N4">
        <v>28</v>
      </c>
      <c r="O4">
        <v>65</v>
      </c>
      <c r="P4">
        <v>43</v>
      </c>
      <c r="Q4">
        <v>41</v>
      </c>
      <c r="R4">
        <v>115</v>
      </c>
      <c r="S4">
        <v>21</v>
      </c>
      <c r="T4">
        <v>39</v>
      </c>
      <c r="U4">
        <v>32</v>
      </c>
      <c r="V4">
        <v>31</v>
      </c>
      <c r="W4">
        <v>35</v>
      </c>
      <c r="X4">
        <v>58</v>
      </c>
      <c r="Y4">
        <v>52</v>
      </c>
      <c r="Z4">
        <v>48</v>
      </c>
      <c r="AA4">
        <v>89</v>
      </c>
      <c r="AB4">
        <v>86</v>
      </c>
      <c r="AC4">
        <v>13</v>
      </c>
      <c r="AD4">
        <v>10</v>
      </c>
      <c r="AE4">
        <v>11</v>
      </c>
      <c r="AF4">
        <v>12</v>
      </c>
      <c r="AG4">
        <v>19</v>
      </c>
      <c r="AH4">
        <v>20</v>
      </c>
      <c r="AI4">
        <v>54</v>
      </c>
      <c r="AJ4">
        <v>25</v>
      </c>
      <c r="AK4">
        <v>35</v>
      </c>
    </row>
    <row r="5" spans="1:39">
      <c r="A5" t="s">
        <v>69</v>
      </c>
      <c r="B5" t="s">
        <v>3</v>
      </c>
    </row>
    <row r="6" spans="1:39">
      <c r="A6" t="s">
        <v>70</v>
      </c>
      <c r="B6" t="s">
        <v>3</v>
      </c>
      <c r="C6">
        <v>115</v>
      </c>
      <c r="D6">
        <v>87</v>
      </c>
      <c r="E6">
        <v>61</v>
      </c>
      <c r="F6">
        <v>33</v>
      </c>
      <c r="G6">
        <v>59</v>
      </c>
      <c r="H6">
        <v>90</v>
      </c>
      <c r="I6">
        <v>35</v>
      </c>
      <c r="J6">
        <v>28</v>
      </c>
      <c r="K6">
        <v>34</v>
      </c>
      <c r="L6">
        <v>52</v>
      </c>
      <c r="M6">
        <v>42</v>
      </c>
      <c r="N6">
        <v>35</v>
      </c>
      <c r="O6">
        <v>54</v>
      </c>
      <c r="P6">
        <v>41</v>
      </c>
      <c r="Q6">
        <v>44</v>
      </c>
      <c r="R6">
        <v>49</v>
      </c>
      <c r="S6">
        <v>18</v>
      </c>
      <c r="T6">
        <v>20</v>
      </c>
      <c r="U6">
        <v>17</v>
      </c>
      <c r="V6">
        <v>22</v>
      </c>
      <c r="W6">
        <v>30</v>
      </c>
      <c r="X6">
        <v>68</v>
      </c>
      <c r="Y6">
        <v>45</v>
      </c>
      <c r="Z6">
        <v>77</v>
      </c>
      <c r="AA6">
        <v>99</v>
      </c>
      <c r="AB6">
        <v>34</v>
      </c>
      <c r="AC6">
        <v>21</v>
      </c>
      <c r="AD6">
        <v>19</v>
      </c>
      <c r="AE6">
        <v>14</v>
      </c>
      <c r="AF6">
        <v>16</v>
      </c>
      <c r="AG6">
        <v>17</v>
      </c>
      <c r="AH6">
        <v>24</v>
      </c>
      <c r="AI6">
        <v>56</v>
      </c>
      <c r="AJ6">
        <v>30</v>
      </c>
      <c r="AK6">
        <v>30</v>
      </c>
    </row>
    <row r="7" spans="1:39">
      <c r="A7" t="s">
        <v>146</v>
      </c>
      <c r="B7" t="s">
        <v>147</v>
      </c>
      <c r="C7">
        <v>100</v>
      </c>
      <c r="D7">
        <v>85</v>
      </c>
      <c r="E7">
        <v>82</v>
      </c>
      <c r="F7">
        <v>80</v>
      </c>
      <c r="G7">
        <v>97</v>
      </c>
      <c r="H7">
        <v>98</v>
      </c>
      <c r="I7">
        <v>83</v>
      </c>
      <c r="J7">
        <v>82</v>
      </c>
      <c r="K7">
        <v>80</v>
      </c>
      <c r="L7">
        <v>87</v>
      </c>
      <c r="M7">
        <v>82</v>
      </c>
      <c r="N7">
        <v>83</v>
      </c>
      <c r="O7">
        <v>84</v>
      </c>
      <c r="P7">
        <v>84</v>
      </c>
      <c r="Q7">
        <v>67</v>
      </c>
      <c r="R7">
        <v>65</v>
      </c>
      <c r="S7">
        <v>60</v>
      </c>
      <c r="T7">
        <v>57</v>
      </c>
      <c r="U7">
        <v>58</v>
      </c>
      <c r="V7">
        <v>56</v>
      </c>
      <c r="W7">
        <v>58</v>
      </c>
      <c r="X7">
        <v>56</v>
      </c>
      <c r="Y7">
        <v>59</v>
      </c>
      <c r="Z7">
        <v>67</v>
      </c>
      <c r="AA7">
        <v>62</v>
      </c>
      <c r="AB7">
        <v>56</v>
      </c>
      <c r="AC7">
        <v>56</v>
      </c>
      <c r="AD7">
        <v>55</v>
      </c>
      <c r="AE7">
        <v>54</v>
      </c>
      <c r="AF7">
        <v>53</v>
      </c>
      <c r="AG7">
        <v>53</v>
      </c>
      <c r="AH7">
        <v>57</v>
      </c>
      <c r="AI7">
        <v>63</v>
      </c>
      <c r="AJ7">
        <v>60</v>
      </c>
      <c r="AK7">
        <v>55</v>
      </c>
    </row>
    <row r="8" spans="1:39">
      <c r="A8" t="s">
        <v>112</v>
      </c>
      <c r="B8" t="s">
        <v>148</v>
      </c>
      <c r="C8">
        <v>17</v>
      </c>
      <c r="D8">
        <v>7</v>
      </c>
      <c r="E8">
        <v>6</v>
      </c>
      <c r="F8">
        <v>10</v>
      </c>
      <c r="G8">
        <v>8</v>
      </c>
      <c r="H8">
        <v>8</v>
      </c>
      <c r="I8">
        <v>8</v>
      </c>
      <c r="J8">
        <v>8</v>
      </c>
      <c r="K8">
        <v>9</v>
      </c>
      <c r="L8">
        <v>12</v>
      </c>
      <c r="M8">
        <v>19</v>
      </c>
      <c r="N8">
        <v>31</v>
      </c>
      <c r="O8">
        <v>12</v>
      </c>
      <c r="P8">
        <v>7</v>
      </c>
      <c r="Q8">
        <v>7</v>
      </c>
      <c r="R8">
        <v>7</v>
      </c>
      <c r="S8">
        <v>7</v>
      </c>
      <c r="T8">
        <v>7</v>
      </c>
      <c r="U8">
        <v>8</v>
      </c>
      <c r="V8">
        <v>9</v>
      </c>
      <c r="W8">
        <v>7</v>
      </c>
      <c r="X8">
        <v>8</v>
      </c>
      <c r="Y8">
        <v>12</v>
      </c>
      <c r="Z8">
        <v>20</v>
      </c>
      <c r="AA8">
        <v>6</v>
      </c>
      <c r="AB8">
        <v>6</v>
      </c>
      <c r="AC8">
        <v>6</v>
      </c>
      <c r="AD8">
        <v>6</v>
      </c>
      <c r="AE8">
        <v>6</v>
      </c>
      <c r="AF8">
        <v>7</v>
      </c>
      <c r="AG8">
        <v>14</v>
      </c>
      <c r="AH8">
        <v>17</v>
      </c>
      <c r="AI8">
        <v>13</v>
      </c>
      <c r="AJ8">
        <v>23</v>
      </c>
      <c r="AK8">
        <v>30</v>
      </c>
    </row>
    <row r="9" spans="1:39">
      <c r="A9" t="s">
        <v>149</v>
      </c>
      <c r="B9" t="s">
        <v>150</v>
      </c>
      <c r="C9">
        <v>103</v>
      </c>
      <c r="D9">
        <v>61</v>
      </c>
      <c r="E9">
        <v>81</v>
      </c>
      <c r="F9">
        <v>81</v>
      </c>
      <c r="G9">
        <v>109</v>
      </c>
      <c r="H9">
        <v>65</v>
      </c>
      <c r="I9">
        <v>73</v>
      </c>
      <c r="J9">
        <v>64</v>
      </c>
      <c r="K9">
        <v>73</v>
      </c>
      <c r="L9">
        <v>66</v>
      </c>
      <c r="M9">
        <v>76</v>
      </c>
      <c r="N9">
        <v>79</v>
      </c>
      <c r="O9">
        <v>131</v>
      </c>
      <c r="P9">
        <v>84</v>
      </c>
      <c r="Q9">
        <v>64</v>
      </c>
      <c r="R9">
        <v>66</v>
      </c>
      <c r="S9">
        <v>70</v>
      </c>
      <c r="T9">
        <v>67</v>
      </c>
      <c r="U9">
        <v>81</v>
      </c>
      <c r="V9">
        <v>78</v>
      </c>
      <c r="W9">
        <v>66</v>
      </c>
      <c r="X9">
        <v>73</v>
      </c>
      <c r="Y9">
        <v>73</v>
      </c>
      <c r="Z9">
        <v>99</v>
      </c>
      <c r="AA9">
        <v>74</v>
      </c>
      <c r="AB9">
        <v>72</v>
      </c>
      <c r="AC9">
        <v>94</v>
      </c>
      <c r="AD9">
        <v>56</v>
      </c>
      <c r="AE9">
        <v>65</v>
      </c>
      <c r="AF9">
        <v>66</v>
      </c>
      <c r="AG9">
        <v>68</v>
      </c>
      <c r="AH9">
        <v>58</v>
      </c>
      <c r="AI9">
        <v>101</v>
      </c>
      <c r="AJ9">
        <v>74</v>
      </c>
      <c r="AK9">
        <v>71</v>
      </c>
    </row>
    <row r="10" spans="1:39">
      <c r="A10" t="s">
        <v>153</v>
      </c>
      <c r="B10" t="s">
        <v>3</v>
      </c>
      <c r="C10">
        <v>88</v>
      </c>
      <c r="D10">
        <v>90</v>
      </c>
      <c r="E10">
        <v>80</v>
      </c>
      <c r="F10">
        <v>76</v>
      </c>
      <c r="G10">
        <v>77</v>
      </c>
      <c r="H10">
        <v>73</v>
      </c>
      <c r="I10">
        <v>57</v>
      </c>
      <c r="J10">
        <v>51</v>
      </c>
      <c r="K10">
        <v>52</v>
      </c>
      <c r="L10">
        <v>51</v>
      </c>
      <c r="M10">
        <v>54</v>
      </c>
      <c r="N10">
        <v>58</v>
      </c>
      <c r="O10">
        <v>61</v>
      </c>
      <c r="P10">
        <v>69</v>
      </c>
      <c r="Q10">
        <v>65</v>
      </c>
      <c r="R10">
        <v>56</v>
      </c>
      <c r="S10">
        <v>51</v>
      </c>
      <c r="T10">
        <v>39</v>
      </c>
      <c r="U10">
        <v>36</v>
      </c>
      <c r="V10">
        <v>37</v>
      </c>
      <c r="W10">
        <v>40</v>
      </c>
      <c r="X10">
        <v>43</v>
      </c>
      <c r="Y10">
        <v>43</v>
      </c>
      <c r="Z10">
        <v>46</v>
      </c>
      <c r="AA10">
        <v>52</v>
      </c>
      <c r="AB10">
        <v>53</v>
      </c>
      <c r="AC10">
        <v>48</v>
      </c>
      <c r="AD10">
        <v>38</v>
      </c>
      <c r="AE10">
        <v>32</v>
      </c>
      <c r="AF10">
        <v>29</v>
      </c>
      <c r="AG10">
        <v>30</v>
      </c>
      <c r="AH10">
        <v>34</v>
      </c>
      <c r="AI10">
        <v>38</v>
      </c>
      <c r="AJ10">
        <v>42</v>
      </c>
      <c r="AK10">
        <v>43</v>
      </c>
    </row>
    <row r="43" spans="4:4">
      <c r="D43">
        <v>119</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17"/>
  <sheetViews>
    <sheetView topLeftCell="V1" workbookViewId="0">
      <selection activeCell="A17" sqref="A17:B17"/>
    </sheetView>
  </sheetViews>
  <sheetFormatPr defaultRowHeight="14.5"/>
  <cols>
    <col min="3" max="3" width="11.7265625" bestFit="1" customWidth="1"/>
    <col min="7" max="7" width="11.7265625" bestFit="1" customWidth="1"/>
    <col min="19" max="19" width="17.08984375" bestFit="1" customWidth="1"/>
    <col min="20" max="20" width="19.36328125" bestFit="1" customWidth="1"/>
    <col min="21" max="21" width="21.90625" bestFit="1" customWidth="1"/>
    <col min="22" max="22" width="14.6328125" bestFit="1" customWidth="1"/>
  </cols>
  <sheetData>
    <row r="1" spans="1:29">
      <c r="A1" t="s">
        <v>0</v>
      </c>
      <c r="B1" t="s">
        <v>2</v>
      </c>
      <c r="C1" t="s">
        <v>82</v>
      </c>
      <c r="D1" t="s">
        <v>83</v>
      </c>
      <c r="E1" t="s">
        <v>84</v>
      </c>
      <c r="F1" t="s">
        <v>85</v>
      </c>
      <c r="G1" t="s">
        <v>86</v>
      </c>
      <c r="H1" t="s">
        <v>88</v>
      </c>
      <c r="I1" t="s">
        <v>89</v>
      </c>
      <c r="J1" t="s">
        <v>90</v>
      </c>
      <c r="K1" t="s">
        <v>87</v>
      </c>
      <c r="L1" t="s">
        <v>71</v>
      </c>
      <c r="M1" t="s">
        <v>72</v>
      </c>
      <c r="N1" t="s">
        <v>73</v>
      </c>
      <c r="O1" t="s">
        <v>74</v>
      </c>
      <c r="P1" t="s">
        <v>75</v>
      </c>
      <c r="Q1" t="s">
        <v>76</v>
      </c>
      <c r="R1" t="s">
        <v>77</v>
      </c>
      <c r="S1" t="s">
        <v>134</v>
      </c>
      <c r="T1" t="s">
        <v>133</v>
      </c>
      <c r="U1" t="s">
        <v>137</v>
      </c>
      <c r="V1" t="s">
        <v>135</v>
      </c>
      <c r="W1" t="s">
        <v>136</v>
      </c>
      <c r="X1" t="s">
        <v>141</v>
      </c>
      <c r="Y1" t="s">
        <v>138</v>
      </c>
      <c r="Z1" t="s">
        <v>142</v>
      </c>
      <c r="AA1" t="s">
        <v>139</v>
      </c>
      <c r="AB1" t="s">
        <v>143</v>
      </c>
      <c r="AC1" t="s">
        <v>140</v>
      </c>
    </row>
    <row r="2" spans="1:29">
      <c r="A2" t="s">
        <v>1</v>
      </c>
      <c r="B2" t="s">
        <v>3</v>
      </c>
      <c r="C2">
        <v>398</v>
      </c>
      <c r="D2">
        <v>410</v>
      </c>
      <c r="E2">
        <v>410</v>
      </c>
      <c r="F2">
        <v>393</v>
      </c>
      <c r="G2">
        <v>399</v>
      </c>
      <c r="H2">
        <v>3</v>
      </c>
      <c r="I2">
        <v>0</v>
      </c>
      <c r="J2">
        <v>-4.1000000000000005</v>
      </c>
      <c r="K2">
        <v>1.5</v>
      </c>
      <c r="L2">
        <v>8</v>
      </c>
      <c r="M2">
        <v>8</v>
      </c>
      <c r="N2">
        <v>7</v>
      </c>
      <c r="O2">
        <v>2</v>
      </c>
      <c r="P2">
        <v>9</v>
      </c>
      <c r="Q2">
        <v>7</v>
      </c>
      <c r="R2">
        <v>4</v>
      </c>
      <c r="S2">
        <v>87.8</v>
      </c>
      <c r="T2">
        <v>1933</v>
      </c>
      <c r="U2">
        <v>0.5</v>
      </c>
      <c r="V2">
        <v>219804</v>
      </c>
      <c r="W2">
        <v>1.3</v>
      </c>
      <c r="X2">
        <v>8.5</v>
      </c>
      <c r="Y2">
        <v>2</v>
      </c>
      <c r="Z2">
        <v>9</v>
      </c>
      <c r="AA2">
        <v>1</v>
      </c>
      <c r="AB2">
        <v>0</v>
      </c>
      <c r="AC2">
        <v>0</v>
      </c>
    </row>
    <row r="3" spans="1:29">
      <c r="A3" t="s">
        <v>55</v>
      </c>
      <c r="B3" t="s">
        <v>3</v>
      </c>
      <c r="C3">
        <v>364</v>
      </c>
      <c r="D3">
        <v>537</v>
      </c>
      <c r="E3">
        <v>543</v>
      </c>
      <c r="F3">
        <v>497</v>
      </c>
      <c r="G3">
        <v>471</v>
      </c>
      <c r="H3">
        <v>47.5</v>
      </c>
      <c r="I3">
        <v>1.0999999999999999</v>
      </c>
      <c r="J3">
        <v>-8.5</v>
      </c>
      <c r="K3">
        <v>-5.2</v>
      </c>
      <c r="L3">
        <v>9</v>
      </c>
      <c r="M3">
        <v>7</v>
      </c>
      <c r="N3">
        <v>6</v>
      </c>
      <c r="O3">
        <v>2</v>
      </c>
      <c r="P3">
        <v>12</v>
      </c>
      <c r="Q3">
        <v>5</v>
      </c>
      <c r="R3">
        <v>5</v>
      </c>
      <c r="S3">
        <v>66.900000000000006</v>
      </c>
      <c r="U3">
        <v>0.8</v>
      </c>
      <c r="V3">
        <v>259764</v>
      </c>
      <c r="W3">
        <v>1.9</v>
      </c>
      <c r="X3">
        <v>6</v>
      </c>
      <c r="Y3">
        <v>1</v>
      </c>
      <c r="Z3">
        <v>5</v>
      </c>
      <c r="AA3">
        <v>1</v>
      </c>
      <c r="AB3">
        <v>6</v>
      </c>
      <c r="AC3">
        <v>1</v>
      </c>
    </row>
    <row r="4" spans="1:29">
      <c r="A4" t="s">
        <v>68</v>
      </c>
      <c r="B4" t="s">
        <v>3</v>
      </c>
      <c r="C4">
        <v>607</v>
      </c>
      <c r="D4">
        <v>649</v>
      </c>
      <c r="E4">
        <v>621</v>
      </c>
      <c r="F4">
        <v>620</v>
      </c>
      <c r="G4">
        <v>608</v>
      </c>
      <c r="H4">
        <v>6.9</v>
      </c>
      <c r="I4">
        <v>-4.3</v>
      </c>
      <c r="J4">
        <v>-0.2</v>
      </c>
      <c r="K4">
        <v>-1.9</v>
      </c>
      <c r="L4">
        <v>9</v>
      </c>
      <c r="M4">
        <v>8</v>
      </c>
      <c r="N4">
        <v>8</v>
      </c>
      <c r="O4">
        <v>2</v>
      </c>
      <c r="P4">
        <v>10</v>
      </c>
      <c r="Q4">
        <v>5</v>
      </c>
      <c r="R4">
        <v>6</v>
      </c>
      <c r="S4">
        <v>73.5</v>
      </c>
      <c r="T4">
        <v>2137</v>
      </c>
      <c r="U4">
        <v>5.7</v>
      </c>
      <c r="V4">
        <v>276177</v>
      </c>
      <c r="W4">
        <v>16</v>
      </c>
      <c r="X4">
        <f>(10+9+8+8)/4</f>
        <v>8.75</v>
      </c>
      <c r="Y4">
        <v>4</v>
      </c>
      <c r="Z4">
        <v>6.5</v>
      </c>
      <c r="AA4">
        <v>2</v>
      </c>
      <c r="AB4">
        <v>8</v>
      </c>
      <c r="AC4">
        <v>2</v>
      </c>
    </row>
    <row r="5" spans="1:29">
      <c r="A5" t="s">
        <v>69</v>
      </c>
      <c r="B5" t="s">
        <v>3</v>
      </c>
      <c r="C5">
        <v>381</v>
      </c>
      <c r="D5">
        <v>433</v>
      </c>
      <c r="E5">
        <v>450</v>
      </c>
      <c r="F5">
        <v>461</v>
      </c>
      <c r="G5">
        <v>462</v>
      </c>
      <c r="H5">
        <v>13.600000000000001</v>
      </c>
      <c r="I5">
        <v>3.9</v>
      </c>
      <c r="J5">
        <v>2.4</v>
      </c>
      <c r="K5">
        <v>0.2</v>
      </c>
      <c r="L5">
        <v>5</v>
      </c>
      <c r="M5">
        <v>5</v>
      </c>
      <c r="N5">
        <v>5</v>
      </c>
      <c r="O5">
        <v>2</v>
      </c>
      <c r="P5">
        <v>8</v>
      </c>
      <c r="Q5">
        <v>3</v>
      </c>
      <c r="R5">
        <v>6</v>
      </c>
      <c r="U5">
        <v>0.8</v>
      </c>
      <c r="V5">
        <v>188685</v>
      </c>
      <c r="W5">
        <v>6.4</v>
      </c>
      <c r="X5">
        <v>8</v>
      </c>
      <c r="Y5">
        <v>1</v>
      </c>
      <c r="Z5">
        <v>0</v>
      </c>
      <c r="AA5">
        <v>0</v>
      </c>
      <c r="AB5">
        <v>5</v>
      </c>
      <c r="AC5">
        <v>1</v>
      </c>
    </row>
    <row r="6" spans="1:29">
      <c r="A6" t="s">
        <v>70</v>
      </c>
      <c r="B6" t="s">
        <v>3</v>
      </c>
      <c r="C6">
        <v>482</v>
      </c>
      <c r="D6">
        <v>510</v>
      </c>
      <c r="E6">
        <v>497</v>
      </c>
      <c r="F6">
        <v>484</v>
      </c>
      <c r="G6">
        <v>484</v>
      </c>
      <c r="H6">
        <v>5.8000000000000007</v>
      </c>
      <c r="I6">
        <v>-2.5</v>
      </c>
      <c r="J6">
        <v>-2.6</v>
      </c>
      <c r="K6">
        <v>0</v>
      </c>
      <c r="L6">
        <v>10</v>
      </c>
      <c r="M6">
        <v>8</v>
      </c>
      <c r="N6">
        <v>8</v>
      </c>
      <c r="O6">
        <v>2</v>
      </c>
      <c r="P6">
        <v>11</v>
      </c>
      <c r="Q6">
        <v>5</v>
      </c>
      <c r="R6">
        <v>6</v>
      </c>
      <c r="S6">
        <v>89</v>
      </c>
      <c r="T6">
        <v>3087</v>
      </c>
      <c r="U6">
        <v>5.8</v>
      </c>
      <c r="V6">
        <v>417335</v>
      </c>
      <c r="W6">
        <v>17.899999999999999</v>
      </c>
      <c r="X6">
        <f>(10+10+8+8+7)/5</f>
        <v>8.6</v>
      </c>
      <c r="Y6">
        <v>10</v>
      </c>
      <c r="Z6">
        <v>6.5</v>
      </c>
      <c r="AA6">
        <v>4</v>
      </c>
      <c r="AB6" s="2">
        <f>25/3</f>
        <v>8.3333333333333339</v>
      </c>
      <c r="AC6">
        <v>3</v>
      </c>
    </row>
    <row r="7" spans="1:29">
      <c r="A7" t="s">
        <v>144</v>
      </c>
      <c r="B7" t="s">
        <v>78</v>
      </c>
      <c r="C7">
        <v>897</v>
      </c>
      <c r="D7">
        <v>933</v>
      </c>
      <c r="E7">
        <v>961</v>
      </c>
      <c r="F7">
        <v>939</v>
      </c>
      <c r="G7">
        <v>903</v>
      </c>
      <c r="H7">
        <v>4</v>
      </c>
      <c r="I7">
        <v>3</v>
      </c>
      <c r="J7">
        <v>-2.2999999999999998</v>
      </c>
      <c r="K7">
        <v>-3.8</v>
      </c>
      <c r="L7">
        <v>12</v>
      </c>
      <c r="M7">
        <v>9</v>
      </c>
      <c r="N7">
        <v>10</v>
      </c>
      <c r="O7">
        <v>1</v>
      </c>
      <c r="P7">
        <v>10</v>
      </c>
      <c r="Q7">
        <v>8</v>
      </c>
      <c r="R7">
        <v>10</v>
      </c>
      <c r="S7">
        <v>55.1</v>
      </c>
      <c r="T7">
        <v>2028</v>
      </c>
      <c r="U7">
        <v>76.5</v>
      </c>
      <c r="V7">
        <v>143043</v>
      </c>
      <c r="W7">
        <v>231</v>
      </c>
      <c r="X7">
        <v>9</v>
      </c>
      <c r="Y7">
        <v>50</v>
      </c>
      <c r="Z7">
        <f>(10+9+9+8+7)/5</f>
        <v>8.6</v>
      </c>
      <c r="AA7">
        <v>18</v>
      </c>
      <c r="AB7">
        <v>8</v>
      </c>
      <c r="AC7">
        <v>16</v>
      </c>
    </row>
    <row r="8" spans="1:29">
      <c r="A8" t="s">
        <v>145</v>
      </c>
      <c r="B8" t="s">
        <v>78</v>
      </c>
      <c r="C8">
        <v>562</v>
      </c>
      <c r="D8">
        <v>574</v>
      </c>
      <c r="E8">
        <v>591</v>
      </c>
      <c r="F8">
        <v>577</v>
      </c>
      <c r="G8">
        <v>562</v>
      </c>
      <c r="H8">
        <v>2.1</v>
      </c>
      <c r="I8">
        <v>3</v>
      </c>
      <c r="J8">
        <v>-2.4</v>
      </c>
      <c r="K8">
        <v>-2.6</v>
      </c>
      <c r="L8">
        <v>9</v>
      </c>
      <c r="M8">
        <v>10</v>
      </c>
      <c r="N8">
        <v>7</v>
      </c>
      <c r="O8">
        <v>1</v>
      </c>
      <c r="P8">
        <v>6</v>
      </c>
      <c r="Q8">
        <v>11</v>
      </c>
      <c r="R8">
        <v>11</v>
      </c>
      <c r="S8">
        <v>40.6</v>
      </c>
      <c r="T8">
        <v>1255</v>
      </c>
      <c r="U8">
        <v>169.3</v>
      </c>
      <c r="V8">
        <v>93849</v>
      </c>
      <c r="W8">
        <v>417.4</v>
      </c>
      <c r="X8">
        <v>9</v>
      </c>
      <c r="Y8">
        <v>100</v>
      </c>
      <c r="Z8">
        <v>9</v>
      </c>
      <c r="AA8">
        <v>49</v>
      </c>
      <c r="AB8">
        <v>9.1999999999999993</v>
      </c>
      <c r="AC8">
        <v>43</v>
      </c>
    </row>
    <row r="9" spans="1:29">
      <c r="A9" t="s">
        <v>79</v>
      </c>
      <c r="B9" t="s">
        <v>78</v>
      </c>
      <c r="C9">
        <v>846</v>
      </c>
      <c r="D9">
        <v>873</v>
      </c>
      <c r="E9">
        <v>895</v>
      </c>
      <c r="F9">
        <v>869</v>
      </c>
      <c r="G9">
        <v>854</v>
      </c>
      <c r="H9">
        <v>3.2</v>
      </c>
      <c r="I9">
        <v>2.5</v>
      </c>
      <c r="J9">
        <v>-2.9000000000000004</v>
      </c>
      <c r="K9">
        <v>-1.7000000000000002</v>
      </c>
      <c r="L9">
        <v>12</v>
      </c>
      <c r="M9">
        <v>11</v>
      </c>
      <c r="N9">
        <v>8</v>
      </c>
      <c r="O9">
        <v>1</v>
      </c>
      <c r="P9">
        <v>9</v>
      </c>
      <c r="Q9">
        <v>11</v>
      </c>
      <c r="R9">
        <v>11</v>
      </c>
      <c r="S9">
        <v>41.3</v>
      </c>
      <c r="T9">
        <v>1822</v>
      </c>
      <c r="U9">
        <v>331.5</v>
      </c>
      <c r="V9">
        <v>124356</v>
      </c>
      <c r="W9">
        <v>1000</v>
      </c>
      <c r="X9">
        <v>9</v>
      </c>
      <c r="Y9">
        <v>100</v>
      </c>
      <c r="Z9">
        <v>9</v>
      </c>
      <c r="AA9">
        <v>75</v>
      </c>
      <c r="AB9">
        <v>9.6</v>
      </c>
      <c r="AC9">
        <v>62</v>
      </c>
    </row>
    <row r="10" spans="1:29">
      <c r="A10" t="s">
        <v>80</v>
      </c>
      <c r="B10" t="s">
        <v>81</v>
      </c>
      <c r="C10">
        <v>786</v>
      </c>
      <c r="D10">
        <v>783</v>
      </c>
      <c r="E10">
        <v>809</v>
      </c>
      <c r="F10">
        <v>800</v>
      </c>
      <c r="G10">
        <v>793</v>
      </c>
      <c r="H10">
        <v>-0.4</v>
      </c>
      <c r="I10">
        <v>3.3000000000000003</v>
      </c>
      <c r="J10">
        <v>-1.0999999999999999</v>
      </c>
      <c r="K10">
        <v>-0.89999999999999991</v>
      </c>
      <c r="L10">
        <v>7</v>
      </c>
      <c r="M10">
        <v>9</v>
      </c>
      <c r="N10">
        <v>6</v>
      </c>
      <c r="O10">
        <v>2</v>
      </c>
      <c r="P10">
        <v>8</v>
      </c>
      <c r="Q10">
        <v>3</v>
      </c>
      <c r="R10">
        <v>6</v>
      </c>
      <c r="U10">
        <v>372.6</v>
      </c>
      <c r="V10">
        <v>36962</v>
      </c>
      <c r="W10">
        <v>345.5</v>
      </c>
      <c r="X10">
        <v>9.6</v>
      </c>
      <c r="Y10">
        <v>100</v>
      </c>
      <c r="Z10">
        <v>9.4</v>
      </c>
      <c r="AA10">
        <v>30</v>
      </c>
      <c r="AB10">
        <v>9.1999999999999993</v>
      </c>
      <c r="AC10">
        <v>24</v>
      </c>
    </row>
    <row r="11" spans="1:29">
      <c r="A11" t="s">
        <v>122</v>
      </c>
      <c r="B11" t="s">
        <v>123</v>
      </c>
      <c r="C11">
        <v>880</v>
      </c>
      <c r="D11">
        <v>908</v>
      </c>
      <c r="E11">
        <v>899</v>
      </c>
      <c r="F11">
        <v>893</v>
      </c>
      <c r="G11">
        <v>921</v>
      </c>
      <c r="H11">
        <v>3.2</v>
      </c>
      <c r="I11">
        <v>-1</v>
      </c>
      <c r="J11">
        <v>-0.70000000000000007</v>
      </c>
      <c r="K11">
        <v>3.1</v>
      </c>
      <c r="L11">
        <v>12</v>
      </c>
      <c r="M11">
        <v>10</v>
      </c>
      <c r="N11">
        <v>8</v>
      </c>
      <c r="O11">
        <v>1</v>
      </c>
      <c r="P11">
        <v>9</v>
      </c>
      <c r="Q11">
        <v>11</v>
      </c>
      <c r="R11">
        <v>11</v>
      </c>
      <c r="S11">
        <v>55.8</v>
      </c>
      <c r="T11">
        <v>1709</v>
      </c>
      <c r="U11">
        <v>390.4</v>
      </c>
      <c r="V11">
        <v>137761</v>
      </c>
      <c r="W11">
        <v>864.3</v>
      </c>
      <c r="X11">
        <v>9</v>
      </c>
      <c r="Y11">
        <v>100</v>
      </c>
      <c r="Z11">
        <v>8.8000000000000007</v>
      </c>
      <c r="AA11">
        <v>39</v>
      </c>
      <c r="AB11">
        <v>8.1999999999999993</v>
      </c>
      <c r="AC11">
        <v>37</v>
      </c>
    </row>
    <row r="12" spans="1:29">
      <c r="A12" t="s">
        <v>124</v>
      </c>
      <c r="B12" t="s">
        <v>125</v>
      </c>
      <c r="C12">
        <v>559</v>
      </c>
      <c r="D12">
        <v>728</v>
      </c>
      <c r="E12">
        <v>601</v>
      </c>
      <c r="F12">
        <v>610</v>
      </c>
      <c r="G12">
        <v>539</v>
      </c>
      <c r="H12">
        <v>30.2</v>
      </c>
      <c r="I12">
        <v>-17.399999999999999</v>
      </c>
      <c r="J12">
        <v>1.5</v>
      </c>
      <c r="K12">
        <v>-11.600000000000001</v>
      </c>
      <c r="L12">
        <v>8</v>
      </c>
      <c r="M12">
        <v>7</v>
      </c>
      <c r="N12">
        <v>7</v>
      </c>
      <c r="O12">
        <v>1</v>
      </c>
      <c r="P12">
        <v>6</v>
      </c>
      <c r="Q12">
        <v>11</v>
      </c>
      <c r="R12">
        <v>11</v>
      </c>
      <c r="S12">
        <v>47.4</v>
      </c>
      <c r="T12">
        <v>1445</v>
      </c>
      <c r="U12">
        <v>285.7</v>
      </c>
      <c r="V12">
        <v>95114</v>
      </c>
      <c r="W12">
        <v>669.2</v>
      </c>
      <c r="X12">
        <v>9</v>
      </c>
      <c r="Y12">
        <v>100</v>
      </c>
      <c r="Z12">
        <v>8.6</v>
      </c>
      <c r="AA12">
        <v>77</v>
      </c>
      <c r="AB12">
        <v>8.1999999999999993</v>
      </c>
      <c r="AC12">
        <v>46</v>
      </c>
    </row>
    <row r="13" spans="1:29">
      <c r="A13" t="s">
        <v>126</v>
      </c>
      <c r="B13" t="s">
        <v>129</v>
      </c>
      <c r="C13">
        <v>439</v>
      </c>
      <c r="D13">
        <v>482</v>
      </c>
      <c r="E13">
        <v>496</v>
      </c>
      <c r="F13">
        <v>480</v>
      </c>
      <c r="G13">
        <v>472</v>
      </c>
      <c r="H13">
        <v>9.8000000000000007</v>
      </c>
      <c r="I13">
        <v>2.9000000000000004</v>
      </c>
      <c r="J13">
        <v>-3.2</v>
      </c>
      <c r="K13">
        <v>-1.7000000000000002</v>
      </c>
      <c r="L13">
        <v>9</v>
      </c>
      <c r="M13">
        <v>9</v>
      </c>
      <c r="N13">
        <v>8</v>
      </c>
      <c r="O13">
        <v>1</v>
      </c>
      <c r="P13">
        <v>6</v>
      </c>
      <c r="Q13">
        <v>11</v>
      </c>
      <c r="R13">
        <v>11</v>
      </c>
      <c r="S13">
        <v>56.6</v>
      </c>
      <c r="T13">
        <v>1424</v>
      </c>
      <c r="U13">
        <v>308.2</v>
      </c>
      <c r="V13">
        <v>116090</v>
      </c>
      <c r="W13">
        <v>672.4</v>
      </c>
      <c r="X13">
        <v>10</v>
      </c>
      <c r="Y13">
        <v>100</v>
      </c>
      <c r="Z13">
        <v>8.1999999999999993</v>
      </c>
      <c r="AA13">
        <v>59</v>
      </c>
      <c r="AB13">
        <v>8.6</v>
      </c>
      <c r="AC13">
        <v>45</v>
      </c>
    </row>
    <row r="14" spans="1:29">
      <c r="A14" t="s">
        <v>127</v>
      </c>
      <c r="B14" t="s">
        <v>128</v>
      </c>
      <c r="C14">
        <v>747</v>
      </c>
      <c r="D14">
        <v>775</v>
      </c>
      <c r="E14">
        <v>788</v>
      </c>
      <c r="F14">
        <v>755</v>
      </c>
      <c r="G14">
        <v>745</v>
      </c>
      <c r="H14">
        <v>3.6999999999999997</v>
      </c>
      <c r="I14">
        <v>1.7000000000000002</v>
      </c>
      <c r="J14">
        <v>-4.2</v>
      </c>
      <c r="K14">
        <v>-1.3</v>
      </c>
      <c r="L14">
        <v>9</v>
      </c>
      <c r="M14">
        <v>12</v>
      </c>
      <c r="N14">
        <v>7</v>
      </c>
      <c r="O14">
        <v>1</v>
      </c>
      <c r="P14">
        <v>6</v>
      </c>
      <c r="Q14">
        <v>11</v>
      </c>
      <c r="R14">
        <v>11</v>
      </c>
      <c r="S14">
        <v>33</v>
      </c>
      <c r="T14">
        <v>1302</v>
      </c>
      <c r="U14">
        <v>1500</v>
      </c>
      <c r="V14">
        <v>86758</v>
      </c>
      <c r="W14">
        <v>3900</v>
      </c>
      <c r="X14">
        <v>10</v>
      </c>
      <c r="Y14">
        <v>100</v>
      </c>
      <c r="Z14">
        <v>9.1999999999999993</v>
      </c>
      <c r="AA14">
        <v>100</v>
      </c>
      <c r="AB14">
        <v>10</v>
      </c>
      <c r="AC14">
        <v>100</v>
      </c>
    </row>
    <row r="15" spans="1:29">
      <c r="A15" t="s">
        <v>130</v>
      </c>
      <c r="B15" t="s">
        <v>120</v>
      </c>
      <c r="C15">
        <v>190</v>
      </c>
      <c r="D15">
        <v>188</v>
      </c>
      <c r="E15">
        <v>190</v>
      </c>
      <c r="F15">
        <v>179</v>
      </c>
      <c r="G15">
        <v>179</v>
      </c>
      <c r="H15">
        <v>-1.0999999999999999</v>
      </c>
      <c r="I15">
        <v>1.0999999999999999</v>
      </c>
      <c r="J15">
        <v>-5.8000000000000007</v>
      </c>
      <c r="K15">
        <v>0</v>
      </c>
      <c r="L15">
        <v>12</v>
      </c>
      <c r="M15">
        <v>12</v>
      </c>
      <c r="N15">
        <v>8</v>
      </c>
      <c r="O15">
        <v>2</v>
      </c>
      <c r="P15">
        <v>9</v>
      </c>
      <c r="Q15">
        <v>11</v>
      </c>
      <c r="R15">
        <v>11</v>
      </c>
      <c r="S15">
        <v>31.7</v>
      </c>
      <c r="T15">
        <v>940</v>
      </c>
      <c r="U15">
        <v>943.2</v>
      </c>
      <c r="V15">
        <v>79344</v>
      </c>
      <c r="W15">
        <v>2300</v>
      </c>
      <c r="X15">
        <v>10</v>
      </c>
      <c r="Y15">
        <v>100</v>
      </c>
      <c r="Z15">
        <v>10</v>
      </c>
      <c r="AA15">
        <v>100</v>
      </c>
      <c r="AB15">
        <v>9.1999999999999993</v>
      </c>
      <c r="AC15">
        <v>100</v>
      </c>
    </row>
    <row r="16" spans="1:29">
      <c r="A16" t="s">
        <v>131</v>
      </c>
      <c r="B16" t="s">
        <v>132</v>
      </c>
      <c r="C16">
        <v>523</v>
      </c>
      <c r="D16">
        <v>519</v>
      </c>
      <c r="E16">
        <v>527</v>
      </c>
      <c r="F16">
        <v>509</v>
      </c>
      <c r="G16">
        <v>499</v>
      </c>
      <c r="H16">
        <v>-0.8</v>
      </c>
      <c r="I16">
        <v>1.5</v>
      </c>
      <c r="J16">
        <v>-3.4000000000000004</v>
      </c>
      <c r="K16">
        <v>-2</v>
      </c>
      <c r="L16">
        <v>12</v>
      </c>
      <c r="M16">
        <v>12</v>
      </c>
      <c r="N16">
        <v>9</v>
      </c>
      <c r="O16">
        <v>2</v>
      </c>
      <c r="P16">
        <v>10</v>
      </c>
      <c r="Q16">
        <v>11</v>
      </c>
      <c r="R16">
        <v>9</v>
      </c>
      <c r="S16">
        <v>61.7</v>
      </c>
      <c r="T16">
        <v>1377</v>
      </c>
      <c r="U16">
        <v>334.7</v>
      </c>
      <c r="V16">
        <v>111232</v>
      </c>
      <c r="W16">
        <v>688.2</v>
      </c>
      <c r="X16">
        <v>9.4</v>
      </c>
      <c r="Y16">
        <v>91</v>
      </c>
      <c r="Z16">
        <v>8</v>
      </c>
      <c r="AA16">
        <v>32</v>
      </c>
      <c r="AB16">
        <v>8.4</v>
      </c>
      <c r="AC16">
        <v>36</v>
      </c>
    </row>
    <row r="17" spans="1:29">
      <c r="A17" t="s">
        <v>149</v>
      </c>
      <c r="B17" t="s">
        <v>150</v>
      </c>
      <c r="C17">
        <v>424</v>
      </c>
      <c r="D17">
        <v>380</v>
      </c>
      <c r="E17">
        <v>367</v>
      </c>
      <c r="F17">
        <v>357</v>
      </c>
      <c r="G17">
        <v>344</v>
      </c>
      <c r="H17">
        <v>-10.4</v>
      </c>
      <c r="I17">
        <v>-3.4</v>
      </c>
      <c r="J17">
        <v>-2.7</v>
      </c>
      <c r="K17">
        <v>-3.6</v>
      </c>
      <c r="L17">
        <v>7</v>
      </c>
      <c r="M17">
        <v>6</v>
      </c>
      <c r="N17">
        <v>7</v>
      </c>
      <c r="O17">
        <v>2</v>
      </c>
      <c r="P17">
        <v>8</v>
      </c>
      <c r="Q17">
        <v>3</v>
      </c>
      <c r="R17">
        <v>6</v>
      </c>
      <c r="S17">
        <v>57.4</v>
      </c>
      <c r="T17">
        <v>1478</v>
      </c>
      <c r="U17">
        <v>4.2</v>
      </c>
      <c r="V17">
        <v>123590</v>
      </c>
      <c r="W17">
        <v>11.6</v>
      </c>
      <c r="X17">
        <v>9</v>
      </c>
      <c r="Y17">
        <v>2</v>
      </c>
      <c r="Z17">
        <v>5</v>
      </c>
      <c r="AA17">
        <v>1</v>
      </c>
      <c r="AB17">
        <v>0</v>
      </c>
      <c r="AC17">
        <v>0</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A84EC-8E3A-4FCE-B61C-888B1E7072B7}">
  <dimension ref="A1:O7"/>
  <sheetViews>
    <sheetView workbookViewId="0">
      <selection activeCell="G33" sqref="G33"/>
    </sheetView>
  </sheetViews>
  <sheetFormatPr defaultRowHeight="14.5"/>
  <sheetData>
    <row r="1" spans="1:15">
      <c r="A1" t="s">
        <v>0</v>
      </c>
      <c r="B1" t="s">
        <v>2</v>
      </c>
      <c r="C1">
        <v>2010</v>
      </c>
      <c r="D1">
        <v>2011</v>
      </c>
      <c r="E1">
        <v>2012</v>
      </c>
      <c r="F1">
        <v>2013</v>
      </c>
      <c r="G1">
        <v>2014</v>
      </c>
      <c r="H1">
        <v>2015</v>
      </c>
      <c r="I1">
        <v>2016</v>
      </c>
      <c r="J1">
        <v>2017</v>
      </c>
      <c r="K1">
        <v>2018</v>
      </c>
      <c r="L1">
        <v>2019</v>
      </c>
      <c r="M1">
        <v>2020</v>
      </c>
      <c r="N1">
        <v>2021</v>
      </c>
      <c r="O1">
        <v>2022</v>
      </c>
    </row>
    <row r="2" spans="1:15">
      <c r="A2" t="s">
        <v>1</v>
      </c>
      <c r="B2" t="s">
        <v>3</v>
      </c>
      <c r="C2">
        <v>1.4</v>
      </c>
      <c r="D2">
        <v>1.6</v>
      </c>
      <c r="E2">
        <v>1.7</v>
      </c>
      <c r="F2">
        <v>1.8</v>
      </c>
      <c r="G2">
        <v>1.9</v>
      </c>
      <c r="H2">
        <v>2</v>
      </c>
      <c r="I2">
        <v>2.1</v>
      </c>
      <c r="J2">
        <v>2.2000000000000002</v>
      </c>
      <c r="K2">
        <v>2.4</v>
      </c>
      <c r="L2">
        <v>2.5</v>
      </c>
      <c r="M2">
        <v>2.6</v>
      </c>
      <c r="N2">
        <v>2.7</v>
      </c>
      <c r="O2">
        <v>2.8</v>
      </c>
    </row>
    <row r="3" spans="1:15">
      <c r="A3" t="s">
        <v>55</v>
      </c>
      <c r="B3" t="s">
        <v>3</v>
      </c>
      <c r="C3">
        <v>17.5</v>
      </c>
      <c r="D3">
        <v>17.600000000000001</v>
      </c>
      <c r="E3">
        <v>17.600000000000001</v>
      </c>
      <c r="F3">
        <v>17.899999999999999</v>
      </c>
      <c r="G3">
        <v>17.8</v>
      </c>
      <c r="H3">
        <v>17.899999999999999</v>
      </c>
      <c r="I3">
        <v>17.8</v>
      </c>
      <c r="J3">
        <v>17.8</v>
      </c>
      <c r="K3">
        <v>17.8</v>
      </c>
      <c r="L3">
        <v>17.7</v>
      </c>
      <c r="M3">
        <v>17.7</v>
      </c>
      <c r="N3">
        <v>17.399999999999999</v>
      </c>
      <c r="O3">
        <v>17.3</v>
      </c>
    </row>
    <row r="4" spans="1:15">
      <c r="A4" t="s">
        <v>68</v>
      </c>
      <c r="B4" t="s">
        <v>3</v>
      </c>
      <c r="C4">
        <v>15.7</v>
      </c>
      <c r="D4">
        <v>15.8</v>
      </c>
      <c r="E4">
        <v>15.9</v>
      </c>
      <c r="F4">
        <v>16</v>
      </c>
      <c r="G4">
        <v>16.100000000000001</v>
      </c>
      <c r="H4">
        <v>16.2</v>
      </c>
      <c r="I4">
        <v>16.2</v>
      </c>
      <c r="J4">
        <v>16.3</v>
      </c>
      <c r="K4">
        <v>16.399999999999999</v>
      </c>
      <c r="L4">
        <v>16.5</v>
      </c>
      <c r="M4">
        <v>16.600000000000001</v>
      </c>
      <c r="N4">
        <v>16.7</v>
      </c>
      <c r="O4">
        <v>16.8</v>
      </c>
    </row>
    <row r="5" spans="1:15">
      <c r="A5" t="s">
        <v>69</v>
      </c>
      <c r="B5" t="s">
        <v>3</v>
      </c>
    </row>
    <row r="6" spans="1:15">
      <c r="A6" t="s">
        <v>70</v>
      </c>
      <c r="B6" t="s">
        <v>3</v>
      </c>
      <c r="C6">
        <v>17.2</v>
      </c>
      <c r="D6">
        <v>17.3</v>
      </c>
      <c r="E6">
        <v>17.399999999999999</v>
      </c>
      <c r="F6">
        <v>17.5</v>
      </c>
      <c r="G6">
        <v>17.600000000000001</v>
      </c>
      <c r="H6">
        <v>17.7</v>
      </c>
      <c r="I6">
        <v>17.8</v>
      </c>
      <c r="J6">
        <v>17.899999999999999</v>
      </c>
      <c r="K6">
        <v>18</v>
      </c>
      <c r="L6">
        <v>18.100000000000001</v>
      </c>
      <c r="M6">
        <v>18.3</v>
      </c>
      <c r="N6">
        <v>18.399999999999999</v>
      </c>
      <c r="O6">
        <v>18.5</v>
      </c>
    </row>
    <row r="7" spans="1:15">
      <c r="A7" t="s">
        <v>151</v>
      </c>
      <c r="B7" t="s">
        <v>150</v>
      </c>
      <c r="C7">
        <v>11.3</v>
      </c>
      <c r="D7">
        <v>11.4</v>
      </c>
      <c r="E7">
        <v>11.5</v>
      </c>
      <c r="F7">
        <v>11.6</v>
      </c>
      <c r="G7">
        <v>11.7</v>
      </c>
      <c r="H7">
        <v>11.7</v>
      </c>
      <c r="I7">
        <v>11.8</v>
      </c>
      <c r="J7">
        <v>11.8</v>
      </c>
      <c r="K7">
        <v>11.9</v>
      </c>
      <c r="L7">
        <v>12</v>
      </c>
      <c r="M7">
        <v>12</v>
      </c>
      <c r="N7">
        <v>12.1</v>
      </c>
      <c r="O7">
        <v>12.2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53858-A817-4427-8EC5-DD575C2C70AE}">
  <dimension ref="A1:AM15"/>
  <sheetViews>
    <sheetView workbookViewId="0">
      <selection activeCell="D8" sqref="D8"/>
    </sheetView>
  </sheetViews>
  <sheetFormatPr defaultRowHeight="14.5"/>
  <sheetData>
    <row r="1" spans="1:39">
      <c r="A1" t="s">
        <v>0</v>
      </c>
      <c r="B1" t="s">
        <v>2</v>
      </c>
      <c r="C1" s="1">
        <v>43862</v>
      </c>
      <c r="D1" s="1">
        <v>43891</v>
      </c>
      <c r="E1" s="1">
        <v>43922</v>
      </c>
      <c r="F1" s="1">
        <v>43952</v>
      </c>
      <c r="G1" s="1">
        <v>43983</v>
      </c>
      <c r="H1" s="1">
        <v>44013</v>
      </c>
      <c r="I1" s="1">
        <v>44044</v>
      </c>
      <c r="J1" s="1">
        <v>44075</v>
      </c>
      <c r="K1" s="1">
        <v>44105</v>
      </c>
      <c r="L1" s="1">
        <v>44136</v>
      </c>
      <c r="M1" s="1">
        <v>44166</v>
      </c>
      <c r="N1" s="1">
        <v>44197</v>
      </c>
      <c r="O1" s="1">
        <v>44228</v>
      </c>
      <c r="P1" s="1">
        <v>44256</v>
      </c>
      <c r="Q1" s="1">
        <v>44287</v>
      </c>
      <c r="R1" s="1">
        <v>44317</v>
      </c>
      <c r="S1" s="1">
        <v>44348</v>
      </c>
      <c r="T1" s="1">
        <v>44378</v>
      </c>
      <c r="U1" s="1">
        <v>44409</v>
      </c>
      <c r="V1" s="1">
        <v>44440</v>
      </c>
      <c r="W1" s="1">
        <v>44470</v>
      </c>
      <c r="X1" s="1">
        <v>44501</v>
      </c>
      <c r="Y1" s="1">
        <v>44531</v>
      </c>
      <c r="Z1" s="1">
        <v>44562</v>
      </c>
      <c r="AA1" s="1">
        <v>44593</v>
      </c>
      <c r="AB1" s="1">
        <v>44621</v>
      </c>
      <c r="AC1" s="1">
        <v>44652</v>
      </c>
      <c r="AD1" s="1">
        <v>44682</v>
      </c>
      <c r="AE1" s="1">
        <v>44713</v>
      </c>
      <c r="AF1" s="1">
        <v>44743</v>
      </c>
      <c r="AG1" s="1">
        <v>44774</v>
      </c>
      <c r="AH1" s="1">
        <v>44805</v>
      </c>
      <c r="AI1" s="1">
        <v>44835</v>
      </c>
      <c r="AJ1" s="1">
        <v>44866</v>
      </c>
      <c r="AK1" s="1">
        <v>44896</v>
      </c>
      <c r="AL1" s="1">
        <v>44927</v>
      </c>
      <c r="AM1" s="1"/>
    </row>
    <row r="2" spans="1:39">
      <c r="A2" t="s">
        <v>1</v>
      </c>
      <c r="B2" t="s">
        <v>3</v>
      </c>
      <c r="C2">
        <v>77</v>
      </c>
      <c r="D2">
        <v>88</v>
      </c>
      <c r="E2">
        <v>99</v>
      </c>
      <c r="F2">
        <v>95</v>
      </c>
      <c r="G2">
        <v>82</v>
      </c>
      <c r="H2">
        <v>78</v>
      </c>
      <c r="I2">
        <v>83</v>
      </c>
      <c r="J2">
        <v>81</v>
      </c>
      <c r="K2">
        <v>79</v>
      </c>
      <c r="L2">
        <v>72</v>
      </c>
      <c r="M2">
        <v>62</v>
      </c>
      <c r="N2">
        <v>51</v>
      </c>
      <c r="O2">
        <v>39</v>
      </c>
      <c r="P2">
        <v>34</v>
      </c>
      <c r="Q2">
        <v>31</v>
      </c>
      <c r="R2">
        <v>33</v>
      </c>
      <c r="S2">
        <v>35</v>
      </c>
      <c r="T2">
        <v>37</v>
      </c>
      <c r="U2">
        <v>35</v>
      </c>
      <c r="V2">
        <v>32</v>
      </c>
      <c r="W2">
        <v>29</v>
      </c>
      <c r="X2">
        <v>29</v>
      </c>
      <c r="Y2">
        <v>29</v>
      </c>
      <c r="Z2">
        <v>26</v>
      </c>
      <c r="AA2">
        <v>21</v>
      </c>
      <c r="AB2">
        <v>17</v>
      </c>
      <c r="AC2">
        <v>17</v>
      </c>
      <c r="AD2">
        <v>17</v>
      </c>
      <c r="AE2">
        <v>21</v>
      </c>
      <c r="AF2">
        <v>25</v>
      </c>
      <c r="AG2">
        <v>29</v>
      </c>
      <c r="AH2">
        <v>27</v>
      </c>
      <c r="AI2">
        <v>24</v>
      </c>
      <c r="AJ2">
        <v>22</v>
      </c>
      <c r="AK2">
        <v>19</v>
      </c>
      <c r="AL2">
        <v>16</v>
      </c>
    </row>
    <row r="3" spans="1:39">
      <c r="A3" t="s">
        <v>55</v>
      </c>
      <c r="B3" t="s">
        <v>3</v>
      </c>
      <c r="C3">
        <v>19</v>
      </c>
      <c r="D3">
        <v>19</v>
      </c>
      <c r="E3">
        <v>19</v>
      </c>
      <c r="F3">
        <v>19</v>
      </c>
      <c r="G3">
        <v>16</v>
      </c>
      <c r="H3">
        <v>17</v>
      </c>
      <c r="I3">
        <v>19</v>
      </c>
      <c r="J3">
        <v>21</v>
      </c>
      <c r="K3">
        <v>21</v>
      </c>
      <c r="L3">
        <v>20</v>
      </c>
      <c r="M3">
        <v>18</v>
      </c>
      <c r="N3">
        <v>17</v>
      </c>
      <c r="O3">
        <v>17</v>
      </c>
      <c r="P3">
        <v>17</v>
      </c>
      <c r="Q3">
        <v>18</v>
      </c>
      <c r="R3">
        <v>17</v>
      </c>
      <c r="S3">
        <v>15</v>
      </c>
      <c r="T3">
        <v>13</v>
      </c>
      <c r="U3">
        <v>12</v>
      </c>
      <c r="V3">
        <v>11</v>
      </c>
      <c r="W3">
        <v>10</v>
      </c>
      <c r="X3">
        <v>10</v>
      </c>
      <c r="Y3">
        <v>8</v>
      </c>
      <c r="Z3">
        <v>6</v>
      </c>
      <c r="AA3">
        <v>5</v>
      </c>
      <c r="AB3">
        <v>6</v>
      </c>
      <c r="AC3">
        <v>6</v>
      </c>
      <c r="AD3">
        <v>8</v>
      </c>
      <c r="AE3">
        <v>9</v>
      </c>
      <c r="AF3">
        <v>10</v>
      </c>
      <c r="AG3">
        <v>8</v>
      </c>
      <c r="AH3">
        <v>7</v>
      </c>
      <c r="AI3">
        <v>7</v>
      </c>
      <c r="AJ3">
        <v>8</v>
      </c>
      <c r="AK3">
        <v>9</v>
      </c>
      <c r="AL3">
        <v>9</v>
      </c>
    </row>
    <row r="4" spans="1:39">
      <c r="A4" t="s">
        <v>68</v>
      </c>
      <c r="B4" t="s">
        <v>3</v>
      </c>
      <c r="C4">
        <v>122</v>
      </c>
      <c r="D4">
        <v>127</v>
      </c>
      <c r="E4">
        <v>141</v>
      </c>
      <c r="F4">
        <v>143</v>
      </c>
      <c r="G4">
        <v>131</v>
      </c>
      <c r="H4">
        <v>124</v>
      </c>
      <c r="I4">
        <v>121</v>
      </c>
      <c r="J4">
        <v>116</v>
      </c>
      <c r="K4">
        <v>115</v>
      </c>
      <c r="L4">
        <v>117</v>
      </c>
      <c r="M4">
        <v>116</v>
      </c>
      <c r="N4">
        <v>100</v>
      </c>
      <c r="O4">
        <v>82</v>
      </c>
      <c r="P4">
        <v>68</v>
      </c>
      <c r="Q4">
        <v>65</v>
      </c>
      <c r="R4">
        <v>68</v>
      </c>
      <c r="S4">
        <v>66</v>
      </c>
      <c r="T4">
        <v>60</v>
      </c>
      <c r="U4">
        <v>56</v>
      </c>
      <c r="V4">
        <v>51</v>
      </c>
      <c r="W4">
        <v>50</v>
      </c>
      <c r="X4">
        <v>48</v>
      </c>
      <c r="Y4">
        <v>45</v>
      </c>
      <c r="Z4">
        <v>38</v>
      </c>
      <c r="AA4">
        <v>31</v>
      </c>
      <c r="AB4">
        <v>28</v>
      </c>
      <c r="AC4">
        <v>29</v>
      </c>
      <c r="AD4">
        <v>30</v>
      </c>
      <c r="AE4">
        <v>36</v>
      </c>
      <c r="AF4">
        <v>42</v>
      </c>
      <c r="AG4">
        <v>44</v>
      </c>
      <c r="AH4">
        <v>41</v>
      </c>
      <c r="AI4">
        <v>37</v>
      </c>
      <c r="AJ4">
        <v>35</v>
      </c>
      <c r="AK4">
        <v>33</v>
      </c>
      <c r="AL4">
        <v>30</v>
      </c>
    </row>
    <row r="5" spans="1:39">
      <c r="A5" t="s">
        <v>69</v>
      </c>
      <c r="B5" t="s">
        <v>3</v>
      </c>
      <c r="C5">
        <v>32</v>
      </c>
      <c r="D5">
        <v>34</v>
      </c>
      <c r="E5">
        <v>36</v>
      </c>
      <c r="F5">
        <v>36</v>
      </c>
      <c r="G5">
        <v>35</v>
      </c>
      <c r="H5">
        <v>37</v>
      </c>
      <c r="I5">
        <v>38</v>
      </c>
      <c r="J5">
        <v>38</v>
      </c>
      <c r="K5">
        <v>37</v>
      </c>
      <c r="L5">
        <v>36</v>
      </c>
      <c r="M5">
        <v>33</v>
      </c>
      <c r="N5">
        <v>29</v>
      </c>
      <c r="O5">
        <v>25</v>
      </c>
      <c r="P5">
        <v>22</v>
      </c>
      <c r="Q5">
        <v>20</v>
      </c>
      <c r="R5">
        <v>19</v>
      </c>
      <c r="S5">
        <v>20</v>
      </c>
      <c r="T5">
        <v>20</v>
      </c>
      <c r="U5">
        <v>19</v>
      </c>
      <c r="V5">
        <v>19</v>
      </c>
      <c r="W5">
        <v>18</v>
      </c>
      <c r="X5">
        <v>17</v>
      </c>
      <c r="Y5">
        <v>17</v>
      </c>
      <c r="Z5">
        <v>14</v>
      </c>
      <c r="AA5">
        <v>12</v>
      </c>
      <c r="AB5">
        <v>11</v>
      </c>
      <c r="AC5">
        <v>13</v>
      </c>
      <c r="AD5">
        <v>14</v>
      </c>
      <c r="AE5">
        <v>16</v>
      </c>
      <c r="AF5">
        <v>17</v>
      </c>
      <c r="AG5">
        <v>19</v>
      </c>
      <c r="AH5">
        <v>20</v>
      </c>
      <c r="AI5">
        <v>19</v>
      </c>
      <c r="AJ5">
        <v>17</v>
      </c>
      <c r="AK5">
        <v>15</v>
      </c>
      <c r="AL5">
        <v>14</v>
      </c>
    </row>
    <row r="6" spans="1:39">
      <c r="A6" t="s">
        <v>70</v>
      </c>
      <c r="B6" t="s">
        <v>3</v>
      </c>
      <c r="C6">
        <v>202</v>
      </c>
      <c r="D6">
        <v>216</v>
      </c>
      <c r="E6">
        <v>232</v>
      </c>
      <c r="F6">
        <v>227</v>
      </c>
      <c r="G6">
        <v>206</v>
      </c>
      <c r="H6">
        <v>213</v>
      </c>
      <c r="I6">
        <v>228</v>
      </c>
      <c r="J6">
        <v>228</v>
      </c>
      <c r="K6">
        <v>218</v>
      </c>
      <c r="L6">
        <v>203</v>
      </c>
      <c r="M6">
        <v>175</v>
      </c>
      <c r="N6">
        <v>147</v>
      </c>
      <c r="O6">
        <v>120</v>
      </c>
      <c r="P6">
        <v>103</v>
      </c>
      <c r="Q6">
        <v>101</v>
      </c>
      <c r="R6">
        <v>115</v>
      </c>
      <c r="S6">
        <v>129</v>
      </c>
      <c r="T6">
        <v>137</v>
      </c>
      <c r="U6">
        <v>135</v>
      </c>
      <c r="V6">
        <v>123</v>
      </c>
      <c r="W6">
        <v>109</v>
      </c>
      <c r="X6">
        <v>97</v>
      </c>
      <c r="Y6">
        <v>88</v>
      </c>
      <c r="Z6">
        <v>75</v>
      </c>
      <c r="AA6">
        <v>65</v>
      </c>
      <c r="AB6">
        <v>62</v>
      </c>
      <c r="AC6">
        <v>71</v>
      </c>
      <c r="AD6">
        <v>80</v>
      </c>
      <c r="AE6">
        <v>93</v>
      </c>
      <c r="AF6">
        <v>105</v>
      </c>
      <c r="AG6">
        <v>111</v>
      </c>
      <c r="AH6">
        <v>101</v>
      </c>
      <c r="AI6">
        <v>87</v>
      </c>
      <c r="AJ6">
        <v>72</v>
      </c>
      <c r="AK6">
        <v>64</v>
      </c>
      <c r="AL6">
        <v>55</v>
      </c>
    </row>
    <row r="7" spans="1:39">
      <c r="A7" t="s">
        <v>149</v>
      </c>
      <c r="B7" t="s">
        <v>150</v>
      </c>
      <c r="C7">
        <v>23</v>
      </c>
      <c r="D7">
        <v>22</v>
      </c>
      <c r="E7">
        <v>21</v>
      </c>
      <c r="F7">
        <v>21</v>
      </c>
      <c r="G7">
        <v>18</v>
      </c>
      <c r="H7">
        <v>20</v>
      </c>
      <c r="I7">
        <v>21</v>
      </c>
      <c r="J7">
        <v>24</v>
      </c>
      <c r="K7">
        <v>25</v>
      </c>
      <c r="L7">
        <v>24</v>
      </c>
      <c r="M7">
        <v>18</v>
      </c>
      <c r="N7">
        <v>14</v>
      </c>
      <c r="O7">
        <v>10</v>
      </c>
      <c r="P7">
        <v>9</v>
      </c>
      <c r="Q7">
        <v>9</v>
      </c>
      <c r="R7">
        <v>9</v>
      </c>
      <c r="S7">
        <v>11</v>
      </c>
      <c r="T7">
        <v>15</v>
      </c>
      <c r="U7">
        <v>18</v>
      </c>
      <c r="V7">
        <v>21</v>
      </c>
      <c r="W7">
        <v>20</v>
      </c>
      <c r="X7">
        <v>19</v>
      </c>
      <c r="Y7">
        <v>15</v>
      </c>
      <c r="Z7">
        <v>13</v>
      </c>
      <c r="AA7">
        <v>10</v>
      </c>
      <c r="AB7">
        <v>8</v>
      </c>
      <c r="AC7">
        <v>8</v>
      </c>
      <c r="AD7">
        <v>8</v>
      </c>
      <c r="AE7">
        <v>10</v>
      </c>
      <c r="AF7">
        <v>11</v>
      </c>
      <c r="AG7">
        <v>15</v>
      </c>
      <c r="AH7">
        <v>17</v>
      </c>
      <c r="AI7">
        <v>18</v>
      </c>
      <c r="AJ7">
        <v>16</v>
      </c>
      <c r="AK7">
        <v>14</v>
      </c>
      <c r="AL7">
        <v>12</v>
      </c>
    </row>
    <row r="15" spans="1:39">
      <c r="C15" s="1"/>
      <c r="D15" s="1"/>
      <c r="E15" s="1"/>
      <c r="F15" s="1"/>
      <c r="G15" s="1"/>
      <c r="H15" s="1"/>
      <c r="I15" s="1"/>
      <c r="J15" s="1"/>
      <c r="K15" s="1"/>
      <c r="L15" s="1"/>
      <c r="M15" s="1"/>
      <c r="N15" s="1"/>
      <c r="O15" s="1"/>
      <c r="P15" s="1"/>
      <c r="Q15" s="1"/>
      <c r="R15" s="1"/>
      <c r="S15" s="1"/>
      <c r="T15" s="1"/>
      <c r="U15" s="1"/>
      <c r="V15" s="1"/>
      <c r="W15" s="1"/>
      <c r="X15" s="1"/>
      <c r="Y15" s="1"/>
      <c r="Z15"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53FBD-A2CF-4D66-A872-30757118DDE3}">
  <dimension ref="A1:AK8"/>
  <sheetViews>
    <sheetView workbookViewId="0">
      <selection activeCell="G33" sqref="G33"/>
    </sheetView>
  </sheetViews>
  <sheetFormatPr defaultRowHeight="14.5"/>
  <sheetData>
    <row r="1" spans="1:37">
      <c r="A1" t="s">
        <v>0</v>
      </c>
      <c r="B1" t="s">
        <v>2</v>
      </c>
      <c r="C1" s="1">
        <v>43862</v>
      </c>
      <c r="D1" s="1">
        <v>43891</v>
      </c>
      <c r="E1" s="1">
        <v>43922</v>
      </c>
      <c r="F1" s="1">
        <v>43952</v>
      </c>
      <c r="G1" s="1">
        <v>43983</v>
      </c>
      <c r="H1" s="1">
        <v>44013</v>
      </c>
      <c r="I1" s="1">
        <v>44044</v>
      </c>
      <c r="J1" s="1">
        <v>44075</v>
      </c>
      <c r="K1" s="1">
        <v>44105</v>
      </c>
      <c r="L1" s="1">
        <v>44136</v>
      </c>
      <c r="M1" s="1">
        <v>44166</v>
      </c>
      <c r="N1" s="1">
        <v>44197</v>
      </c>
      <c r="O1" s="1">
        <v>44228</v>
      </c>
      <c r="P1" s="1">
        <v>44256</v>
      </c>
      <c r="Q1" s="1">
        <v>44287</v>
      </c>
      <c r="R1" s="1">
        <v>44317</v>
      </c>
      <c r="S1" s="1">
        <v>44348</v>
      </c>
      <c r="T1" s="1">
        <v>44378</v>
      </c>
      <c r="U1" s="1">
        <v>44409</v>
      </c>
      <c r="V1" s="1">
        <v>44440</v>
      </c>
      <c r="W1" s="1">
        <v>44470</v>
      </c>
      <c r="X1" s="1">
        <v>44501</v>
      </c>
      <c r="Y1" s="1">
        <v>44531</v>
      </c>
      <c r="Z1" s="1">
        <v>44562</v>
      </c>
      <c r="AA1" s="1">
        <v>44593</v>
      </c>
      <c r="AB1" s="1">
        <v>44621</v>
      </c>
      <c r="AC1" s="1">
        <v>44652</v>
      </c>
      <c r="AD1" s="1">
        <v>44682</v>
      </c>
      <c r="AE1" s="1">
        <v>44713</v>
      </c>
      <c r="AF1" s="1">
        <v>44743</v>
      </c>
      <c r="AG1" s="1">
        <v>44774</v>
      </c>
      <c r="AH1" s="1">
        <v>44805</v>
      </c>
      <c r="AI1" s="1">
        <v>44835</v>
      </c>
      <c r="AJ1" s="1">
        <v>44866</v>
      </c>
      <c r="AK1" s="1">
        <v>44896</v>
      </c>
    </row>
    <row r="2" spans="1:37">
      <c r="A2" t="s">
        <v>1</v>
      </c>
      <c r="B2" t="s">
        <v>3</v>
      </c>
      <c r="C2">
        <v>98.2</v>
      </c>
      <c r="D2">
        <v>97</v>
      </c>
      <c r="E2">
        <v>98.5</v>
      </c>
      <c r="F2">
        <v>99.1</v>
      </c>
      <c r="G2">
        <v>97.9</v>
      </c>
      <c r="H2">
        <v>98.6</v>
      </c>
      <c r="I2">
        <v>100.7</v>
      </c>
      <c r="J2">
        <v>99.7</v>
      </c>
      <c r="K2">
        <v>101.9</v>
      </c>
      <c r="L2">
        <v>100.1</v>
      </c>
      <c r="M2">
        <v>101.1</v>
      </c>
      <c r="N2">
        <v>99.3</v>
      </c>
      <c r="O2">
        <v>100</v>
      </c>
      <c r="P2">
        <v>100.8</v>
      </c>
      <c r="Q2">
        <v>103.1</v>
      </c>
      <c r="R2">
        <v>99</v>
      </c>
      <c r="S2">
        <v>103.6</v>
      </c>
      <c r="T2">
        <v>102.6</v>
      </c>
      <c r="U2">
        <v>102.1</v>
      </c>
      <c r="V2">
        <v>104.2</v>
      </c>
      <c r="W2">
        <v>100.3</v>
      </c>
      <c r="X2">
        <v>101.1</v>
      </c>
      <c r="Y2">
        <v>105.1</v>
      </c>
      <c r="Z2">
        <v>99.6</v>
      </c>
      <c r="AA2">
        <v>100</v>
      </c>
      <c r="AB2">
        <v>107.5</v>
      </c>
      <c r="AC2">
        <v>108.4</v>
      </c>
      <c r="AD2">
        <v>111.8</v>
      </c>
      <c r="AE2">
        <v>113.4</v>
      </c>
      <c r="AF2">
        <v>106.4</v>
      </c>
      <c r="AG2">
        <v>106.9</v>
      </c>
      <c r="AH2">
        <v>99</v>
      </c>
      <c r="AI2">
        <v>99.5</v>
      </c>
      <c r="AJ2">
        <v>103.8</v>
      </c>
      <c r="AK2">
        <v>100.4</v>
      </c>
    </row>
    <row r="3" spans="1:37">
      <c r="A3" t="s">
        <v>55</v>
      </c>
      <c r="B3" t="s">
        <v>3</v>
      </c>
      <c r="C3">
        <v>97.2</v>
      </c>
      <c r="D3">
        <v>97.4</v>
      </c>
      <c r="E3">
        <v>95</v>
      </c>
      <c r="F3">
        <v>101.1</v>
      </c>
      <c r="G3">
        <v>96.7</v>
      </c>
      <c r="H3">
        <v>95.6</v>
      </c>
      <c r="I3">
        <v>98.3</v>
      </c>
      <c r="J3">
        <v>97.9</v>
      </c>
      <c r="K3">
        <v>102</v>
      </c>
      <c r="L3">
        <v>97.3</v>
      </c>
      <c r="M3">
        <v>100.3</v>
      </c>
      <c r="N3">
        <v>97.2</v>
      </c>
      <c r="O3">
        <v>97</v>
      </c>
      <c r="P3">
        <v>90.3</v>
      </c>
      <c r="Q3">
        <v>97.9</v>
      </c>
      <c r="R3">
        <v>95.8</v>
      </c>
      <c r="S3">
        <v>99</v>
      </c>
      <c r="T3">
        <v>103.6</v>
      </c>
      <c r="U3">
        <v>101.1</v>
      </c>
      <c r="V3">
        <v>102.6</v>
      </c>
      <c r="W3">
        <v>100.3</v>
      </c>
      <c r="X3">
        <v>97.9</v>
      </c>
      <c r="Y3">
        <v>102</v>
      </c>
      <c r="Z3">
        <v>101</v>
      </c>
      <c r="AA3">
        <v>94.8</v>
      </c>
      <c r="AB3">
        <v>103.7</v>
      </c>
      <c r="AC3">
        <v>103</v>
      </c>
      <c r="AD3">
        <v>108.3</v>
      </c>
      <c r="AE3">
        <v>100.7</v>
      </c>
      <c r="AF3">
        <v>110.1</v>
      </c>
      <c r="AG3">
        <v>98.1</v>
      </c>
      <c r="AH3">
        <v>106.8</v>
      </c>
      <c r="AI3">
        <v>103.8</v>
      </c>
      <c r="AJ3">
        <v>103.9</v>
      </c>
      <c r="AK3">
        <v>104</v>
      </c>
    </row>
    <row r="4" spans="1:37">
      <c r="A4" t="s">
        <v>68</v>
      </c>
      <c r="B4" t="s">
        <v>3</v>
      </c>
      <c r="C4">
        <v>94.7</v>
      </c>
      <c r="D4">
        <v>96.5</v>
      </c>
      <c r="E4">
        <v>94.7</v>
      </c>
      <c r="F4">
        <v>96.9</v>
      </c>
      <c r="G4">
        <v>95.6</v>
      </c>
      <c r="H4">
        <v>97.8</v>
      </c>
      <c r="I4">
        <v>97.2</v>
      </c>
      <c r="J4">
        <v>99.1</v>
      </c>
      <c r="K4">
        <v>98.2</v>
      </c>
      <c r="L4">
        <v>95.7</v>
      </c>
      <c r="M4">
        <v>97.7</v>
      </c>
      <c r="N4">
        <v>98.2</v>
      </c>
      <c r="O4">
        <v>95.3</v>
      </c>
      <c r="P4">
        <v>100.2</v>
      </c>
      <c r="Q4">
        <v>98.5</v>
      </c>
      <c r="R4">
        <v>98.3</v>
      </c>
      <c r="S4">
        <v>101.9</v>
      </c>
      <c r="T4">
        <v>100.7</v>
      </c>
      <c r="U4">
        <v>99.1</v>
      </c>
      <c r="V4">
        <v>100.3</v>
      </c>
      <c r="W4">
        <v>98.6</v>
      </c>
      <c r="X4">
        <v>98</v>
      </c>
      <c r="Y4">
        <v>96.8</v>
      </c>
      <c r="Z4">
        <v>103.6</v>
      </c>
      <c r="AA4">
        <v>100.6</v>
      </c>
      <c r="AB4">
        <v>98.7</v>
      </c>
      <c r="AC4">
        <v>103.6</v>
      </c>
      <c r="AD4">
        <v>107.4</v>
      </c>
      <c r="AE4">
        <v>105.9</v>
      </c>
      <c r="AF4">
        <v>105.2</v>
      </c>
      <c r="AG4">
        <v>101.9</v>
      </c>
      <c r="AH4">
        <v>102.4</v>
      </c>
      <c r="AI4">
        <v>100.4</v>
      </c>
      <c r="AJ4">
        <v>98.4</v>
      </c>
      <c r="AK4">
        <v>97.8</v>
      </c>
    </row>
    <row r="5" spans="1:37">
      <c r="A5" t="s">
        <v>69</v>
      </c>
      <c r="B5" t="s">
        <v>3</v>
      </c>
    </row>
    <row r="6" spans="1:37">
      <c r="A6" t="s">
        <v>70</v>
      </c>
      <c r="B6" t="s">
        <v>3</v>
      </c>
      <c r="C6">
        <v>96.5</v>
      </c>
      <c r="D6">
        <v>96.7</v>
      </c>
      <c r="E6">
        <v>99.4</v>
      </c>
      <c r="F6">
        <v>98.3</v>
      </c>
      <c r="G6">
        <v>97.8</v>
      </c>
      <c r="H6">
        <v>97.1</v>
      </c>
      <c r="I6">
        <v>98.2</v>
      </c>
      <c r="J6">
        <v>100.4</v>
      </c>
      <c r="K6">
        <v>98.9</v>
      </c>
      <c r="L6">
        <v>98.4</v>
      </c>
      <c r="M6">
        <v>98.1</v>
      </c>
      <c r="N6">
        <v>99.5</v>
      </c>
      <c r="O6">
        <v>97</v>
      </c>
      <c r="P6">
        <v>99</v>
      </c>
      <c r="Q6">
        <v>100.2</v>
      </c>
      <c r="R6">
        <v>99.5</v>
      </c>
      <c r="S6">
        <v>101.3</v>
      </c>
      <c r="T6">
        <v>102.6</v>
      </c>
      <c r="U6">
        <v>101.9</v>
      </c>
      <c r="V6">
        <v>99.3</v>
      </c>
      <c r="W6">
        <v>100.1</v>
      </c>
      <c r="X6">
        <v>99.5</v>
      </c>
      <c r="Y6">
        <v>100.9</v>
      </c>
      <c r="Z6">
        <v>100.6</v>
      </c>
      <c r="AA6">
        <v>97.6</v>
      </c>
      <c r="AB6">
        <v>104.9</v>
      </c>
      <c r="AC6">
        <v>106.3</v>
      </c>
      <c r="AD6">
        <v>103</v>
      </c>
      <c r="AE6">
        <v>109.2</v>
      </c>
      <c r="AF6">
        <v>105</v>
      </c>
      <c r="AG6">
        <v>106.3</v>
      </c>
      <c r="AH6">
        <v>100.5</v>
      </c>
      <c r="AI6">
        <v>97.2</v>
      </c>
      <c r="AJ6">
        <v>100.7</v>
      </c>
      <c r="AK6">
        <v>100.6</v>
      </c>
    </row>
    <row r="7" spans="1:37">
      <c r="A7" t="s">
        <v>149</v>
      </c>
      <c r="B7" t="s">
        <v>150</v>
      </c>
      <c r="C7">
        <v>101.1</v>
      </c>
      <c r="D7">
        <v>101.1</v>
      </c>
      <c r="E7">
        <v>97.8</v>
      </c>
      <c r="F7">
        <v>100.5</v>
      </c>
      <c r="G7">
        <v>97.8</v>
      </c>
      <c r="H7">
        <v>100.6</v>
      </c>
      <c r="I7">
        <v>99.5</v>
      </c>
      <c r="J7">
        <v>102</v>
      </c>
      <c r="K7">
        <v>100.8</v>
      </c>
      <c r="L7">
        <v>101</v>
      </c>
      <c r="M7">
        <v>100.5</v>
      </c>
      <c r="N7">
        <v>100.4</v>
      </c>
      <c r="O7">
        <v>97.2</v>
      </c>
      <c r="P7">
        <v>102</v>
      </c>
      <c r="Q7">
        <v>104.6</v>
      </c>
      <c r="R7">
        <v>105.1</v>
      </c>
      <c r="S7">
        <v>97.8</v>
      </c>
      <c r="T7">
        <v>105.9</v>
      </c>
      <c r="U7">
        <v>102.7</v>
      </c>
      <c r="V7">
        <v>100.9</v>
      </c>
      <c r="W7">
        <v>103</v>
      </c>
      <c r="X7">
        <v>101.4</v>
      </c>
      <c r="Y7">
        <v>102.2</v>
      </c>
      <c r="Z7">
        <v>99.2</v>
      </c>
      <c r="AA7">
        <v>105.5</v>
      </c>
      <c r="AB7">
        <v>102</v>
      </c>
      <c r="AC7">
        <v>100.9</v>
      </c>
      <c r="AD7">
        <v>102.5</v>
      </c>
      <c r="AE7">
        <v>105.9</v>
      </c>
      <c r="AF7">
        <v>105.2</v>
      </c>
      <c r="AG7">
        <v>103.1</v>
      </c>
      <c r="AH7">
        <v>100.5</v>
      </c>
      <c r="AI7">
        <v>101</v>
      </c>
      <c r="AJ7">
        <v>99.4</v>
      </c>
      <c r="AK7">
        <v>100</v>
      </c>
    </row>
    <row r="8" spans="1:37">
      <c r="A8" t="s">
        <v>153</v>
      </c>
      <c r="B8" t="s">
        <v>3</v>
      </c>
      <c r="C8">
        <v>97.1</v>
      </c>
      <c r="D8">
        <v>97.2</v>
      </c>
      <c r="E8">
        <v>97.8</v>
      </c>
      <c r="F8">
        <v>98</v>
      </c>
      <c r="G8">
        <v>97.6</v>
      </c>
      <c r="H8">
        <v>98.4</v>
      </c>
      <c r="I8">
        <v>99</v>
      </c>
      <c r="J8">
        <v>99.3</v>
      </c>
      <c r="K8">
        <v>99.3</v>
      </c>
      <c r="L8">
        <v>99.3</v>
      </c>
      <c r="M8">
        <v>99.2</v>
      </c>
      <c r="N8">
        <v>98.9</v>
      </c>
      <c r="O8">
        <v>98.8</v>
      </c>
      <c r="P8">
        <v>98.9</v>
      </c>
      <c r="Q8">
        <v>99.6</v>
      </c>
      <c r="R8">
        <v>100.5</v>
      </c>
      <c r="S8">
        <v>101.5</v>
      </c>
      <c r="T8">
        <v>102.1</v>
      </c>
      <c r="U8">
        <v>101.8</v>
      </c>
      <c r="V8">
        <v>101.2</v>
      </c>
      <c r="W8">
        <v>100.9</v>
      </c>
      <c r="X8">
        <v>100.5</v>
      </c>
      <c r="Y8">
        <v>100.3</v>
      </c>
      <c r="Z8">
        <v>100</v>
      </c>
      <c r="AA8">
        <v>99.8</v>
      </c>
      <c r="AB8">
        <v>100.2</v>
      </c>
      <c r="AC8">
        <v>101.2</v>
      </c>
      <c r="AD8">
        <v>102.5</v>
      </c>
      <c r="AE8">
        <v>103.2</v>
      </c>
      <c r="AF8">
        <v>103</v>
      </c>
      <c r="AG8">
        <v>102.2</v>
      </c>
      <c r="AH8">
        <v>101.1</v>
      </c>
      <c r="AI8">
        <v>100.4</v>
      </c>
      <c r="AJ8">
        <v>99.8</v>
      </c>
      <c r="AK8">
        <v>99.3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7C82A-378E-4B26-8FBE-CE88E53A69C7}">
  <dimension ref="A1:AL7"/>
  <sheetViews>
    <sheetView workbookViewId="0">
      <selection activeCell="A8" sqref="A8"/>
    </sheetView>
  </sheetViews>
  <sheetFormatPr defaultRowHeight="14.5"/>
  <sheetData>
    <row r="1" spans="1:38">
      <c r="A1" t="s">
        <v>0</v>
      </c>
      <c r="B1" t="s">
        <v>2</v>
      </c>
      <c r="C1" s="1">
        <v>43862</v>
      </c>
      <c r="D1" s="1">
        <v>43891</v>
      </c>
      <c r="E1" s="1">
        <v>43922</v>
      </c>
      <c r="F1" s="1">
        <v>43952</v>
      </c>
      <c r="G1" s="1">
        <v>43983</v>
      </c>
      <c r="H1" s="1">
        <v>44013</v>
      </c>
      <c r="I1" s="1">
        <v>44044</v>
      </c>
      <c r="J1" s="1">
        <v>44075</v>
      </c>
      <c r="K1" s="1">
        <v>44105</v>
      </c>
      <c r="L1" s="1">
        <v>44136</v>
      </c>
      <c r="M1" s="1">
        <v>44166</v>
      </c>
      <c r="N1" s="1">
        <v>44197</v>
      </c>
      <c r="O1" s="1">
        <v>44228</v>
      </c>
      <c r="P1" s="1">
        <v>44256</v>
      </c>
      <c r="Q1" s="1">
        <v>44287</v>
      </c>
      <c r="R1" s="1">
        <v>44317</v>
      </c>
      <c r="S1" s="1">
        <v>44348</v>
      </c>
      <c r="T1" s="1">
        <v>44378</v>
      </c>
      <c r="U1" s="1">
        <v>44409</v>
      </c>
      <c r="V1" s="1">
        <v>44440</v>
      </c>
      <c r="W1" s="1">
        <v>44470</v>
      </c>
      <c r="X1" s="1">
        <v>44501</v>
      </c>
      <c r="Y1" s="1">
        <v>44531</v>
      </c>
      <c r="Z1" s="1">
        <v>44562</v>
      </c>
      <c r="AA1" s="1">
        <v>44593</v>
      </c>
      <c r="AB1" s="1">
        <v>44621</v>
      </c>
      <c r="AC1" s="1">
        <v>44652</v>
      </c>
      <c r="AD1" s="1">
        <v>44682</v>
      </c>
      <c r="AE1" s="1">
        <v>44713</v>
      </c>
      <c r="AF1" s="1">
        <v>44743</v>
      </c>
      <c r="AG1" s="1">
        <v>44774</v>
      </c>
      <c r="AH1" s="1">
        <v>44805</v>
      </c>
      <c r="AI1" s="1">
        <v>44835</v>
      </c>
      <c r="AJ1" s="1">
        <v>44866</v>
      </c>
      <c r="AK1" s="1">
        <v>44896</v>
      </c>
      <c r="AL1" s="1">
        <v>44927</v>
      </c>
    </row>
    <row r="2" spans="1:38">
      <c r="A2" t="s">
        <v>1</v>
      </c>
      <c r="B2" t="s">
        <v>3</v>
      </c>
      <c r="C2">
        <v>307</v>
      </c>
      <c r="D2">
        <v>309</v>
      </c>
      <c r="E2">
        <v>315</v>
      </c>
      <c r="F2">
        <v>316</v>
      </c>
      <c r="G2">
        <v>315</v>
      </c>
      <c r="H2">
        <v>321</v>
      </c>
      <c r="I2">
        <v>331</v>
      </c>
      <c r="J2">
        <v>342</v>
      </c>
      <c r="K2">
        <v>345</v>
      </c>
      <c r="L2">
        <v>344</v>
      </c>
      <c r="M2">
        <v>350</v>
      </c>
      <c r="N2">
        <v>359</v>
      </c>
      <c r="O2">
        <v>368</v>
      </c>
      <c r="P2">
        <v>372</v>
      </c>
      <c r="Q2">
        <v>369</v>
      </c>
      <c r="R2">
        <v>369</v>
      </c>
      <c r="S2">
        <v>369</v>
      </c>
      <c r="T2">
        <v>375</v>
      </c>
      <c r="U2">
        <v>377</v>
      </c>
      <c r="V2">
        <v>381</v>
      </c>
      <c r="W2">
        <v>388</v>
      </c>
      <c r="X2">
        <v>394</v>
      </c>
      <c r="Y2">
        <v>399</v>
      </c>
      <c r="Z2">
        <v>398</v>
      </c>
      <c r="AA2">
        <v>398</v>
      </c>
      <c r="AB2">
        <v>404</v>
      </c>
      <c r="AC2">
        <v>404</v>
      </c>
      <c r="AD2">
        <v>410</v>
      </c>
      <c r="AE2">
        <v>410</v>
      </c>
      <c r="AF2">
        <v>413</v>
      </c>
      <c r="AG2">
        <v>410</v>
      </c>
      <c r="AH2">
        <v>406</v>
      </c>
      <c r="AI2">
        <v>397</v>
      </c>
      <c r="AJ2">
        <v>393</v>
      </c>
      <c r="AK2">
        <v>390</v>
      </c>
      <c r="AL2">
        <v>396</v>
      </c>
    </row>
    <row r="3" spans="1:38">
      <c r="A3" t="s">
        <v>55</v>
      </c>
      <c r="B3" t="s">
        <v>3</v>
      </c>
      <c r="C3">
        <v>299</v>
      </c>
      <c r="D3">
        <v>300</v>
      </c>
      <c r="E3">
        <v>318</v>
      </c>
      <c r="F3">
        <v>328</v>
      </c>
      <c r="G3">
        <v>333</v>
      </c>
      <c r="H3">
        <v>332</v>
      </c>
      <c r="I3">
        <v>337</v>
      </c>
      <c r="J3">
        <v>344</v>
      </c>
      <c r="K3">
        <v>355</v>
      </c>
      <c r="L3">
        <v>354</v>
      </c>
      <c r="M3">
        <v>363</v>
      </c>
      <c r="N3">
        <v>365</v>
      </c>
      <c r="O3">
        <v>379</v>
      </c>
      <c r="P3">
        <v>391</v>
      </c>
      <c r="Q3">
        <v>396</v>
      </c>
      <c r="R3">
        <v>408</v>
      </c>
      <c r="S3">
        <v>399</v>
      </c>
      <c r="T3">
        <v>391</v>
      </c>
      <c r="U3">
        <v>379</v>
      </c>
      <c r="V3">
        <v>367</v>
      </c>
      <c r="W3">
        <v>361</v>
      </c>
      <c r="X3">
        <v>358</v>
      </c>
      <c r="Y3">
        <v>374</v>
      </c>
      <c r="Z3">
        <v>374</v>
      </c>
      <c r="AA3">
        <v>363</v>
      </c>
      <c r="AB3">
        <v>391</v>
      </c>
      <c r="AC3">
        <v>463</v>
      </c>
      <c r="AD3">
        <v>537</v>
      </c>
      <c r="AE3">
        <v>589</v>
      </c>
      <c r="AF3">
        <v>568</v>
      </c>
      <c r="AG3">
        <v>543</v>
      </c>
      <c r="AH3">
        <v>506</v>
      </c>
      <c r="AI3">
        <v>495</v>
      </c>
      <c r="AJ3">
        <v>497</v>
      </c>
      <c r="AK3">
        <v>486</v>
      </c>
      <c r="AL3">
        <v>477</v>
      </c>
    </row>
    <row r="4" spans="1:38">
      <c r="A4" t="s">
        <v>68</v>
      </c>
      <c r="B4" t="s">
        <v>3</v>
      </c>
      <c r="C4">
        <v>565</v>
      </c>
      <c r="D4">
        <v>568</v>
      </c>
      <c r="E4">
        <v>570</v>
      </c>
      <c r="F4">
        <v>566</v>
      </c>
      <c r="G4">
        <v>568</v>
      </c>
      <c r="H4">
        <v>565</v>
      </c>
      <c r="I4">
        <v>565</v>
      </c>
      <c r="J4">
        <v>555</v>
      </c>
      <c r="K4">
        <v>554</v>
      </c>
      <c r="L4">
        <v>553</v>
      </c>
      <c r="M4">
        <v>563</v>
      </c>
      <c r="N4">
        <v>571</v>
      </c>
      <c r="O4">
        <v>584</v>
      </c>
      <c r="P4">
        <v>593</v>
      </c>
      <c r="Q4">
        <v>597</v>
      </c>
      <c r="R4">
        <v>595</v>
      </c>
      <c r="S4">
        <v>587</v>
      </c>
      <c r="T4">
        <v>583</v>
      </c>
      <c r="U4">
        <v>590</v>
      </c>
      <c r="V4">
        <v>605</v>
      </c>
      <c r="W4">
        <v>615</v>
      </c>
      <c r="X4">
        <v>607</v>
      </c>
      <c r="Y4">
        <v>591</v>
      </c>
      <c r="Z4">
        <v>591</v>
      </c>
      <c r="AA4">
        <v>607</v>
      </c>
      <c r="AB4">
        <v>630</v>
      </c>
      <c r="AC4">
        <v>645</v>
      </c>
      <c r="AD4">
        <v>649</v>
      </c>
      <c r="AE4">
        <v>635</v>
      </c>
      <c r="AF4">
        <v>623</v>
      </c>
      <c r="AG4">
        <v>621</v>
      </c>
      <c r="AH4">
        <v>628</v>
      </c>
      <c r="AI4">
        <v>625</v>
      </c>
      <c r="AJ4">
        <v>620</v>
      </c>
      <c r="AK4">
        <v>619</v>
      </c>
      <c r="AL4">
        <v>609</v>
      </c>
    </row>
    <row r="5" spans="1:38">
      <c r="A5" t="s">
        <v>69</v>
      </c>
      <c r="B5" t="s">
        <v>3</v>
      </c>
      <c r="C5">
        <v>389</v>
      </c>
      <c r="D5">
        <v>381</v>
      </c>
      <c r="E5">
        <v>368</v>
      </c>
      <c r="F5">
        <v>353</v>
      </c>
      <c r="G5">
        <v>362</v>
      </c>
      <c r="H5">
        <v>373</v>
      </c>
      <c r="I5">
        <v>388</v>
      </c>
      <c r="J5">
        <v>398</v>
      </c>
      <c r="K5">
        <v>409</v>
      </c>
      <c r="L5">
        <v>414</v>
      </c>
      <c r="M5">
        <v>418</v>
      </c>
      <c r="N5">
        <v>416</v>
      </c>
      <c r="O5">
        <v>413</v>
      </c>
      <c r="P5">
        <v>411</v>
      </c>
      <c r="Q5">
        <v>414</v>
      </c>
      <c r="R5">
        <v>411</v>
      </c>
      <c r="S5">
        <v>399</v>
      </c>
      <c r="T5">
        <v>393</v>
      </c>
      <c r="U5">
        <v>388</v>
      </c>
      <c r="V5">
        <v>388</v>
      </c>
      <c r="W5">
        <v>381</v>
      </c>
      <c r="X5">
        <v>379</v>
      </c>
      <c r="Y5">
        <v>376</v>
      </c>
      <c r="Z5">
        <v>373</v>
      </c>
      <c r="AA5">
        <v>381</v>
      </c>
      <c r="AB5">
        <v>394</v>
      </c>
      <c r="AC5">
        <v>416</v>
      </c>
      <c r="AD5">
        <v>433</v>
      </c>
      <c r="AE5">
        <v>443</v>
      </c>
      <c r="AF5">
        <v>451</v>
      </c>
      <c r="AG5">
        <v>450</v>
      </c>
      <c r="AH5">
        <v>457</v>
      </c>
      <c r="AI5">
        <v>457</v>
      </c>
      <c r="AJ5">
        <v>461</v>
      </c>
      <c r="AK5">
        <v>463</v>
      </c>
      <c r="AL5">
        <v>462</v>
      </c>
    </row>
    <row r="6" spans="1:38">
      <c r="A6" t="s">
        <v>70</v>
      </c>
      <c r="B6" t="s">
        <v>3</v>
      </c>
      <c r="C6">
        <v>418</v>
      </c>
      <c r="D6">
        <v>426</v>
      </c>
      <c r="E6">
        <v>429</v>
      </c>
      <c r="F6">
        <v>431</v>
      </c>
      <c r="G6">
        <v>433</v>
      </c>
      <c r="H6">
        <v>439</v>
      </c>
      <c r="I6">
        <v>445</v>
      </c>
      <c r="J6">
        <v>451</v>
      </c>
      <c r="K6">
        <v>449</v>
      </c>
      <c r="L6">
        <v>447</v>
      </c>
      <c r="M6">
        <v>447</v>
      </c>
      <c r="N6">
        <v>463</v>
      </c>
      <c r="O6">
        <v>477</v>
      </c>
      <c r="P6">
        <v>487</v>
      </c>
      <c r="Q6">
        <v>490</v>
      </c>
      <c r="R6">
        <v>483</v>
      </c>
      <c r="S6">
        <v>476</v>
      </c>
      <c r="T6">
        <v>468</v>
      </c>
      <c r="U6">
        <v>467</v>
      </c>
      <c r="V6">
        <v>466</v>
      </c>
      <c r="W6">
        <v>466</v>
      </c>
      <c r="X6">
        <v>466</v>
      </c>
      <c r="Y6">
        <v>471</v>
      </c>
      <c r="Z6">
        <v>473</v>
      </c>
      <c r="AA6">
        <v>482</v>
      </c>
      <c r="AB6">
        <v>493</v>
      </c>
      <c r="AC6">
        <v>504</v>
      </c>
      <c r="AD6">
        <v>510</v>
      </c>
      <c r="AE6">
        <v>514</v>
      </c>
      <c r="AF6">
        <v>505</v>
      </c>
      <c r="AG6">
        <v>497</v>
      </c>
      <c r="AH6">
        <v>484</v>
      </c>
      <c r="AI6">
        <v>487</v>
      </c>
      <c r="AJ6">
        <v>484</v>
      </c>
      <c r="AK6">
        <v>484</v>
      </c>
      <c r="AL6">
        <v>484</v>
      </c>
    </row>
    <row r="7" spans="1:38">
      <c r="A7" t="s">
        <v>149</v>
      </c>
      <c r="B7" t="s">
        <v>150</v>
      </c>
      <c r="C7">
        <v>276</v>
      </c>
      <c r="D7">
        <v>288</v>
      </c>
      <c r="E7">
        <v>327</v>
      </c>
      <c r="F7">
        <v>342</v>
      </c>
      <c r="G7">
        <v>338</v>
      </c>
      <c r="H7">
        <v>317</v>
      </c>
      <c r="I7">
        <v>302</v>
      </c>
      <c r="J7">
        <v>308</v>
      </c>
      <c r="K7">
        <v>305</v>
      </c>
      <c r="L7">
        <v>312</v>
      </c>
      <c r="M7">
        <v>313</v>
      </c>
      <c r="N7">
        <v>319</v>
      </c>
      <c r="O7">
        <v>317</v>
      </c>
      <c r="P7">
        <v>334</v>
      </c>
      <c r="Q7">
        <v>318</v>
      </c>
      <c r="R7">
        <v>342</v>
      </c>
      <c r="S7">
        <v>344</v>
      </c>
      <c r="T7">
        <v>366</v>
      </c>
      <c r="U7">
        <v>363</v>
      </c>
      <c r="V7">
        <v>361</v>
      </c>
      <c r="W7">
        <v>359</v>
      </c>
      <c r="X7">
        <v>363</v>
      </c>
      <c r="Y7">
        <v>376</v>
      </c>
      <c r="Z7">
        <v>398</v>
      </c>
      <c r="AA7">
        <v>424</v>
      </c>
      <c r="AB7">
        <v>410</v>
      </c>
      <c r="AC7">
        <v>403</v>
      </c>
      <c r="AD7">
        <v>380</v>
      </c>
      <c r="AE7">
        <v>388</v>
      </c>
      <c r="AF7">
        <v>377</v>
      </c>
      <c r="AG7">
        <v>367</v>
      </c>
      <c r="AH7">
        <v>347</v>
      </c>
      <c r="AI7">
        <v>344</v>
      </c>
      <c r="AJ7">
        <v>357</v>
      </c>
      <c r="AK7">
        <v>359</v>
      </c>
      <c r="AL7">
        <v>351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2237C-14BF-4FD1-8DEA-118D2E1FBED6}">
  <dimension ref="A1:AL8"/>
  <sheetViews>
    <sheetView tabSelected="1" workbookViewId="0">
      <selection activeCell="B32" sqref="B32"/>
    </sheetView>
  </sheetViews>
  <sheetFormatPr defaultRowHeight="14.5"/>
  <cols>
    <col min="1" max="1" width="15.1796875" customWidth="1"/>
  </cols>
  <sheetData>
    <row r="1" spans="1:38">
      <c r="A1" t="s">
        <v>0</v>
      </c>
      <c r="B1" t="s">
        <v>2</v>
      </c>
      <c r="C1" s="1">
        <v>43862</v>
      </c>
      <c r="D1" s="1">
        <v>43891</v>
      </c>
      <c r="E1" s="1">
        <v>43922</v>
      </c>
      <c r="F1" s="1">
        <v>43952</v>
      </c>
      <c r="G1" s="1">
        <v>43983</v>
      </c>
      <c r="H1" s="1">
        <v>44013</v>
      </c>
      <c r="I1" s="1">
        <v>44044</v>
      </c>
      <c r="J1" s="1">
        <v>44075</v>
      </c>
      <c r="K1" s="1">
        <v>44105</v>
      </c>
      <c r="L1" s="1">
        <v>44136</v>
      </c>
      <c r="M1" s="1">
        <v>44166</v>
      </c>
      <c r="N1" s="1">
        <v>44197</v>
      </c>
      <c r="O1" s="1">
        <v>44228</v>
      </c>
      <c r="P1" s="1">
        <v>44256</v>
      </c>
      <c r="Q1" s="1">
        <v>44287</v>
      </c>
      <c r="R1" s="1">
        <v>44317</v>
      </c>
      <c r="S1" s="1">
        <v>44348</v>
      </c>
      <c r="T1" s="1">
        <v>44378</v>
      </c>
      <c r="U1" s="1">
        <v>44409</v>
      </c>
      <c r="V1" s="1">
        <v>44440</v>
      </c>
      <c r="W1" s="1">
        <v>44470</v>
      </c>
      <c r="X1" s="1">
        <v>44501</v>
      </c>
      <c r="Y1" s="1">
        <v>44531</v>
      </c>
      <c r="Z1" s="1">
        <v>44562</v>
      </c>
      <c r="AA1" s="1">
        <v>44593</v>
      </c>
      <c r="AB1" s="1">
        <v>44621</v>
      </c>
      <c r="AC1" s="1">
        <v>44652</v>
      </c>
      <c r="AD1" s="1">
        <v>44682</v>
      </c>
      <c r="AE1" s="1">
        <v>44713</v>
      </c>
      <c r="AF1" s="1">
        <v>44743</v>
      </c>
      <c r="AG1" s="1">
        <v>44774</v>
      </c>
      <c r="AH1" s="1">
        <v>44805</v>
      </c>
      <c r="AI1" s="1">
        <v>44835</v>
      </c>
      <c r="AJ1" s="1">
        <v>44866</v>
      </c>
      <c r="AK1" s="1">
        <v>44896</v>
      </c>
      <c r="AL1" s="1"/>
    </row>
    <row r="2" spans="1:38">
      <c r="A2" t="e" vm="1">
        <v>#VALUE!</v>
      </c>
      <c r="B2" t="s">
        <v>3</v>
      </c>
      <c r="C2">
        <v>810</v>
      </c>
      <c r="D2">
        <v>840.1</v>
      </c>
      <c r="E2">
        <v>799</v>
      </c>
      <c r="F2">
        <v>935</v>
      </c>
      <c r="G2">
        <v>826.25</v>
      </c>
      <c r="H2">
        <v>866.25</v>
      </c>
      <c r="I2">
        <v>1199</v>
      </c>
      <c r="J2">
        <v>1140</v>
      </c>
      <c r="K2">
        <v>1060</v>
      </c>
      <c r="L2">
        <v>1155</v>
      </c>
      <c r="M2">
        <v>950.85</v>
      </c>
      <c r="N2">
        <v>895</v>
      </c>
      <c r="O2">
        <v>870.86099999999999</v>
      </c>
      <c r="P2">
        <v>719.5</v>
      </c>
      <c r="Q2">
        <v>1365</v>
      </c>
      <c r="R2">
        <v>941.5</v>
      </c>
      <c r="S2">
        <v>999</v>
      </c>
      <c r="T2">
        <v>995</v>
      </c>
      <c r="U2">
        <v>1362.5</v>
      </c>
      <c r="V2">
        <v>1375</v>
      </c>
      <c r="W2">
        <v>698</v>
      </c>
      <c r="X2">
        <v>943</v>
      </c>
      <c r="Y2">
        <v>1360</v>
      </c>
      <c r="Z2">
        <v>932.5</v>
      </c>
      <c r="AA2">
        <v>755</v>
      </c>
      <c r="AB2">
        <v>1310</v>
      </c>
      <c r="AC2">
        <v>1341</v>
      </c>
      <c r="AD2">
        <v>1424</v>
      </c>
      <c r="AE2">
        <v>950</v>
      </c>
      <c r="AF2">
        <v>1750</v>
      </c>
      <c r="AG2">
        <v>1541</v>
      </c>
      <c r="AH2">
        <v>959</v>
      </c>
      <c r="AI2">
        <v>1130</v>
      </c>
      <c r="AJ2">
        <v>950</v>
      </c>
      <c r="AK2">
        <v>889.9</v>
      </c>
    </row>
    <row r="3" spans="1:38">
      <c r="A3" t="e" vm="2">
        <v>#VALUE!</v>
      </c>
      <c r="B3" t="s">
        <v>3</v>
      </c>
      <c r="C3">
        <v>946.25</v>
      </c>
      <c r="D3">
        <v>756.5</v>
      </c>
      <c r="E3">
        <v>855</v>
      </c>
      <c r="F3">
        <v>990</v>
      </c>
      <c r="G3">
        <v>745.5</v>
      </c>
      <c r="H3">
        <v>975</v>
      </c>
      <c r="I3">
        <v>1180</v>
      </c>
      <c r="J3">
        <v>949</v>
      </c>
      <c r="K3">
        <v>1395</v>
      </c>
      <c r="L3">
        <v>1280</v>
      </c>
      <c r="M3">
        <v>1050</v>
      </c>
      <c r="N3">
        <v>946</v>
      </c>
      <c r="O3">
        <v>867.5</v>
      </c>
      <c r="P3">
        <v>875</v>
      </c>
      <c r="Q3">
        <v>918</v>
      </c>
      <c r="R3">
        <v>980</v>
      </c>
      <c r="S3">
        <v>1340</v>
      </c>
      <c r="T3">
        <v>955</v>
      </c>
      <c r="U3">
        <v>1680</v>
      </c>
      <c r="V3">
        <v>1522.5</v>
      </c>
      <c r="W3">
        <v>875</v>
      </c>
      <c r="X3">
        <v>1600</v>
      </c>
      <c r="Y3">
        <v>1078.75</v>
      </c>
      <c r="Z3">
        <v>895</v>
      </c>
      <c r="AA3">
        <v>2632.5</v>
      </c>
      <c r="AB3">
        <v>1018.5</v>
      </c>
      <c r="AC3">
        <v>850</v>
      </c>
      <c r="AD3">
        <v>927</v>
      </c>
      <c r="AE3">
        <v>1975</v>
      </c>
      <c r="AF3">
        <v>1086.2619999999999</v>
      </c>
      <c r="AG3">
        <v>1440</v>
      </c>
      <c r="AH3">
        <v>1382.5</v>
      </c>
      <c r="AI3">
        <v>1077.5</v>
      </c>
      <c r="AJ3">
        <f>(AI3+AK3)/2</f>
        <v>1363.75</v>
      </c>
      <c r="AK3">
        <v>1650</v>
      </c>
    </row>
    <row r="4" spans="1:38">
      <c r="A4" t="e" vm="3">
        <v>#VALUE!</v>
      </c>
      <c r="B4" t="s">
        <v>3</v>
      </c>
    </row>
    <row r="5" spans="1:38">
      <c r="A5" t="e" vm="4">
        <v>#VALUE!</v>
      </c>
      <c r="B5" t="s">
        <v>3</v>
      </c>
    </row>
    <row r="6" spans="1:38">
      <c r="A6" t="e" vm="5">
        <v>#VALUE!</v>
      </c>
      <c r="B6" t="s">
        <v>3</v>
      </c>
      <c r="C6">
        <v>856.25</v>
      </c>
      <c r="D6">
        <v>855</v>
      </c>
      <c r="E6">
        <v>1100</v>
      </c>
      <c r="F6">
        <v>1150</v>
      </c>
      <c r="G6">
        <v>1155</v>
      </c>
      <c r="H6">
        <v>1375</v>
      </c>
      <c r="I6">
        <v>1200</v>
      </c>
      <c r="J6">
        <v>1175</v>
      </c>
      <c r="K6">
        <v>1455</v>
      </c>
      <c r="L6">
        <v>1185.625</v>
      </c>
      <c r="M6">
        <v>1355</v>
      </c>
      <c r="N6">
        <v>1171.944</v>
      </c>
      <c r="O6">
        <v>1175</v>
      </c>
      <c r="P6">
        <v>955</v>
      </c>
      <c r="Q6">
        <v>1250</v>
      </c>
      <c r="R6">
        <v>1175.0999999999999</v>
      </c>
      <c r="S6">
        <v>1287</v>
      </c>
      <c r="T6">
        <v>1450</v>
      </c>
      <c r="U6">
        <v>1599</v>
      </c>
      <c r="V6">
        <v>999.98800000000006</v>
      </c>
      <c r="W6">
        <v>1150</v>
      </c>
      <c r="X6">
        <v>745</v>
      </c>
      <c r="Y6">
        <v>917.6</v>
      </c>
      <c r="Z6">
        <v>999.99900000000002</v>
      </c>
      <c r="AA6">
        <v>1212.5</v>
      </c>
      <c r="AB6">
        <v>887.5</v>
      </c>
      <c r="AC6">
        <v>1305</v>
      </c>
      <c r="AD6">
        <v>1587.5</v>
      </c>
      <c r="AE6">
        <v>1650</v>
      </c>
      <c r="AF6">
        <v>1488.8</v>
      </c>
      <c r="AG6">
        <v>1725</v>
      </c>
      <c r="AH6">
        <v>1457</v>
      </c>
      <c r="AI6">
        <v>1360</v>
      </c>
      <c r="AJ6">
        <v>1380</v>
      </c>
      <c r="AK6">
        <v>960</v>
      </c>
    </row>
    <row r="7" spans="1:38">
      <c r="A7" t="e" vm="6">
        <v>#VALUE!</v>
      </c>
      <c r="B7" t="s">
        <v>150</v>
      </c>
      <c r="C7">
        <v>423</v>
      </c>
      <c r="D7">
        <v>438</v>
      </c>
      <c r="E7">
        <v>559</v>
      </c>
      <c r="F7">
        <v>674</v>
      </c>
      <c r="G7">
        <v>529.9</v>
      </c>
      <c r="H7">
        <v>562.5</v>
      </c>
      <c r="I7">
        <v>520</v>
      </c>
      <c r="J7">
        <v>540.5</v>
      </c>
      <c r="K7">
        <v>543</v>
      </c>
      <c r="L7">
        <v>600</v>
      </c>
      <c r="M7">
        <v>535</v>
      </c>
      <c r="N7">
        <v>592</v>
      </c>
      <c r="O7">
        <v>635</v>
      </c>
      <c r="P7">
        <v>520</v>
      </c>
      <c r="Q7">
        <v>652.5</v>
      </c>
      <c r="R7">
        <v>553.5</v>
      </c>
      <c r="S7">
        <v>630</v>
      </c>
      <c r="T7">
        <v>566</v>
      </c>
      <c r="U7">
        <v>560</v>
      </c>
      <c r="V7">
        <v>620</v>
      </c>
      <c r="W7">
        <v>625</v>
      </c>
      <c r="X7">
        <v>580</v>
      </c>
      <c r="Y7">
        <v>630</v>
      </c>
      <c r="Z7">
        <v>648.5</v>
      </c>
      <c r="AA7">
        <v>600</v>
      </c>
      <c r="AB7">
        <v>645</v>
      </c>
      <c r="AC7">
        <v>625.49900000000002</v>
      </c>
      <c r="AD7">
        <v>710</v>
      </c>
      <c r="AE7">
        <v>621</v>
      </c>
      <c r="AF7">
        <v>701</v>
      </c>
      <c r="AG7">
        <v>618.5</v>
      </c>
      <c r="AH7">
        <v>618</v>
      </c>
      <c r="AI7">
        <v>609.95000000000005</v>
      </c>
      <c r="AJ7">
        <v>680</v>
      </c>
      <c r="AK7">
        <v>616.85</v>
      </c>
    </row>
    <row r="8" spans="1:38">
      <c r="A8" t="e" vm="7">
        <v>#VALUE!</v>
      </c>
      <c r="B8" t="s">
        <v>3</v>
      </c>
      <c r="C8">
        <v>420</v>
      </c>
      <c r="D8">
        <v>399</v>
      </c>
      <c r="E8">
        <v>380</v>
      </c>
      <c r="F8">
        <v>386</v>
      </c>
      <c r="G8">
        <v>396</v>
      </c>
      <c r="H8">
        <v>382</v>
      </c>
      <c r="I8">
        <v>380</v>
      </c>
      <c r="J8">
        <v>388</v>
      </c>
      <c r="K8">
        <v>405</v>
      </c>
      <c r="L8">
        <v>407</v>
      </c>
      <c r="M8">
        <v>427</v>
      </c>
      <c r="N8">
        <v>441</v>
      </c>
      <c r="O8">
        <v>441</v>
      </c>
      <c r="P8">
        <v>484</v>
      </c>
      <c r="Q8">
        <v>487</v>
      </c>
      <c r="R8">
        <v>499</v>
      </c>
      <c r="S8">
        <v>513</v>
      </c>
      <c r="T8">
        <v>511</v>
      </c>
      <c r="U8">
        <v>514</v>
      </c>
      <c r="V8">
        <v>485</v>
      </c>
      <c r="W8">
        <v>481</v>
      </c>
      <c r="X8">
        <v>475</v>
      </c>
      <c r="Y8">
        <v>488</v>
      </c>
      <c r="Z8">
        <v>523</v>
      </c>
      <c r="AA8">
        <v>529</v>
      </c>
      <c r="AB8">
        <v>536</v>
      </c>
      <c r="AC8">
        <v>544</v>
      </c>
      <c r="AD8">
        <v>543</v>
      </c>
      <c r="AE8">
        <v>552</v>
      </c>
      <c r="AF8">
        <v>533</v>
      </c>
      <c r="AG8">
        <v>523</v>
      </c>
      <c r="AH8">
        <v>495</v>
      </c>
      <c r="AI8">
        <v>472</v>
      </c>
      <c r="AJ8">
        <v>474</v>
      </c>
      <c r="AK8">
        <v>465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HousePrice</vt:lpstr>
      <vt:lpstr># of house sold</vt:lpstr>
      <vt:lpstr>Day on Market</vt:lpstr>
      <vt:lpstr>all info</vt:lpstr>
      <vt:lpstr>Population in thousand </vt:lpstr>
      <vt:lpstr>Inventory (Home for sale)</vt:lpstr>
      <vt:lpstr>sale to list price</vt:lpstr>
      <vt:lpstr>House price 3 yr</vt:lpstr>
      <vt:lpstr>median sale price in thousand</vt:lpstr>
      <vt:lpstr>Other potential city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谢舜</dc:creator>
  <cp:lastModifiedBy>谢舜</cp:lastModifiedBy>
  <dcterms:created xsi:type="dcterms:W3CDTF">2015-06-05T18:19:34Z</dcterms:created>
  <dcterms:modified xsi:type="dcterms:W3CDTF">2023-02-09T18:52:35Z</dcterms:modified>
</cp:coreProperties>
</file>