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Variable Selection" sheetId="1" r:id="rId1"/>
    <sheet name="ARIMA vs. SARIMA" sheetId="2" r:id="rId2"/>
    <sheet name="LR " sheetId="3" r:id="rId3"/>
    <sheet name="Sheet2" sheetId="5" r:id="rId4"/>
  </sheets>
  <calcPr calcId="124519"/>
</workbook>
</file>

<file path=xl/calcChain.xml><?xml version="1.0" encoding="utf-8"?>
<calcChain xmlns="http://schemas.openxmlformats.org/spreadsheetml/2006/main">
  <c r="F62" i="2"/>
  <c r="E62"/>
  <c r="E2"/>
  <c r="L8" i="1"/>
  <c r="L5"/>
  <c r="L7"/>
  <c r="L6"/>
  <c r="L4"/>
  <c r="L3"/>
  <c r="H1" i="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2"/>
  <c r="Q4" i="1"/>
  <c r="F13" i="2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1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Q3" i="1" s="1"/>
  <c r="E46" i="2"/>
  <c r="E47"/>
  <c r="E48"/>
  <c r="E49"/>
  <c r="E50"/>
  <c r="E51"/>
  <c r="E52"/>
  <c r="E53"/>
  <c r="E54"/>
  <c r="E55"/>
  <c r="E56"/>
  <c r="E57"/>
  <c r="E58"/>
  <c r="E59"/>
  <c r="E60"/>
  <c r="E61"/>
</calcChain>
</file>

<file path=xl/sharedStrings.xml><?xml version="1.0" encoding="utf-8"?>
<sst xmlns="http://schemas.openxmlformats.org/spreadsheetml/2006/main" count="41" uniqueCount="37">
  <si>
    <t>Test Statistic</t>
  </si>
  <si>
    <t>Critical Value (10%)</t>
  </si>
  <si>
    <t>p-value</t>
  </si>
  <si>
    <t>#Lags Used</t>
  </si>
  <si>
    <t>Number of Observations Used</t>
  </si>
  <si>
    <t>Critical Value (1%)</t>
  </si>
  <si>
    <t>Critical Value (5%)</t>
  </si>
  <si>
    <t>Metrics - Dickey-Fuller Test</t>
  </si>
  <si>
    <t>Corn Price</t>
  </si>
  <si>
    <t>Log(Corn Price)</t>
  </si>
  <si>
    <t>First Difference of Corn Price</t>
  </si>
  <si>
    <t>Log(First Difference of Corn Price)</t>
  </si>
  <si>
    <t>Seasonal Difference of Corn Price</t>
  </si>
  <si>
    <t>Log(Seasonal Difference of Corn Price)</t>
  </si>
  <si>
    <t>Seasonal First Difference of Corn Price</t>
  </si>
  <si>
    <t>Month</t>
  </si>
  <si>
    <t>SARIMA
Forecasted Corn Price</t>
  </si>
  <si>
    <t>Linear Regression
Forecasted Corn Price</t>
  </si>
  <si>
    <t>Actual</t>
  </si>
  <si>
    <t>Forecast</t>
  </si>
  <si>
    <t>Corn_Price</t>
  </si>
  <si>
    <t>Date</t>
  </si>
  <si>
    <t>MSE</t>
  </si>
  <si>
    <t>SARIMA Forecast</t>
  </si>
  <si>
    <t>ARIMA Forecast</t>
  </si>
  <si>
    <t>SARIMA Squared Diff</t>
  </si>
  <si>
    <t>ARIMA Squared Diff</t>
  </si>
  <si>
    <t>SARIMA MSE</t>
  </si>
  <si>
    <t>ARIMA MSE</t>
  </si>
  <si>
    <t>Squared Diff</t>
  </si>
  <si>
    <t xml:space="preserve">MSE </t>
  </si>
  <si>
    <t>Out of Sample</t>
  </si>
  <si>
    <t>In Sample</t>
  </si>
  <si>
    <t>RMSE</t>
  </si>
  <si>
    <t>Metrics</t>
  </si>
  <si>
    <t>Monthly Linear Regression Model</t>
  </si>
  <si>
    <t>Daily Linear Regression Model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</si>
</sst>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mmmm\-yy;@"/>
    <numFmt numFmtId="165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43" fontId="0" fillId="4" borderId="1" xfId="1" applyFont="1" applyFill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5" fillId="0" borderId="1" xfId="0" applyNumberFormat="1" applyFont="1" applyBorder="1"/>
    <xf numFmtId="43" fontId="5" fillId="0" borderId="1" xfId="1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0" fontId="1" fillId="4" borderId="0" xfId="0" applyFont="1" applyFill="1"/>
    <xf numFmtId="164" fontId="0" fillId="4" borderId="0" xfId="0" applyNumberFormat="1" applyFill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'Variable Selection'!$L$2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'Variable Selection'!$K$3:$K$8</c:f>
              <c:numCache>
                <c:formatCode>m/d/yyyy</c:formatCode>
                <c:ptCount val="6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</c:numCache>
            </c:numRef>
          </c:cat>
          <c:val>
            <c:numRef>
              <c:f>'Variable Selection'!$L$3:$L$8</c:f>
              <c:numCache>
                <c:formatCode>_(* #,##0.00_);_(* \(#,##0.00\);_(* "-"??_);_(@_)</c:formatCode>
                <c:ptCount val="6"/>
                <c:pt idx="0">
                  <c:v>3.8573809523809528</c:v>
                </c:pt>
                <c:pt idx="1">
                  <c:v>3.7775789473684211</c:v>
                </c:pt>
                <c:pt idx="2">
                  <c:v>3.5886363636363625</c:v>
                </c:pt>
                <c:pt idx="3">
                  <c:v>3.2176428571428577</c:v>
                </c:pt>
                <c:pt idx="4">
                  <c:v>3.1941250000000001</c:v>
                </c:pt>
                <c:pt idx="5">
                  <c:v>3.2786136363636369</c:v>
                </c:pt>
              </c:numCache>
            </c:numRef>
          </c:val>
        </c:ser>
        <c:ser>
          <c:idx val="1"/>
          <c:order val="1"/>
          <c:tx>
            <c:strRef>
              <c:f>'Variable Selection'!$M$2</c:f>
              <c:strCache>
                <c:ptCount val="1"/>
                <c:pt idx="0">
                  <c:v>Linear Regression
Forecasted Corn Price</c:v>
                </c:pt>
              </c:strCache>
            </c:strRef>
          </c:tx>
          <c:marker>
            <c:symbol val="none"/>
          </c:marker>
          <c:cat>
            <c:numRef>
              <c:f>'Variable Selection'!$K$3:$K$8</c:f>
              <c:numCache>
                <c:formatCode>m/d/yyyy</c:formatCode>
                <c:ptCount val="6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</c:numCache>
            </c:numRef>
          </c:cat>
          <c:val>
            <c:numRef>
              <c:f>'Variable Selection'!$M$3:$M$8</c:f>
              <c:numCache>
                <c:formatCode>_(* #,##0.00_);_(* \(#,##0.00\);_(* "-"??_);_(@_)</c:formatCode>
                <c:ptCount val="6"/>
                <c:pt idx="0">
                  <c:v>4.1092372199999998</c:v>
                </c:pt>
                <c:pt idx="1">
                  <c:v>3.53379712</c:v>
                </c:pt>
                <c:pt idx="2">
                  <c:v>3.8753898599999999</c:v>
                </c:pt>
                <c:pt idx="3">
                  <c:v>3.91418424</c:v>
                </c:pt>
                <c:pt idx="4">
                  <c:v>3.9736651300000001</c:v>
                </c:pt>
                <c:pt idx="5">
                  <c:v>3.9459107800000002</c:v>
                </c:pt>
              </c:numCache>
            </c:numRef>
          </c:val>
        </c:ser>
        <c:marker val="1"/>
        <c:axId val="122049664"/>
        <c:axId val="122051200"/>
      </c:lineChart>
      <c:dateAx>
        <c:axId val="122049664"/>
        <c:scaling>
          <c:orientation val="minMax"/>
        </c:scaling>
        <c:axPos val="b"/>
        <c:numFmt formatCode="m/d/yyyy" sourceLinked="1"/>
        <c:tickLblPos val="nextTo"/>
        <c:crossAx val="122051200"/>
        <c:crosses val="autoZero"/>
        <c:auto val="1"/>
        <c:lblOffset val="100"/>
      </c:dateAx>
      <c:valAx>
        <c:axId val="122051200"/>
        <c:scaling>
          <c:orientation val="minMax"/>
          <c:min val="3"/>
        </c:scaling>
        <c:axPos val="l"/>
        <c:majorGridlines/>
        <c:numFmt formatCode="_(* #,##0.00_);_(* \(#,##0.00\);_(* &quot;-&quot;??_);_(@_)" sourceLinked="1"/>
        <c:tickLblPos val="nextTo"/>
        <c:crossAx val="12204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Forecast</a:t>
            </a:r>
            <a:r>
              <a:rPr lang="en-US" sz="1600" baseline="0"/>
              <a:t> Comparison of ARIMA, SARIMA vs Actual</a:t>
            </a:r>
            <a:endParaRPr lang="en-US" sz="1600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3163656827606568"/>
          <c:y val="0.15641228052600303"/>
          <c:w val="0.83212967447610375"/>
          <c:h val="0.4525949523485136"/>
        </c:manualLayout>
      </c:layout>
      <c:lineChart>
        <c:grouping val="standard"/>
        <c:ser>
          <c:idx val="0"/>
          <c:order val="0"/>
          <c:tx>
            <c:strRef>
              <c:f>'ARIMA vs. SARIMA'!$B$1</c:f>
              <c:strCache>
                <c:ptCount val="1"/>
                <c:pt idx="0">
                  <c:v>Corn_Price</c:v>
                </c:pt>
              </c:strCache>
            </c:strRef>
          </c:tx>
          <c:marker>
            <c:symbol val="none"/>
          </c:marker>
          <c:cat>
            <c:numRef>
              <c:f>'ARIMA vs. SARIMA'!$A$2:$A$62</c:f>
              <c:numCache>
                <c:formatCode>[$-409]mmmm\-yy;@</c:formatCode>
                <c:ptCount val="61"/>
                <c:pt idx="0">
                  <c:v>42338</c:v>
                </c:pt>
                <c:pt idx="1">
                  <c:v>42369</c:v>
                </c:pt>
                <c:pt idx="2">
                  <c:v>42400</c:v>
                </c:pt>
                <c:pt idx="3">
                  <c:v>42429</c:v>
                </c:pt>
                <c:pt idx="4">
                  <c:v>42460</c:v>
                </c:pt>
                <c:pt idx="5">
                  <c:v>42490</c:v>
                </c:pt>
                <c:pt idx="6">
                  <c:v>42521</c:v>
                </c:pt>
                <c:pt idx="7">
                  <c:v>42551</c:v>
                </c:pt>
                <c:pt idx="8">
                  <c:v>42582</c:v>
                </c:pt>
                <c:pt idx="9">
                  <c:v>42613</c:v>
                </c:pt>
                <c:pt idx="10">
                  <c:v>42643</c:v>
                </c:pt>
                <c:pt idx="11">
                  <c:v>42674</c:v>
                </c:pt>
                <c:pt idx="12">
                  <c:v>42704</c:v>
                </c:pt>
                <c:pt idx="13">
                  <c:v>42735</c:v>
                </c:pt>
                <c:pt idx="14">
                  <c:v>42766</c:v>
                </c:pt>
                <c:pt idx="15">
                  <c:v>42794</c:v>
                </c:pt>
                <c:pt idx="16">
                  <c:v>42825</c:v>
                </c:pt>
                <c:pt idx="17">
                  <c:v>42855</c:v>
                </c:pt>
                <c:pt idx="18">
                  <c:v>42886</c:v>
                </c:pt>
                <c:pt idx="19">
                  <c:v>42916</c:v>
                </c:pt>
                <c:pt idx="20">
                  <c:v>42947</c:v>
                </c:pt>
                <c:pt idx="21">
                  <c:v>42978</c:v>
                </c:pt>
                <c:pt idx="22">
                  <c:v>43008</c:v>
                </c:pt>
                <c:pt idx="23">
                  <c:v>43039</c:v>
                </c:pt>
                <c:pt idx="24">
                  <c:v>43069</c:v>
                </c:pt>
                <c:pt idx="25">
                  <c:v>43100</c:v>
                </c:pt>
                <c:pt idx="26">
                  <c:v>43131</c:v>
                </c:pt>
                <c:pt idx="27">
                  <c:v>43159</c:v>
                </c:pt>
                <c:pt idx="28">
                  <c:v>43190</c:v>
                </c:pt>
                <c:pt idx="29">
                  <c:v>43220</c:v>
                </c:pt>
                <c:pt idx="30">
                  <c:v>43251</c:v>
                </c:pt>
                <c:pt idx="31">
                  <c:v>43281</c:v>
                </c:pt>
                <c:pt idx="32">
                  <c:v>43312</c:v>
                </c:pt>
                <c:pt idx="33">
                  <c:v>43343</c:v>
                </c:pt>
                <c:pt idx="34">
                  <c:v>43373</c:v>
                </c:pt>
                <c:pt idx="35">
                  <c:v>43404</c:v>
                </c:pt>
                <c:pt idx="36">
                  <c:v>43434</c:v>
                </c:pt>
                <c:pt idx="37">
                  <c:v>43465</c:v>
                </c:pt>
                <c:pt idx="38">
                  <c:v>43496</c:v>
                </c:pt>
                <c:pt idx="39">
                  <c:v>43524</c:v>
                </c:pt>
                <c:pt idx="40">
                  <c:v>43555</c:v>
                </c:pt>
                <c:pt idx="41">
                  <c:v>43585</c:v>
                </c:pt>
                <c:pt idx="42">
                  <c:v>43616</c:v>
                </c:pt>
                <c:pt idx="43">
                  <c:v>43646</c:v>
                </c:pt>
                <c:pt idx="44">
                  <c:v>43677</c:v>
                </c:pt>
                <c:pt idx="45">
                  <c:v>43708</c:v>
                </c:pt>
                <c:pt idx="46">
                  <c:v>43738</c:v>
                </c:pt>
                <c:pt idx="47">
                  <c:v>43769</c:v>
                </c:pt>
                <c:pt idx="48">
                  <c:v>43799</c:v>
                </c:pt>
                <c:pt idx="49">
                  <c:v>43830</c:v>
                </c:pt>
                <c:pt idx="50">
                  <c:v>43861</c:v>
                </c:pt>
                <c:pt idx="51">
                  <c:v>43890</c:v>
                </c:pt>
                <c:pt idx="52">
                  <c:v>43921</c:v>
                </c:pt>
                <c:pt idx="53">
                  <c:v>43951</c:v>
                </c:pt>
                <c:pt idx="54">
                  <c:v>43982</c:v>
                </c:pt>
                <c:pt idx="55">
                  <c:v>44012</c:v>
                </c:pt>
                <c:pt idx="56">
                  <c:v>44043</c:v>
                </c:pt>
                <c:pt idx="57">
                  <c:v>44074</c:v>
                </c:pt>
                <c:pt idx="58">
                  <c:v>44104</c:v>
                </c:pt>
                <c:pt idx="59">
                  <c:v>44135</c:v>
                </c:pt>
                <c:pt idx="60">
                  <c:v>44165</c:v>
                </c:pt>
              </c:numCache>
            </c:numRef>
          </c:cat>
          <c:val>
            <c:numRef>
              <c:f>'ARIMA vs. SARIMA'!$B$12:$B$62</c:f>
              <c:numCache>
                <c:formatCode>General</c:formatCode>
                <c:ptCount val="51"/>
                <c:pt idx="0">
                  <c:v>3.3374999999999999</c:v>
                </c:pt>
                <c:pt idx="1">
                  <c:v>3.4948809523809499</c:v>
                </c:pt>
                <c:pt idx="2">
                  <c:v>3.4604523809523799</c:v>
                </c:pt>
                <c:pt idx="3">
                  <c:v>3.5359523809523798</c:v>
                </c:pt>
                <c:pt idx="4">
                  <c:v>3.618125</c:v>
                </c:pt>
                <c:pt idx="5">
                  <c:v>3.6997368421052599</c:v>
                </c:pt>
                <c:pt idx="6">
                  <c:v>3.6568478260869499</c:v>
                </c:pt>
                <c:pt idx="7">
                  <c:v>3.6383421052631499</c:v>
                </c:pt>
                <c:pt idx="8">
                  <c:v>3.7054545454545398</c:v>
                </c:pt>
                <c:pt idx="9">
                  <c:v>3.7318181818181801</c:v>
                </c:pt>
                <c:pt idx="10">
                  <c:v>3.8210000000000002</c:v>
                </c:pt>
                <c:pt idx="11">
                  <c:v>3.5447173913043399</c:v>
                </c:pt>
                <c:pt idx="12">
                  <c:v>3.5387499999999901</c:v>
                </c:pt>
                <c:pt idx="13">
                  <c:v>3.49386363636363</c:v>
                </c:pt>
                <c:pt idx="14">
                  <c:v>3.4450714285714201</c:v>
                </c:pt>
                <c:pt idx="15">
                  <c:v>3.5105</c:v>
                </c:pt>
                <c:pt idx="16">
                  <c:v>3.5272619047618998</c:v>
                </c:pt>
                <c:pt idx="17">
                  <c:v>3.66784210526315</c:v>
                </c:pt>
                <c:pt idx="18">
                  <c:v>3.8314285714285701</c:v>
                </c:pt>
                <c:pt idx="19">
                  <c:v>3.8632380952380898</c:v>
                </c:pt>
                <c:pt idx="20">
                  <c:v>4.0180681818181796</c:v>
                </c:pt>
                <c:pt idx="21">
                  <c:v>3.65745238095238</c:v>
                </c:pt>
                <c:pt idx="22">
                  <c:v>3.5302380952380901</c:v>
                </c:pt>
                <c:pt idx="23">
                  <c:v>3.5962608695652101</c:v>
                </c:pt>
                <c:pt idx="24">
                  <c:v>3.5844736842105198</c:v>
                </c:pt>
                <c:pt idx="25">
                  <c:v>3.6815217391304298</c:v>
                </c:pt>
                <c:pt idx="26">
                  <c:v>3.6695476190476102</c:v>
                </c:pt>
                <c:pt idx="27">
                  <c:v>3.8116249999999998</c:v>
                </c:pt>
                <c:pt idx="28">
                  <c:v>3.78690476190476</c:v>
                </c:pt>
                <c:pt idx="29">
                  <c:v>3.7477894736842101</c:v>
                </c:pt>
                <c:pt idx="30">
                  <c:v>3.7110714285714201</c:v>
                </c:pt>
                <c:pt idx="31">
                  <c:v>3.5861666666666601</c:v>
                </c:pt>
                <c:pt idx="32">
                  <c:v>3.8367045454545399</c:v>
                </c:pt>
                <c:pt idx="33">
                  <c:v>4.3575749999999998</c:v>
                </c:pt>
                <c:pt idx="34">
                  <c:v>4.2801136363636303</c:v>
                </c:pt>
                <c:pt idx="35">
                  <c:v>3.7721363636363598</c:v>
                </c:pt>
                <c:pt idx="36">
                  <c:v>3.6782499999999998</c:v>
                </c:pt>
                <c:pt idx="37">
                  <c:v>3.8977173913043401</c:v>
                </c:pt>
                <c:pt idx="38">
                  <c:v>3.746575</c:v>
                </c:pt>
                <c:pt idx="39">
                  <c:v>3.8323809523809498</c:v>
                </c:pt>
                <c:pt idx="40">
                  <c:v>3.8573809523809501</c:v>
                </c:pt>
                <c:pt idx="41">
                  <c:v>3.7775789473684198</c:v>
                </c:pt>
                <c:pt idx="42">
                  <c:v>3.5886363636363598</c:v>
                </c:pt>
                <c:pt idx="43">
                  <c:v>3.2176428571428501</c:v>
                </c:pt>
                <c:pt idx="44">
                  <c:v>3.1941250000000001</c:v>
                </c:pt>
                <c:pt idx="45">
                  <c:v>3.2786136363636298</c:v>
                </c:pt>
                <c:pt idx="46">
                  <c:v>3.3115909090909001</c:v>
                </c:pt>
                <c:pt idx="47">
                  <c:v>3.2628809523809501</c:v>
                </c:pt>
                <c:pt idx="48">
                  <c:v>3.6627380952380899</c:v>
                </c:pt>
                <c:pt idx="49">
                  <c:v>3.9889772727272699</c:v>
                </c:pt>
                <c:pt idx="50">
                  <c:v>4.1630250000000002</c:v>
                </c:pt>
              </c:numCache>
            </c:numRef>
          </c:val>
        </c:ser>
        <c:ser>
          <c:idx val="1"/>
          <c:order val="1"/>
          <c:tx>
            <c:strRef>
              <c:f>'ARIMA vs. SARIMA'!$C$1</c:f>
              <c:strCache>
                <c:ptCount val="1"/>
                <c:pt idx="0">
                  <c:v>SARIMA Forecast</c:v>
                </c:pt>
              </c:strCache>
            </c:strRef>
          </c:tx>
          <c:marker>
            <c:symbol val="none"/>
          </c:marker>
          <c:cat>
            <c:numRef>
              <c:f>'ARIMA vs. SARIMA'!$A$2:$A$62</c:f>
              <c:numCache>
                <c:formatCode>[$-409]mmmm\-yy;@</c:formatCode>
                <c:ptCount val="61"/>
                <c:pt idx="0">
                  <c:v>42338</c:v>
                </c:pt>
                <c:pt idx="1">
                  <c:v>42369</c:v>
                </c:pt>
                <c:pt idx="2">
                  <c:v>42400</c:v>
                </c:pt>
                <c:pt idx="3">
                  <c:v>42429</c:v>
                </c:pt>
                <c:pt idx="4">
                  <c:v>42460</c:v>
                </c:pt>
                <c:pt idx="5">
                  <c:v>42490</c:v>
                </c:pt>
                <c:pt idx="6">
                  <c:v>42521</c:v>
                </c:pt>
                <c:pt idx="7">
                  <c:v>42551</c:v>
                </c:pt>
                <c:pt idx="8">
                  <c:v>42582</c:v>
                </c:pt>
                <c:pt idx="9">
                  <c:v>42613</c:v>
                </c:pt>
                <c:pt idx="10">
                  <c:v>42643</c:v>
                </c:pt>
                <c:pt idx="11">
                  <c:v>42674</c:v>
                </c:pt>
                <c:pt idx="12">
                  <c:v>42704</c:v>
                </c:pt>
                <c:pt idx="13">
                  <c:v>42735</c:v>
                </c:pt>
                <c:pt idx="14">
                  <c:v>42766</c:v>
                </c:pt>
                <c:pt idx="15">
                  <c:v>42794</c:v>
                </c:pt>
                <c:pt idx="16">
                  <c:v>42825</c:v>
                </c:pt>
                <c:pt idx="17">
                  <c:v>42855</c:v>
                </c:pt>
                <c:pt idx="18">
                  <c:v>42886</c:v>
                </c:pt>
                <c:pt idx="19">
                  <c:v>42916</c:v>
                </c:pt>
                <c:pt idx="20">
                  <c:v>42947</c:v>
                </c:pt>
                <c:pt idx="21">
                  <c:v>42978</c:v>
                </c:pt>
                <c:pt idx="22">
                  <c:v>43008</c:v>
                </c:pt>
                <c:pt idx="23">
                  <c:v>43039</c:v>
                </c:pt>
                <c:pt idx="24">
                  <c:v>43069</c:v>
                </c:pt>
                <c:pt idx="25">
                  <c:v>43100</c:v>
                </c:pt>
                <c:pt idx="26">
                  <c:v>43131</c:v>
                </c:pt>
                <c:pt idx="27">
                  <c:v>43159</c:v>
                </c:pt>
                <c:pt idx="28">
                  <c:v>43190</c:v>
                </c:pt>
                <c:pt idx="29">
                  <c:v>43220</c:v>
                </c:pt>
                <c:pt idx="30">
                  <c:v>43251</c:v>
                </c:pt>
                <c:pt idx="31">
                  <c:v>43281</c:v>
                </c:pt>
                <c:pt idx="32">
                  <c:v>43312</c:v>
                </c:pt>
                <c:pt idx="33">
                  <c:v>43343</c:v>
                </c:pt>
                <c:pt idx="34">
                  <c:v>43373</c:v>
                </c:pt>
                <c:pt idx="35">
                  <c:v>43404</c:v>
                </c:pt>
                <c:pt idx="36">
                  <c:v>43434</c:v>
                </c:pt>
                <c:pt idx="37">
                  <c:v>43465</c:v>
                </c:pt>
                <c:pt idx="38">
                  <c:v>43496</c:v>
                </c:pt>
                <c:pt idx="39">
                  <c:v>43524</c:v>
                </c:pt>
                <c:pt idx="40">
                  <c:v>43555</c:v>
                </c:pt>
                <c:pt idx="41">
                  <c:v>43585</c:v>
                </c:pt>
                <c:pt idx="42">
                  <c:v>43616</c:v>
                </c:pt>
                <c:pt idx="43">
                  <c:v>43646</c:v>
                </c:pt>
                <c:pt idx="44">
                  <c:v>43677</c:v>
                </c:pt>
                <c:pt idx="45">
                  <c:v>43708</c:v>
                </c:pt>
                <c:pt idx="46">
                  <c:v>43738</c:v>
                </c:pt>
                <c:pt idx="47">
                  <c:v>43769</c:v>
                </c:pt>
                <c:pt idx="48">
                  <c:v>43799</c:v>
                </c:pt>
                <c:pt idx="49">
                  <c:v>43830</c:v>
                </c:pt>
                <c:pt idx="50">
                  <c:v>43861</c:v>
                </c:pt>
                <c:pt idx="51">
                  <c:v>43890</c:v>
                </c:pt>
                <c:pt idx="52">
                  <c:v>43921</c:v>
                </c:pt>
                <c:pt idx="53">
                  <c:v>43951</c:v>
                </c:pt>
                <c:pt idx="54">
                  <c:v>43982</c:v>
                </c:pt>
                <c:pt idx="55">
                  <c:v>44012</c:v>
                </c:pt>
                <c:pt idx="56">
                  <c:v>44043</c:v>
                </c:pt>
                <c:pt idx="57">
                  <c:v>44074</c:v>
                </c:pt>
                <c:pt idx="58">
                  <c:v>44104</c:v>
                </c:pt>
                <c:pt idx="59">
                  <c:v>44135</c:v>
                </c:pt>
                <c:pt idx="60">
                  <c:v>44165</c:v>
                </c:pt>
              </c:numCache>
            </c:numRef>
          </c:cat>
          <c:val>
            <c:numRef>
              <c:f>'ARIMA vs. SARIMA'!$C$12:$C$62</c:f>
              <c:numCache>
                <c:formatCode>General</c:formatCode>
                <c:ptCount val="51"/>
                <c:pt idx="0">
                  <c:v>3.5151544524567901</c:v>
                </c:pt>
                <c:pt idx="1">
                  <c:v>3.5858227215424598</c:v>
                </c:pt>
                <c:pt idx="2">
                  <c:v>3.7472124646278799</c:v>
                </c:pt>
                <c:pt idx="3">
                  <c:v>3.96850976611517</c:v>
                </c:pt>
                <c:pt idx="4">
                  <c:v>3.8611352498686302</c:v>
                </c:pt>
                <c:pt idx="5">
                  <c:v>3.8866326073467801</c:v>
                </c:pt>
                <c:pt idx="6">
                  <c:v>3.9928311727181698</c:v>
                </c:pt>
                <c:pt idx="7">
                  <c:v>3.9468480759441502</c:v>
                </c:pt>
                <c:pt idx="8">
                  <c:v>3.8154471908816299</c:v>
                </c:pt>
                <c:pt idx="9">
                  <c:v>3.7367897400593399</c:v>
                </c:pt>
                <c:pt idx="10">
                  <c:v>3.90063439090319</c:v>
                </c:pt>
                <c:pt idx="11">
                  <c:v>3.5487973682066398</c:v>
                </c:pt>
                <c:pt idx="12">
                  <c:v>3.5756310827826199</c:v>
                </c:pt>
                <c:pt idx="13">
                  <c:v>3.6290824924099501</c:v>
                </c:pt>
                <c:pt idx="14">
                  <c:v>3.7466950951914999</c:v>
                </c:pt>
                <c:pt idx="15">
                  <c:v>3.9447779839843999</c:v>
                </c:pt>
                <c:pt idx="16">
                  <c:v>3.850088330508</c:v>
                </c:pt>
                <c:pt idx="17">
                  <c:v>3.9051642994641602</c:v>
                </c:pt>
                <c:pt idx="18">
                  <c:v>4.0551218747968703</c:v>
                </c:pt>
                <c:pt idx="19">
                  <c:v>4.0445785089966302</c:v>
                </c:pt>
                <c:pt idx="20">
                  <c:v>3.9140835803490801</c:v>
                </c:pt>
                <c:pt idx="21">
                  <c:v>3.7770765351644</c:v>
                </c:pt>
                <c:pt idx="22">
                  <c:v>3.8049712391595998</c:v>
                </c:pt>
                <c:pt idx="23">
                  <c:v>3.4795980436424001</c:v>
                </c:pt>
                <c:pt idx="24">
                  <c:v>3.46763810502287</c:v>
                </c:pt>
                <c:pt idx="25">
                  <c:v>3.5296213260622502</c:v>
                </c:pt>
                <c:pt idx="26">
                  <c:v>3.6689276823494801</c:v>
                </c:pt>
                <c:pt idx="27">
                  <c:v>3.8785144689135902</c:v>
                </c:pt>
                <c:pt idx="28">
                  <c:v>3.7775388341172902</c:v>
                </c:pt>
                <c:pt idx="29">
                  <c:v>3.8179571278120998</c:v>
                </c:pt>
                <c:pt idx="30">
                  <c:v>3.9462299341269</c:v>
                </c:pt>
                <c:pt idx="31">
                  <c:v>3.9181244164200701</c:v>
                </c:pt>
                <c:pt idx="32">
                  <c:v>3.78718054124433</c:v>
                </c:pt>
                <c:pt idx="33">
                  <c:v>3.67908862638722</c:v>
                </c:pt>
                <c:pt idx="34">
                  <c:v>3.7743533005443402</c:v>
                </c:pt>
                <c:pt idx="35">
                  <c:v>3.43586596052933</c:v>
                </c:pt>
                <c:pt idx="36">
                  <c:v>3.44313020933197</c:v>
                </c:pt>
                <c:pt idx="37">
                  <c:v>3.50088549285773</c:v>
                </c:pt>
                <c:pt idx="38">
                  <c:v>3.62944151374391</c:v>
                </c:pt>
                <c:pt idx="39">
                  <c:v>3.83332754596749</c:v>
                </c:pt>
                <c:pt idx="40">
                  <c:v>3.7354669280121402</c:v>
                </c:pt>
                <c:pt idx="41">
                  <c:v>3.7831488298795999</c:v>
                </c:pt>
                <c:pt idx="42">
                  <c:v>3.9221675193342498</c:v>
                </c:pt>
                <c:pt idx="43">
                  <c:v>3.9027649226461598</c:v>
                </c:pt>
                <c:pt idx="44">
                  <c:v>3.77204352283661</c:v>
                </c:pt>
                <c:pt idx="45">
                  <c:v>3.64962272067537</c:v>
                </c:pt>
                <c:pt idx="46">
                  <c:v>3.71150221900252</c:v>
                </c:pt>
                <c:pt idx="47">
                  <c:v>3.3795135907854599</c:v>
                </c:pt>
                <c:pt idx="48">
                  <c:v>3.3772512971874602</c:v>
                </c:pt>
                <c:pt idx="49">
                  <c:v>3.43710173433954</c:v>
                </c:pt>
                <c:pt idx="50">
                  <c:v>3.5709850818778301</c:v>
                </c:pt>
              </c:numCache>
            </c:numRef>
          </c:val>
        </c:ser>
        <c:ser>
          <c:idx val="2"/>
          <c:order val="2"/>
          <c:tx>
            <c:v>ARIMA Forecast</c:v>
          </c:tx>
          <c:marker>
            <c:symbol val="none"/>
          </c:marker>
          <c:cat>
            <c:numRef>
              <c:f>'ARIMA vs. SARIMA'!$A$2:$A$62</c:f>
              <c:numCache>
                <c:formatCode>[$-409]mmmm\-yy;@</c:formatCode>
                <c:ptCount val="61"/>
                <c:pt idx="0">
                  <c:v>42338</c:v>
                </c:pt>
                <c:pt idx="1">
                  <c:v>42369</c:v>
                </c:pt>
                <c:pt idx="2">
                  <c:v>42400</c:v>
                </c:pt>
                <c:pt idx="3">
                  <c:v>42429</c:v>
                </c:pt>
                <c:pt idx="4">
                  <c:v>42460</c:v>
                </c:pt>
                <c:pt idx="5">
                  <c:v>42490</c:v>
                </c:pt>
                <c:pt idx="6">
                  <c:v>42521</c:v>
                </c:pt>
                <c:pt idx="7">
                  <c:v>42551</c:v>
                </c:pt>
                <c:pt idx="8">
                  <c:v>42582</c:v>
                </c:pt>
                <c:pt idx="9">
                  <c:v>42613</c:v>
                </c:pt>
                <c:pt idx="10">
                  <c:v>42643</c:v>
                </c:pt>
                <c:pt idx="11">
                  <c:v>42674</c:v>
                </c:pt>
                <c:pt idx="12">
                  <c:v>42704</c:v>
                </c:pt>
                <c:pt idx="13">
                  <c:v>42735</c:v>
                </c:pt>
                <c:pt idx="14">
                  <c:v>42766</c:v>
                </c:pt>
                <c:pt idx="15">
                  <c:v>42794</c:v>
                </c:pt>
                <c:pt idx="16">
                  <c:v>42825</c:v>
                </c:pt>
                <c:pt idx="17">
                  <c:v>42855</c:v>
                </c:pt>
                <c:pt idx="18">
                  <c:v>42886</c:v>
                </c:pt>
                <c:pt idx="19">
                  <c:v>42916</c:v>
                </c:pt>
                <c:pt idx="20">
                  <c:v>42947</c:v>
                </c:pt>
                <c:pt idx="21">
                  <c:v>42978</c:v>
                </c:pt>
                <c:pt idx="22">
                  <c:v>43008</c:v>
                </c:pt>
                <c:pt idx="23">
                  <c:v>43039</c:v>
                </c:pt>
                <c:pt idx="24">
                  <c:v>43069</c:v>
                </c:pt>
                <c:pt idx="25">
                  <c:v>43100</c:v>
                </c:pt>
                <c:pt idx="26">
                  <c:v>43131</c:v>
                </c:pt>
                <c:pt idx="27">
                  <c:v>43159</c:v>
                </c:pt>
                <c:pt idx="28">
                  <c:v>43190</c:v>
                </c:pt>
                <c:pt idx="29">
                  <c:v>43220</c:v>
                </c:pt>
                <c:pt idx="30">
                  <c:v>43251</c:v>
                </c:pt>
                <c:pt idx="31">
                  <c:v>43281</c:v>
                </c:pt>
                <c:pt idx="32">
                  <c:v>43312</c:v>
                </c:pt>
                <c:pt idx="33">
                  <c:v>43343</c:v>
                </c:pt>
                <c:pt idx="34">
                  <c:v>43373</c:v>
                </c:pt>
                <c:pt idx="35">
                  <c:v>43404</c:v>
                </c:pt>
                <c:pt idx="36">
                  <c:v>43434</c:v>
                </c:pt>
                <c:pt idx="37">
                  <c:v>43465</c:v>
                </c:pt>
                <c:pt idx="38">
                  <c:v>43496</c:v>
                </c:pt>
                <c:pt idx="39">
                  <c:v>43524</c:v>
                </c:pt>
                <c:pt idx="40">
                  <c:v>43555</c:v>
                </c:pt>
                <c:pt idx="41">
                  <c:v>43585</c:v>
                </c:pt>
                <c:pt idx="42">
                  <c:v>43616</c:v>
                </c:pt>
                <c:pt idx="43">
                  <c:v>43646</c:v>
                </c:pt>
                <c:pt idx="44">
                  <c:v>43677</c:v>
                </c:pt>
                <c:pt idx="45">
                  <c:v>43708</c:v>
                </c:pt>
                <c:pt idx="46">
                  <c:v>43738</c:v>
                </c:pt>
                <c:pt idx="47">
                  <c:v>43769</c:v>
                </c:pt>
                <c:pt idx="48">
                  <c:v>43799</c:v>
                </c:pt>
                <c:pt idx="49">
                  <c:v>43830</c:v>
                </c:pt>
                <c:pt idx="50">
                  <c:v>43861</c:v>
                </c:pt>
                <c:pt idx="51">
                  <c:v>43890</c:v>
                </c:pt>
                <c:pt idx="52">
                  <c:v>43921</c:v>
                </c:pt>
                <c:pt idx="53">
                  <c:v>43951</c:v>
                </c:pt>
                <c:pt idx="54">
                  <c:v>43982</c:v>
                </c:pt>
                <c:pt idx="55">
                  <c:v>44012</c:v>
                </c:pt>
                <c:pt idx="56">
                  <c:v>44043</c:v>
                </c:pt>
                <c:pt idx="57">
                  <c:v>44074</c:v>
                </c:pt>
                <c:pt idx="58">
                  <c:v>44104</c:v>
                </c:pt>
                <c:pt idx="59">
                  <c:v>44135</c:v>
                </c:pt>
                <c:pt idx="60">
                  <c:v>44165</c:v>
                </c:pt>
              </c:numCache>
            </c:numRef>
          </c:cat>
          <c:val>
            <c:numRef>
              <c:f>'ARIMA vs. SARIMA'!$D$12:$D$62</c:f>
              <c:numCache>
                <c:formatCode>General</c:formatCode>
                <c:ptCount val="51"/>
                <c:pt idx="0">
                  <c:v>3.06319768</c:v>
                </c:pt>
                <c:pt idx="1">
                  <c:v>3.0368429199999998</c:v>
                </c:pt>
                <c:pt idx="2">
                  <c:v>3.0212492599999998</c:v>
                </c:pt>
                <c:pt idx="3">
                  <c:v>3.00869586</c:v>
                </c:pt>
                <c:pt idx="4">
                  <c:v>2.9969050799999999</c:v>
                </c:pt>
                <c:pt idx="5">
                  <c:v>2.9852023700000001</c:v>
                </c:pt>
                <c:pt idx="6">
                  <c:v>2.9733888899999998</c:v>
                </c:pt>
                <c:pt idx="7">
                  <c:v>2.9614073400000001</c:v>
                </c:pt>
                <c:pt idx="8">
                  <c:v>2.9492425899999999</c:v>
                </c:pt>
                <c:pt idx="9">
                  <c:v>2.93689204</c:v>
                </c:pt>
                <c:pt idx="10">
                  <c:v>2.9243568799999999</c:v>
                </c:pt>
                <c:pt idx="11">
                  <c:v>2.9116394400000001</c:v>
                </c:pt>
                <c:pt idx="12">
                  <c:v>2.8987424100000001</c:v>
                </c:pt>
                <c:pt idx="13">
                  <c:v>2.8856686100000002</c:v>
                </c:pt>
                <c:pt idx="14">
                  <c:v>2.8724209300000001</c:v>
                </c:pt>
                <c:pt idx="15">
                  <c:v>2.85900227</c:v>
                </c:pt>
                <c:pt idx="16">
                  <c:v>2.8454155999999999</c:v>
                </c:pt>
                <c:pt idx="17">
                  <c:v>2.8316638799999998</c:v>
                </c:pt>
                <c:pt idx="18">
                  <c:v>2.8177501299999999</c:v>
                </c:pt>
                <c:pt idx="19">
                  <c:v>2.8036773699999999</c:v>
                </c:pt>
                <c:pt idx="20">
                  <c:v>2.7894486500000002</c:v>
                </c:pt>
                <c:pt idx="21">
                  <c:v>2.7750670400000002</c:v>
                </c:pt>
                <c:pt idx="22">
                  <c:v>2.76053565</c:v>
                </c:pt>
                <c:pt idx="23">
                  <c:v>2.7458575999999999</c:v>
                </c:pt>
                <c:pt idx="24">
                  <c:v>2.73103601</c:v>
                </c:pt>
                <c:pt idx="25">
                  <c:v>2.71607405</c:v>
                </c:pt>
                <c:pt idx="26">
                  <c:v>2.70097488</c:v>
                </c:pt>
                <c:pt idx="27">
                  <c:v>2.6857416999999999</c:v>
                </c:pt>
                <c:pt idx="28">
                  <c:v>2.6703777099999999</c:v>
                </c:pt>
                <c:pt idx="29">
                  <c:v>2.65488612</c:v>
                </c:pt>
                <c:pt idx="30">
                  <c:v>2.63927018</c:v>
                </c:pt>
                <c:pt idx="31">
                  <c:v>2.6235331</c:v>
                </c:pt>
                <c:pt idx="32">
                  <c:v>2.6076781599999999</c:v>
                </c:pt>
                <c:pt idx="33">
                  <c:v>2.59170861</c:v>
                </c:pt>
                <c:pt idx="34">
                  <c:v>2.57562772</c:v>
                </c:pt>
                <c:pt idx="35">
                  <c:v>2.5594387699999999</c:v>
                </c:pt>
                <c:pt idx="36">
                  <c:v>2.5431450500000001</c:v>
                </c:pt>
                <c:pt idx="37">
                  <c:v>2.52674983</c:v>
                </c:pt>
                <c:pt idx="38">
                  <c:v>2.5102564100000002</c:v>
                </c:pt>
                <c:pt idx="39">
                  <c:v>2.4936680999999998</c:v>
                </c:pt>
                <c:pt idx="40">
                  <c:v>2.4769881699999998</c:v>
                </c:pt>
                <c:pt idx="41">
                  <c:v>2.46021994</c:v>
                </c:pt>
                <c:pt idx="42">
                  <c:v>2.4433666999999999</c:v>
                </c:pt>
                <c:pt idx="43">
                  <c:v>2.42643173</c:v>
                </c:pt>
                <c:pt idx="44">
                  <c:v>2.4094183500000002</c:v>
                </c:pt>
                <c:pt idx="45">
                  <c:v>2.39232983</c:v>
                </c:pt>
                <c:pt idx="46">
                  <c:v>2.37516946</c:v>
                </c:pt>
                <c:pt idx="47">
                  <c:v>2.3579405200000001</c:v>
                </c:pt>
                <c:pt idx="48">
                  <c:v>2.34064629</c:v>
                </c:pt>
                <c:pt idx="49">
                  <c:v>2.32329001</c:v>
                </c:pt>
              </c:numCache>
            </c:numRef>
          </c:val>
        </c:ser>
        <c:marker val="1"/>
        <c:axId val="122425344"/>
        <c:axId val="122427648"/>
      </c:lineChart>
      <c:dateAx>
        <c:axId val="122425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numFmt formatCode="[$-409]mmmm\-yy;@" sourceLinked="1"/>
        <c:tickLblPos val="nextTo"/>
        <c:crossAx val="122427648"/>
        <c:crosses val="autoZero"/>
        <c:auto val="1"/>
        <c:lblOffset val="100"/>
      </c:dateAx>
      <c:valAx>
        <c:axId val="122427648"/>
        <c:scaling>
          <c:orientation val="minMax"/>
          <c:min val="2.2000000000000002"/>
        </c:scaling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Corn Price</a:t>
                </a:r>
              </a:p>
            </c:rich>
          </c:tx>
          <c:layout/>
        </c:title>
        <c:numFmt formatCode="General" sourceLinked="1"/>
        <c:tickLblPos val="nextTo"/>
        <c:crossAx val="1224253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Regression Actual vs Forecast</a:t>
            </a:r>
            <a:endParaRPr lang="en-US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5565823226660976E-2"/>
          <c:y val="0.16007819335083118"/>
          <c:w val="0.87867063502851417"/>
          <c:h val="0.64351979440069995"/>
        </c:manualLayout>
      </c:layout>
      <c:lineChart>
        <c:grouping val="standard"/>
        <c:ser>
          <c:idx val="0"/>
          <c:order val="0"/>
          <c:tx>
            <c:strRef>
              <c:f>'LR '!$B$1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'LR '!$A$2:$A$91</c:f>
              <c:numCache>
                <c:formatCode>m/d/yyyy</c:formatCode>
                <c:ptCount val="90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</c:numCache>
            </c:numRef>
          </c:cat>
          <c:val>
            <c:numRef>
              <c:f>'LR '!$B$2:$B$91</c:f>
              <c:numCache>
                <c:formatCode>General</c:formatCode>
                <c:ptCount val="90"/>
                <c:pt idx="0">
                  <c:v>3.915</c:v>
                </c:pt>
                <c:pt idx="1">
                  <c:v>3.8650000000000002</c:v>
                </c:pt>
                <c:pt idx="2">
                  <c:v>3.8475000000000001</c:v>
                </c:pt>
                <c:pt idx="3">
                  <c:v>3.8450000000000002</c:v>
                </c:pt>
                <c:pt idx="4">
                  <c:v>3.8424999999999998</c:v>
                </c:pt>
                <c:pt idx="5">
                  <c:v>3.8325</c:v>
                </c:pt>
                <c:pt idx="6">
                  <c:v>3.8574999999999999</c:v>
                </c:pt>
                <c:pt idx="7">
                  <c:v>3.895</c:v>
                </c:pt>
                <c:pt idx="8">
                  <c:v>3.89</c:v>
                </c:pt>
                <c:pt idx="9">
                  <c:v>3.875</c:v>
                </c:pt>
                <c:pt idx="10">
                  <c:v>3.7549999999999999</c:v>
                </c:pt>
                <c:pt idx="11">
                  <c:v>3.8925000000000001</c:v>
                </c:pt>
                <c:pt idx="12">
                  <c:v>3.875</c:v>
                </c:pt>
                <c:pt idx="13">
                  <c:v>3.8875000000000002</c:v>
                </c:pt>
                <c:pt idx="14">
                  <c:v>3.9375</c:v>
                </c:pt>
                <c:pt idx="15">
                  <c:v>3.8725000000000001</c:v>
                </c:pt>
                <c:pt idx="16">
                  <c:v>3.8050000000000002</c:v>
                </c:pt>
                <c:pt idx="17">
                  <c:v>3.8650000000000002</c:v>
                </c:pt>
                <c:pt idx="18">
                  <c:v>3.8424999999999998</c:v>
                </c:pt>
                <c:pt idx="19">
                  <c:v>3.7949999999999999</c:v>
                </c:pt>
                <c:pt idx="20">
                  <c:v>3.8125</c:v>
                </c:pt>
                <c:pt idx="21">
                  <c:v>3.7875000000000001</c:v>
                </c:pt>
                <c:pt idx="22">
                  <c:v>3.8224999999999998</c:v>
                </c:pt>
                <c:pt idx="23">
                  <c:v>3.8075000000000001</c:v>
                </c:pt>
                <c:pt idx="24">
                  <c:v>3.7925</c:v>
                </c:pt>
                <c:pt idx="25">
                  <c:v>3.835</c:v>
                </c:pt>
                <c:pt idx="26">
                  <c:v>3.8174999999999999</c:v>
                </c:pt>
                <c:pt idx="27">
                  <c:v>3.7974999999999999</c:v>
                </c:pt>
                <c:pt idx="28">
                  <c:v>3.83</c:v>
                </c:pt>
                <c:pt idx="29">
                  <c:v>3.7949999999999999</c:v>
                </c:pt>
                <c:pt idx="30">
                  <c:v>3.7774999999999999</c:v>
                </c:pt>
                <c:pt idx="31">
                  <c:v>3.83</c:v>
                </c:pt>
                <c:pt idx="32">
                  <c:v>3.8050000000000002</c:v>
                </c:pt>
                <c:pt idx="33">
                  <c:v>3.7850000000000001</c:v>
                </c:pt>
                <c:pt idx="34">
                  <c:v>3.77</c:v>
                </c:pt>
                <c:pt idx="35">
                  <c:v>3.7225000000000001</c:v>
                </c:pt>
                <c:pt idx="36">
                  <c:v>3.7330000000000001</c:v>
                </c:pt>
                <c:pt idx="37">
                  <c:v>3.7210000000000001</c:v>
                </c:pt>
                <c:pt idx="38">
                  <c:v>3.6659999999999999</c:v>
                </c:pt>
                <c:pt idx="39">
                  <c:v>3.6789999999999998</c:v>
                </c:pt>
                <c:pt idx="40">
                  <c:v>3.7549999999999999</c:v>
                </c:pt>
                <c:pt idx="41">
                  <c:v>3.8125</c:v>
                </c:pt>
                <c:pt idx="42">
                  <c:v>3.85</c:v>
                </c:pt>
                <c:pt idx="43">
                  <c:v>3.8174999999999999</c:v>
                </c:pt>
                <c:pt idx="44">
                  <c:v>3.76</c:v>
                </c:pt>
                <c:pt idx="45">
                  <c:v>3.7275</c:v>
                </c:pt>
                <c:pt idx="46">
                  <c:v>3.7749999999999999</c:v>
                </c:pt>
                <c:pt idx="47">
                  <c:v>3.7450000000000001</c:v>
                </c:pt>
                <c:pt idx="48">
                  <c:v>3.6575000000000002</c:v>
                </c:pt>
                <c:pt idx="49">
                  <c:v>3.6575000000000002</c:v>
                </c:pt>
                <c:pt idx="50">
                  <c:v>3.5474999999999999</c:v>
                </c:pt>
                <c:pt idx="51">
                  <c:v>3.44</c:v>
                </c:pt>
                <c:pt idx="52">
                  <c:v>3.3525</c:v>
                </c:pt>
                <c:pt idx="53">
                  <c:v>3.4550000000000001</c:v>
                </c:pt>
                <c:pt idx="54">
                  <c:v>3.4375</c:v>
                </c:pt>
                <c:pt idx="55">
                  <c:v>3.4350000000000001</c:v>
                </c:pt>
                <c:pt idx="56">
                  <c:v>3.4725000000000001</c:v>
                </c:pt>
                <c:pt idx="57">
                  <c:v>3.4849999999999999</c:v>
                </c:pt>
                <c:pt idx="58">
                  <c:v>3.4874999999999998</c:v>
                </c:pt>
                <c:pt idx="59">
                  <c:v>3.46</c:v>
                </c:pt>
                <c:pt idx="60">
                  <c:v>3.4125000000000001</c:v>
                </c:pt>
                <c:pt idx="61">
                  <c:v>3.4075000000000002</c:v>
                </c:pt>
                <c:pt idx="62">
                  <c:v>3.3475000000000001</c:v>
                </c:pt>
                <c:pt idx="63">
                  <c:v>3.335</c:v>
                </c:pt>
                <c:pt idx="64">
                  <c:v>3.3075000000000001</c:v>
                </c:pt>
                <c:pt idx="65">
                  <c:v>3.2774999999999999</c:v>
                </c:pt>
                <c:pt idx="66">
                  <c:v>3.3149999999999999</c:v>
                </c:pt>
                <c:pt idx="67">
                  <c:v>3.3</c:v>
                </c:pt>
                <c:pt idx="68">
                  <c:v>3.3174999999999999</c:v>
                </c:pt>
                <c:pt idx="69">
                  <c:v>3.3149999999999999</c:v>
                </c:pt>
                <c:pt idx="70">
                  <c:v>3.26</c:v>
                </c:pt>
                <c:pt idx="71">
                  <c:v>3.1924999999999999</c:v>
                </c:pt>
                <c:pt idx="72">
                  <c:v>3.1974999999999998</c:v>
                </c:pt>
                <c:pt idx="73">
                  <c:v>3.2225000000000001</c:v>
                </c:pt>
                <c:pt idx="74">
                  <c:v>3.1425000000000001</c:v>
                </c:pt>
                <c:pt idx="75">
                  <c:v>3.0924999999999998</c:v>
                </c:pt>
                <c:pt idx="76">
                  <c:v>3.1749999999999998</c:v>
                </c:pt>
                <c:pt idx="77">
                  <c:v>3.1924999999999999</c:v>
                </c:pt>
                <c:pt idx="78">
                  <c:v>3.1575000000000002</c:v>
                </c:pt>
                <c:pt idx="79">
                  <c:v>3.0705</c:v>
                </c:pt>
                <c:pt idx="80">
                  <c:v>3.0644999999999998</c:v>
                </c:pt>
                <c:pt idx="81">
                  <c:v>3.105</c:v>
                </c:pt>
                <c:pt idx="82">
                  <c:v>3.1829999999999998</c:v>
                </c:pt>
                <c:pt idx="83">
                  <c:v>3.1850000000000001</c:v>
                </c:pt>
                <c:pt idx="84">
                  <c:v>3.1549999999999998</c:v>
                </c:pt>
                <c:pt idx="85">
                  <c:v>3.17</c:v>
                </c:pt>
                <c:pt idx="86">
                  <c:v>3.1425000000000001</c:v>
                </c:pt>
                <c:pt idx="87">
                  <c:v>3.18</c:v>
                </c:pt>
                <c:pt idx="88">
                  <c:v>3.1924999999999999</c:v>
                </c:pt>
                <c:pt idx="89">
                  <c:v>3.1850000000000001</c:v>
                </c:pt>
              </c:numCache>
            </c:numRef>
          </c:val>
        </c:ser>
        <c:ser>
          <c:idx val="1"/>
          <c:order val="1"/>
          <c:tx>
            <c:strRef>
              <c:f>'LR '!$C$1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'LR '!$A$2:$A$91</c:f>
              <c:numCache>
                <c:formatCode>m/d/yyyy</c:formatCode>
                <c:ptCount val="90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</c:numCache>
            </c:numRef>
          </c:cat>
          <c:val>
            <c:numRef>
              <c:f>'LR '!$C$2:$C$91</c:f>
              <c:numCache>
                <c:formatCode>General</c:formatCode>
                <c:ptCount val="90"/>
                <c:pt idx="0">
                  <c:v>3.4124222861859899</c:v>
                </c:pt>
                <c:pt idx="1">
                  <c:v>3.49743084384956</c:v>
                </c:pt>
                <c:pt idx="2">
                  <c:v>3.5339410824897399</c:v>
                </c:pt>
                <c:pt idx="3">
                  <c:v>3.43405032881721</c:v>
                </c:pt>
                <c:pt idx="4">
                  <c:v>3.4735004916919898</c:v>
                </c:pt>
                <c:pt idx="5">
                  <c:v>3.5966737492451801</c:v>
                </c:pt>
                <c:pt idx="6">
                  <c:v>3.61654388365212</c:v>
                </c:pt>
                <c:pt idx="7">
                  <c:v>3.5832556260921402</c:v>
                </c:pt>
                <c:pt idx="8">
                  <c:v>3.5069024336842598</c:v>
                </c:pt>
                <c:pt idx="9">
                  <c:v>3.5506614944431298</c:v>
                </c:pt>
                <c:pt idx="10">
                  <c:v>3.56789377241877</c:v>
                </c:pt>
                <c:pt idx="11">
                  <c:v>3.5446026416230199</c:v>
                </c:pt>
                <c:pt idx="12">
                  <c:v>3.45925093290009</c:v>
                </c:pt>
                <c:pt idx="13">
                  <c:v>3.5293662296646602</c:v>
                </c:pt>
                <c:pt idx="14">
                  <c:v>3.4465229922615399</c:v>
                </c:pt>
                <c:pt idx="15">
                  <c:v>3.4989110373857102</c:v>
                </c:pt>
                <c:pt idx="16">
                  <c:v>3.53521035803365</c:v>
                </c:pt>
                <c:pt idx="17">
                  <c:v>3.6037788324893101</c:v>
                </c:pt>
                <c:pt idx="18">
                  <c:v>3.5779841930035299</c:v>
                </c:pt>
                <c:pt idx="19">
                  <c:v>3.60179688898429</c:v>
                </c:pt>
                <c:pt idx="20">
                  <c:v>3.6269100404378301</c:v>
                </c:pt>
                <c:pt idx="21">
                  <c:v>3.5873756693362102</c:v>
                </c:pt>
                <c:pt idx="22">
                  <c:v>3.5582525199960999</c:v>
                </c:pt>
                <c:pt idx="23">
                  <c:v>3.6780105649330701</c:v>
                </c:pt>
                <c:pt idx="24">
                  <c:v>3.62019718528187</c:v>
                </c:pt>
                <c:pt idx="25">
                  <c:v>3.6032723050510298</c:v>
                </c:pt>
                <c:pt idx="26">
                  <c:v>3.6030935190508102</c:v>
                </c:pt>
                <c:pt idx="27">
                  <c:v>3.5442445220772698</c:v>
                </c:pt>
                <c:pt idx="28">
                  <c:v>3.66264049589538</c:v>
                </c:pt>
                <c:pt idx="29">
                  <c:v>3.6021271838361302</c:v>
                </c:pt>
                <c:pt idx="30">
                  <c:v>3.6278549050075299</c:v>
                </c:pt>
                <c:pt idx="31">
                  <c:v>3.7441617648420702</c:v>
                </c:pt>
                <c:pt idx="32">
                  <c:v>3.7117126299435999</c:v>
                </c:pt>
                <c:pt idx="33">
                  <c:v>3.8233858791805799</c:v>
                </c:pt>
                <c:pt idx="34">
                  <c:v>3.7962518826289098</c:v>
                </c:pt>
                <c:pt idx="35">
                  <c:v>3.6810164796302098</c:v>
                </c:pt>
                <c:pt idx="36">
                  <c:v>3.7955193214305698</c:v>
                </c:pt>
                <c:pt idx="37">
                  <c:v>3.88828309498424</c:v>
                </c:pt>
                <c:pt idx="38">
                  <c:v>3.8880167296621599</c:v>
                </c:pt>
                <c:pt idx="39">
                  <c:v>3.8417300463169601</c:v>
                </c:pt>
                <c:pt idx="40">
                  <c:v>3.8544691335068499</c:v>
                </c:pt>
                <c:pt idx="41">
                  <c:v>3.8831471536738298</c:v>
                </c:pt>
                <c:pt idx="42">
                  <c:v>3.74512012615557</c:v>
                </c:pt>
                <c:pt idx="43">
                  <c:v>3.7286839734194701</c:v>
                </c:pt>
                <c:pt idx="44">
                  <c:v>3.8135789240676399</c:v>
                </c:pt>
                <c:pt idx="45">
                  <c:v>3.8211185563359198</c:v>
                </c:pt>
                <c:pt idx="46">
                  <c:v>3.7803368500623802</c:v>
                </c:pt>
                <c:pt idx="47">
                  <c:v>3.7858467313802899</c:v>
                </c:pt>
                <c:pt idx="48">
                  <c:v>3.7816324906509502</c:v>
                </c:pt>
                <c:pt idx="49">
                  <c:v>3.7693082394465498</c:v>
                </c:pt>
                <c:pt idx="50">
                  <c:v>3.73242018965751</c:v>
                </c:pt>
                <c:pt idx="51">
                  <c:v>3.8333776677489202</c:v>
                </c:pt>
                <c:pt idx="52">
                  <c:v>3.7893493376573599</c:v>
                </c:pt>
                <c:pt idx="53">
                  <c:v>3.7485301117230998</c:v>
                </c:pt>
                <c:pt idx="54">
                  <c:v>3.7785473005559398</c:v>
                </c:pt>
                <c:pt idx="55">
                  <c:v>3.7705086628949598</c:v>
                </c:pt>
                <c:pt idx="56">
                  <c:v>3.7797693973081601</c:v>
                </c:pt>
                <c:pt idx="57">
                  <c:v>3.7361582337475698</c:v>
                </c:pt>
                <c:pt idx="58">
                  <c:v>3.81504715302064</c:v>
                </c:pt>
                <c:pt idx="59">
                  <c:v>3.7870417003329302</c:v>
                </c:pt>
                <c:pt idx="60">
                  <c:v>3.7682271662381801</c:v>
                </c:pt>
                <c:pt idx="61">
                  <c:v>3.7359286804746299</c:v>
                </c:pt>
                <c:pt idx="62">
                  <c:v>3.6644802473909999</c:v>
                </c:pt>
                <c:pt idx="63">
                  <c:v>3.6763820882096701</c:v>
                </c:pt>
                <c:pt idx="64">
                  <c:v>3.6561533261108998</c:v>
                </c:pt>
                <c:pt idx="65">
                  <c:v>3.63102141932508</c:v>
                </c:pt>
                <c:pt idx="66">
                  <c:v>3.6797289788982499</c:v>
                </c:pt>
                <c:pt idx="67">
                  <c:v>3.67247539016084</c:v>
                </c:pt>
                <c:pt idx="68">
                  <c:v>3.6530654430402199</c:v>
                </c:pt>
                <c:pt idx="69">
                  <c:v>3.5540575847062499</c:v>
                </c:pt>
                <c:pt idx="70">
                  <c:v>3.7457523142418698</c:v>
                </c:pt>
                <c:pt idx="71">
                  <c:v>3.73962245535987</c:v>
                </c:pt>
                <c:pt idx="72">
                  <c:v>3.7270118016387901</c:v>
                </c:pt>
                <c:pt idx="73">
                  <c:v>3.7895399562606</c:v>
                </c:pt>
                <c:pt idx="74">
                  <c:v>3.7849356497661999</c:v>
                </c:pt>
                <c:pt idx="75">
                  <c:v>3.7538986072620899</c:v>
                </c:pt>
                <c:pt idx="76">
                  <c:v>3.8356393034897298</c:v>
                </c:pt>
                <c:pt idx="77">
                  <c:v>3.7920024322297601</c:v>
                </c:pt>
                <c:pt idx="78">
                  <c:v>3.8228122194220999</c:v>
                </c:pt>
                <c:pt idx="79">
                  <c:v>3.8480021183769102</c:v>
                </c:pt>
                <c:pt idx="80">
                  <c:v>3.8374620392376899</c:v>
                </c:pt>
                <c:pt idx="81">
                  <c:v>3.8489201614536199</c:v>
                </c:pt>
                <c:pt idx="82">
                  <c:v>3.90577970608937</c:v>
                </c:pt>
                <c:pt idx="83">
                  <c:v>3.91701764140194</c:v>
                </c:pt>
                <c:pt idx="84">
                  <c:v>3.9018100627577699</c:v>
                </c:pt>
                <c:pt idx="85">
                  <c:v>3.8849503643457202</c:v>
                </c:pt>
                <c:pt idx="86">
                  <c:v>3.8562904672252101</c:v>
                </c:pt>
                <c:pt idx="87">
                  <c:v>3.8868188205606802</c:v>
                </c:pt>
                <c:pt idx="88">
                  <c:v>3.76087723637841</c:v>
                </c:pt>
                <c:pt idx="89">
                  <c:v>3.83193674335838</c:v>
                </c:pt>
              </c:numCache>
            </c:numRef>
          </c:val>
        </c:ser>
        <c:marker val="1"/>
        <c:axId val="122487936"/>
        <c:axId val="122489856"/>
      </c:lineChart>
      <c:dateAx>
        <c:axId val="122487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527816048957153"/>
              <c:y val="0.88860099518810165"/>
            </c:manualLayout>
          </c:layout>
        </c:title>
        <c:numFmt formatCode="m/d/yyyy" sourceLinked="1"/>
        <c:tickLblPos val="nextTo"/>
        <c:crossAx val="122489856"/>
        <c:crosses val="autoZero"/>
        <c:auto val="1"/>
        <c:lblOffset val="100"/>
      </c:dateAx>
      <c:valAx>
        <c:axId val="122489856"/>
        <c:scaling>
          <c:orientation val="minMax"/>
          <c:min val="3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Corn Price</a:t>
                </a:r>
              </a:p>
            </c:rich>
          </c:tx>
          <c:layout/>
        </c:title>
        <c:numFmt formatCode="General" sourceLinked="1"/>
        <c:tickLblPos val="nextTo"/>
        <c:crossAx val="122487936"/>
        <c:crosses val="autoZero"/>
        <c:crossBetween val="between"/>
        <c:majorUnit val="0.1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10</xdr:row>
      <xdr:rowOff>28575</xdr:rowOff>
    </xdr:from>
    <xdr:to>
      <xdr:col>15</xdr:col>
      <xdr:colOff>590550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3</xdr:row>
      <xdr:rowOff>161924</xdr:rowOff>
    </xdr:from>
    <xdr:to>
      <xdr:col>17</xdr:col>
      <xdr:colOff>581024</xdr:colOff>
      <xdr:row>23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38</xdr:row>
      <xdr:rowOff>152400</xdr:rowOff>
    </xdr:from>
    <xdr:to>
      <xdr:col>14</xdr:col>
      <xdr:colOff>2667</xdr:colOff>
      <xdr:row>58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21"/>
  <sheetViews>
    <sheetView workbookViewId="0"/>
  </sheetViews>
  <sheetFormatPr defaultRowHeight="15"/>
  <cols>
    <col min="1" max="1" width="4.42578125" customWidth="1"/>
    <col min="2" max="2" width="28.140625" bestFit="1" customWidth="1"/>
    <col min="3" max="3" width="10.7109375" customWidth="1"/>
    <col min="4" max="4" width="13.42578125" customWidth="1"/>
    <col min="5" max="5" width="12.28515625" bestFit="1" customWidth="1"/>
    <col min="6" max="8" width="12.7109375" bestFit="1" customWidth="1"/>
    <col min="9" max="9" width="13.28515625" bestFit="1" customWidth="1"/>
    <col min="11" max="11" width="9.7109375" bestFit="1" customWidth="1"/>
    <col min="12" max="12" width="6.5703125" bestFit="1" customWidth="1"/>
    <col min="13" max="13" width="10.7109375" customWidth="1"/>
    <col min="14" max="14" width="10.7109375" bestFit="1" customWidth="1"/>
    <col min="16" max="16" width="12.42578125" bestFit="1" customWidth="1"/>
    <col min="17" max="17" width="5.5703125" bestFit="1" customWidth="1"/>
  </cols>
  <sheetData>
    <row r="2" spans="2:17" ht="60"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K2" s="5" t="s">
        <v>15</v>
      </c>
      <c r="L2" s="5" t="s">
        <v>18</v>
      </c>
      <c r="M2" s="5" t="s">
        <v>17</v>
      </c>
      <c r="N2" s="5" t="s">
        <v>16</v>
      </c>
    </row>
    <row r="3" spans="2:17">
      <c r="B3" s="1" t="s">
        <v>0</v>
      </c>
      <c r="C3" s="2">
        <v>-2.0385610000000001</v>
      </c>
      <c r="D3" s="2">
        <v>-2.076746</v>
      </c>
      <c r="E3" s="16">
        <v>-4.174404</v>
      </c>
      <c r="F3" s="3">
        <v>-11.809049999999999</v>
      </c>
      <c r="G3" s="2">
        <v>-3.0825420000000001</v>
      </c>
      <c r="H3" s="2">
        <v>-3.0963270000000001</v>
      </c>
      <c r="I3" s="7">
        <v>-8.4200289999999995</v>
      </c>
      <c r="K3" s="8">
        <v>44166</v>
      </c>
      <c r="L3" s="24">
        <f>AVERAGE('LR '!B2:B22)</f>
        <v>3.8573809523809528</v>
      </c>
      <c r="M3" s="25">
        <v>4.1092372199999998</v>
      </c>
      <c r="N3" s="14">
        <v>4.3450249999999997</v>
      </c>
      <c r="P3" s="11" t="s">
        <v>27</v>
      </c>
      <c r="Q3" s="23">
        <f>SUM('ARIMA vs. SARIMA'!E12:E61)/COUNT('ARIMA vs. SARIMA'!E12:E61)</f>
        <v>8.3664123275349528E-2</v>
      </c>
    </row>
    <row r="4" spans="2:17">
      <c r="B4" s="1" t="s">
        <v>2</v>
      </c>
      <c r="C4" s="2">
        <v>0.26992500000000003</v>
      </c>
      <c r="D4" s="2">
        <v>0.25396800000000003</v>
      </c>
      <c r="E4" s="16">
        <v>7.2800000000000002E-4</v>
      </c>
      <c r="F4" s="3">
        <v>8.9510519999999998E-22</v>
      </c>
      <c r="G4" s="2">
        <v>2.7872000000000001E-2</v>
      </c>
      <c r="H4" s="2">
        <v>2.6825999999999999E-2</v>
      </c>
      <c r="I4" s="6">
        <v>1.9951080000000001E-13</v>
      </c>
      <c r="K4" s="8">
        <v>44197</v>
      </c>
      <c r="L4" s="24">
        <f>AVERAGE('LR '!B23:B41)</f>
        <v>3.7775789473684211</v>
      </c>
      <c r="M4" s="25">
        <v>3.53379712</v>
      </c>
      <c r="N4" s="14">
        <v>4.3635970000000004</v>
      </c>
      <c r="P4" s="11" t="s">
        <v>28</v>
      </c>
      <c r="Q4" s="23">
        <f>SUM('ARIMA vs. SARIMA'!F12:F61)/COUNT('ARIMA vs. SARIMA'!F12:F61)</f>
        <v>1.0102070651180177</v>
      </c>
    </row>
    <row r="5" spans="2:17">
      <c r="B5" s="1" t="s">
        <v>3</v>
      </c>
      <c r="C5" s="2">
        <v>16</v>
      </c>
      <c r="D5" s="2">
        <v>1</v>
      </c>
      <c r="E5" s="2">
        <v>14</v>
      </c>
      <c r="F5" s="3">
        <v>0</v>
      </c>
      <c r="G5" s="2">
        <v>15</v>
      </c>
      <c r="H5" s="2">
        <v>15</v>
      </c>
      <c r="I5" s="2">
        <v>11</v>
      </c>
      <c r="K5" s="8">
        <v>44228</v>
      </c>
      <c r="L5" s="24">
        <f>AVERAGE('LR '!B42:B63)</f>
        <v>3.5886363636363625</v>
      </c>
      <c r="M5" s="25">
        <v>3.8753898599999999</v>
      </c>
      <c r="N5" s="14">
        <v>4.3088119999999996</v>
      </c>
    </row>
    <row r="6" spans="2:17">
      <c r="B6" s="1" t="s">
        <v>4</v>
      </c>
      <c r="C6" s="2">
        <v>234</v>
      </c>
      <c r="D6" s="2">
        <v>249</v>
      </c>
      <c r="E6" s="2">
        <v>235</v>
      </c>
      <c r="F6" s="3">
        <v>249</v>
      </c>
      <c r="G6" s="2">
        <v>223</v>
      </c>
      <c r="H6" s="2">
        <v>223</v>
      </c>
      <c r="I6" s="2">
        <v>226</v>
      </c>
      <c r="K6" s="8">
        <v>44256</v>
      </c>
      <c r="L6" s="24">
        <f>AVERAGE('LR '!B64:B84)</f>
        <v>3.2176428571428577</v>
      </c>
      <c r="M6" s="25">
        <v>3.91418424</v>
      </c>
      <c r="N6" s="14">
        <v>4.196599</v>
      </c>
    </row>
    <row r="7" spans="2:17">
      <c r="B7" s="1" t="s">
        <v>5</v>
      </c>
      <c r="C7" s="2">
        <v>-3.4586079999999999</v>
      </c>
      <c r="D7" s="2">
        <v>-3.4568880000000002</v>
      </c>
      <c r="E7" s="2">
        <v>-3.4584869999999999</v>
      </c>
      <c r="F7" s="3">
        <v>-3.4568880000000002</v>
      </c>
      <c r="G7" s="2">
        <v>-3.460019</v>
      </c>
      <c r="H7" s="2">
        <v>-3.460019</v>
      </c>
      <c r="I7" s="2">
        <v>-3.4596200000000001</v>
      </c>
      <c r="K7" s="8">
        <v>44287</v>
      </c>
      <c r="L7" s="24">
        <f>AVERAGE('LR '!B85:B104)</f>
        <v>3.1941250000000001</v>
      </c>
      <c r="M7" s="25">
        <v>3.9736651300000001</v>
      </c>
      <c r="N7" s="14">
        <v>3.9479000000000002</v>
      </c>
    </row>
    <row r="8" spans="2:17">
      <c r="B8" s="1" t="s">
        <v>6</v>
      </c>
      <c r="C8" s="2">
        <v>-2.8739720000000002</v>
      </c>
      <c r="D8" s="2">
        <v>-2.8732190000000002</v>
      </c>
      <c r="E8" s="2">
        <v>-2.8739189999999999</v>
      </c>
      <c r="F8" s="3">
        <v>-2.8732190000000002</v>
      </c>
      <c r="G8" s="2">
        <v>-2.87459</v>
      </c>
      <c r="H8" s="2">
        <v>-2.87459</v>
      </c>
      <c r="I8" s="2">
        <v>-2.8744149999999999</v>
      </c>
      <c r="K8" s="8">
        <v>44317</v>
      </c>
      <c r="L8" s="25">
        <f>AVERAGE('LR '!B105:B126)</f>
        <v>3.2786136363636369</v>
      </c>
      <c r="M8" s="25">
        <v>3.9459107800000002</v>
      </c>
      <c r="N8" s="14">
        <v>4.0602819999999999</v>
      </c>
    </row>
    <row r="9" spans="2:17">
      <c r="B9" s="1" t="s">
        <v>1</v>
      </c>
      <c r="C9" s="2">
        <v>-2.5733959999999998</v>
      </c>
      <c r="D9" s="2">
        <v>-2.572994</v>
      </c>
      <c r="E9" s="2">
        <v>-2.5733670000000002</v>
      </c>
      <c r="F9" s="3">
        <v>-2.572994</v>
      </c>
      <c r="G9" s="2">
        <v>-2.573725</v>
      </c>
      <c r="H9" s="2">
        <v>-2.573725</v>
      </c>
      <c r="I9" s="2">
        <v>-2.5736319999999999</v>
      </c>
    </row>
    <row r="10" spans="2:17">
      <c r="M10" s="15"/>
    </row>
    <row r="11" spans="2:17">
      <c r="B11" s="12"/>
      <c r="C11" s="22"/>
      <c r="M11" s="12"/>
    </row>
    <row r="12" spans="2:17">
      <c r="B12" s="12"/>
      <c r="C12" s="12"/>
      <c r="F12" s="12"/>
      <c r="M12" s="12"/>
    </row>
    <row r="13" spans="2:17">
      <c r="B13" s="12"/>
      <c r="C13" s="12"/>
      <c r="F13" s="12"/>
    </row>
    <row r="14" spans="2:17">
      <c r="B14" s="12"/>
      <c r="C14" s="12"/>
      <c r="F14" s="12"/>
    </row>
    <row r="15" spans="2:17">
      <c r="B15" s="12"/>
      <c r="C15" s="12"/>
      <c r="F15" s="12"/>
    </row>
    <row r="16" spans="2:17">
      <c r="B16" s="12"/>
      <c r="C16" s="12"/>
      <c r="F16" s="12"/>
      <c r="K16" s="13"/>
    </row>
    <row r="17" spans="2:11">
      <c r="B17" s="12"/>
      <c r="C17" s="12"/>
      <c r="F17" s="12"/>
      <c r="K17" s="12"/>
    </row>
    <row r="18" spans="2:11">
      <c r="B18" s="12"/>
      <c r="C18" s="12"/>
      <c r="F18" s="12"/>
      <c r="K18" s="12"/>
    </row>
    <row r="19" spans="2:11">
      <c r="K19" s="12"/>
    </row>
    <row r="20" spans="2:11">
      <c r="K20" s="12"/>
    </row>
    <row r="21" spans="2:11">
      <c r="K21" s="1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2"/>
  <sheetViews>
    <sheetView workbookViewId="0">
      <selection activeCell="D12" sqref="D12"/>
    </sheetView>
  </sheetViews>
  <sheetFormatPr defaultRowHeight="15"/>
  <cols>
    <col min="1" max="1" width="13.7109375" bestFit="1" customWidth="1"/>
    <col min="2" max="2" width="12" bestFit="1" customWidth="1"/>
    <col min="3" max="3" width="16.140625" bestFit="1" customWidth="1"/>
    <col min="4" max="4" width="15.140625" bestFit="1" customWidth="1"/>
    <col min="5" max="5" width="19.85546875" bestFit="1" customWidth="1"/>
    <col min="6" max="6" width="18.85546875" bestFit="1" customWidth="1"/>
    <col min="7" max="8" width="18.85546875" customWidth="1"/>
  </cols>
  <sheetData>
    <row r="1" spans="1:8">
      <c r="A1" s="26" t="s">
        <v>21</v>
      </c>
      <c r="B1" s="26" t="s">
        <v>20</v>
      </c>
      <c r="C1" s="26" t="s">
        <v>23</v>
      </c>
      <c r="D1" s="10" t="s">
        <v>24</v>
      </c>
      <c r="E1" s="10" t="s">
        <v>25</v>
      </c>
      <c r="F1" s="10" t="s">
        <v>26</v>
      </c>
      <c r="G1" s="10"/>
      <c r="H1" s="10"/>
    </row>
    <row r="2" spans="1:8">
      <c r="A2" s="27">
        <v>42338</v>
      </c>
      <c r="B2" s="28">
        <v>3.6703000000000001</v>
      </c>
      <c r="C2" s="28">
        <v>3.9036173796548401</v>
      </c>
      <c r="E2">
        <f>(C2-B2)^2</f>
        <v>5.4436999649000749E-2</v>
      </c>
    </row>
    <row r="3" spans="1:8">
      <c r="A3" s="27">
        <v>42369</v>
      </c>
      <c r="B3" s="28">
        <v>3.7097727272727199</v>
      </c>
      <c r="C3" s="28">
        <v>4.0780689104769401</v>
      </c>
      <c r="E3">
        <f t="shared" ref="E2:E33" si="0">(C3-B3)^2</f>
        <v>0.13564207856279653</v>
      </c>
    </row>
    <row r="4" spans="1:8">
      <c r="A4" s="27">
        <v>42400</v>
      </c>
      <c r="B4" s="28">
        <v>3.6184210526315699</v>
      </c>
      <c r="C4" s="28">
        <v>3.99629194778786</v>
      </c>
      <c r="E4">
        <f t="shared" si="0"/>
        <v>0.14278641340621601</v>
      </c>
    </row>
    <row r="5" spans="1:8">
      <c r="A5" s="27">
        <v>42429</v>
      </c>
      <c r="B5" s="28">
        <v>3.6371250000000002</v>
      </c>
      <c r="C5" s="28">
        <v>4.0814777784630101</v>
      </c>
      <c r="E5">
        <f t="shared" si="0"/>
        <v>0.19744939172779677</v>
      </c>
    </row>
    <row r="6" spans="1:8">
      <c r="A6" s="27">
        <v>42460</v>
      </c>
      <c r="B6" s="28">
        <v>3.6429545454545398</v>
      </c>
      <c r="C6" s="28">
        <v>4.2759803027658396</v>
      </c>
      <c r="E6">
        <f t="shared" si="0"/>
        <v>0.40072160941954471</v>
      </c>
    </row>
    <row r="7" spans="1:8">
      <c r="A7" s="27">
        <v>42490</v>
      </c>
      <c r="B7" s="28">
        <v>3.7298095238095201</v>
      </c>
      <c r="C7" s="28">
        <v>4.3015131875283297</v>
      </c>
      <c r="E7">
        <f t="shared" si="0"/>
        <v>0.32684507910950966</v>
      </c>
    </row>
    <row r="8" spans="1:8">
      <c r="A8" s="27">
        <v>42521</v>
      </c>
      <c r="B8" s="28">
        <v>3.9083333333333301</v>
      </c>
      <c r="C8" s="28">
        <v>4.1719404868358803</v>
      </c>
      <c r="E8">
        <f t="shared" si="0"/>
        <v>6.9488731377717036E-2</v>
      </c>
    </row>
    <row r="9" spans="1:8">
      <c r="A9" s="27">
        <v>42551</v>
      </c>
      <c r="B9" s="28">
        <v>4.1074318181818104</v>
      </c>
      <c r="C9" s="28">
        <v>3.97553585231823</v>
      </c>
      <c r="E9">
        <f t="shared" si="0"/>
        <v>1.7396545811086746E-2</v>
      </c>
    </row>
    <row r="10" spans="1:8">
      <c r="A10" s="27">
        <v>42582</v>
      </c>
      <c r="B10" s="28">
        <v>3.4478749999999998</v>
      </c>
      <c r="C10" s="28">
        <v>3.8650388639461402</v>
      </c>
      <c r="E10">
        <f t="shared" si="0"/>
        <v>0.1740256893824739</v>
      </c>
    </row>
    <row r="11" spans="1:8">
      <c r="A11" s="27">
        <v>42613</v>
      </c>
      <c r="B11" s="28">
        <v>3.2406956521739101</v>
      </c>
      <c r="C11" s="28">
        <v>3.5666048023878698</v>
      </c>
      <c r="E11">
        <f t="shared" si="0"/>
        <v>0.10621677419318536</v>
      </c>
    </row>
    <row r="12" spans="1:8">
      <c r="A12" s="27">
        <v>42643</v>
      </c>
      <c r="B12" s="28">
        <v>3.3374999999999999</v>
      </c>
      <c r="C12" s="28">
        <v>3.5151544524567901</v>
      </c>
      <c r="D12">
        <v>3.06319768</v>
      </c>
      <c r="E12">
        <f t="shared" si="0"/>
        <v>3.1561104477721945E-2</v>
      </c>
      <c r="F12">
        <f>(D12-B12)^2</f>
        <v>7.5241762757382327E-2</v>
      </c>
      <c r="G12">
        <v>3.9036173796548401</v>
      </c>
    </row>
    <row r="13" spans="1:8">
      <c r="A13" s="27">
        <v>42674</v>
      </c>
      <c r="B13" s="28">
        <v>3.4948809523809499</v>
      </c>
      <c r="C13" s="28">
        <v>3.5858227215424598</v>
      </c>
      <c r="D13">
        <v>3.0368429199999998</v>
      </c>
      <c r="E13">
        <f t="shared" si="0"/>
        <v>8.2704053782253675E-3</v>
      </c>
      <c r="F13">
        <f t="shared" ref="F13:F61" si="1">(D13-B13)^2</f>
        <v>0.20979883910741229</v>
      </c>
      <c r="G13">
        <v>4.0780689104769401</v>
      </c>
    </row>
    <row r="14" spans="1:8">
      <c r="A14" s="27">
        <v>42704</v>
      </c>
      <c r="B14" s="28">
        <v>3.4604523809523799</v>
      </c>
      <c r="C14" s="28">
        <v>3.7472124646278799</v>
      </c>
      <c r="D14">
        <v>3.0212492599999998</v>
      </c>
      <c r="E14">
        <f t="shared" si="0"/>
        <v>8.2231345589579757E-2</v>
      </c>
      <c r="F14">
        <f t="shared" si="1"/>
        <v>0.19289938145431104</v>
      </c>
      <c r="G14">
        <v>3.99629194778786</v>
      </c>
    </row>
    <row r="15" spans="1:8">
      <c r="A15" s="27">
        <v>42735</v>
      </c>
      <c r="B15" s="28">
        <v>3.5359523809523798</v>
      </c>
      <c r="C15" s="28">
        <v>3.96850976611517</v>
      </c>
      <c r="D15">
        <v>3.00869586</v>
      </c>
      <c r="E15">
        <f t="shared" si="0"/>
        <v>0.18710589145887041</v>
      </c>
      <c r="F15">
        <f t="shared" si="1"/>
        <v>0.27799943888680739</v>
      </c>
      <c r="G15">
        <v>4.0814777784630101</v>
      </c>
    </row>
    <row r="16" spans="1:8">
      <c r="A16" s="27">
        <v>42766</v>
      </c>
      <c r="B16" s="28">
        <v>3.618125</v>
      </c>
      <c r="C16" s="28">
        <v>3.8611352498686302</v>
      </c>
      <c r="D16">
        <v>2.9969050799999999</v>
      </c>
      <c r="E16">
        <f t="shared" si="0"/>
        <v>5.9053981541214072E-2</v>
      </c>
      <c r="F16">
        <f t="shared" si="1"/>
        <v>0.38591418900480656</v>
      </c>
      <c r="G16">
        <v>4.2759803027658396</v>
      </c>
    </row>
    <row r="17" spans="1:7">
      <c r="A17" s="27">
        <v>42794</v>
      </c>
      <c r="B17" s="28">
        <v>3.6997368421052599</v>
      </c>
      <c r="C17" s="28">
        <v>3.8866326073467801</v>
      </c>
      <c r="D17">
        <v>2.9852023700000001</v>
      </c>
      <c r="E17">
        <f t="shared" si="0"/>
        <v>3.4930027065213427E-2</v>
      </c>
      <c r="F17">
        <f t="shared" si="1"/>
        <v>0.51055951182674231</v>
      </c>
      <c r="G17">
        <v>4.3015131875283297</v>
      </c>
    </row>
    <row r="18" spans="1:7">
      <c r="A18" s="27">
        <v>42825</v>
      </c>
      <c r="B18" s="28">
        <v>3.6568478260869499</v>
      </c>
      <c r="C18" s="28">
        <v>3.9928311727181698</v>
      </c>
      <c r="D18">
        <v>2.9733888899999998</v>
      </c>
      <c r="E18">
        <f t="shared" si="0"/>
        <v>0.11288480921351444</v>
      </c>
      <c r="F18">
        <f t="shared" si="1"/>
        <v>0.46711611731710573</v>
      </c>
      <c r="G18">
        <v>4.1719404868358803</v>
      </c>
    </row>
    <row r="19" spans="1:7">
      <c r="A19" s="27">
        <v>42855</v>
      </c>
      <c r="B19" s="28">
        <v>3.6383421052631499</v>
      </c>
      <c r="C19" s="28">
        <v>3.9468480759441502</v>
      </c>
      <c r="D19">
        <v>2.9614073400000001</v>
      </c>
      <c r="E19">
        <f t="shared" si="0"/>
        <v>9.5175933945826199E-2</v>
      </c>
      <c r="F19">
        <f t="shared" si="1"/>
        <v>0.45824067642187583</v>
      </c>
      <c r="G19">
        <v>3.97553585231823</v>
      </c>
    </row>
    <row r="20" spans="1:7">
      <c r="A20" s="27">
        <v>42886</v>
      </c>
      <c r="B20" s="28">
        <v>3.7054545454545398</v>
      </c>
      <c r="C20" s="28">
        <v>3.8154471908816299</v>
      </c>
      <c r="D20">
        <v>2.9492425899999999</v>
      </c>
      <c r="E20">
        <f t="shared" si="0"/>
        <v>1.2098382048049562E-2</v>
      </c>
      <c r="F20">
        <f t="shared" si="1"/>
        <v>0.57185652157237898</v>
      </c>
      <c r="G20">
        <v>3.8650388639461402</v>
      </c>
    </row>
    <row r="21" spans="1:7">
      <c r="A21" s="27">
        <v>42916</v>
      </c>
      <c r="B21" s="28">
        <v>3.7318181818181801</v>
      </c>
      <c r="C21" s="28">
        <v>3.7367897400593399</v>
      </c>
      <c r="D21">
        <v>2.93689204</v>
      </c>
      <c r="E21">
        <f t="shared" si="0"/>
        <v>2.4716391345243939E-5</v>
      </c>
      <c r="F21">
        <f t="shared" si="1"/>
        <v>0.63190757094593741</v>
      </c>
      <c r="G21">
        <v>3.5666048023878698</v>
      </c>
    </row>
    <row r="22" spans="1:7">
      <c r="A22" s="27">
        <v>42947</v>
      </c>
      <c r="B22" s="28">
        <v>3.8210000000000002</v>
      </c>
      <c r="C22" s="28">
        <v>3.90063439090319</v>
      </c>
      <c r="D22">
        <v>2.9243568799999999</v>
      </c>
      <c r="E22">
        <f t="shared" si="0"/>
        <v>6.3416362145220385E-3</v>
      </c>
      <c r="F22">
        <f t="shared" si="1"/>
        <v>0.80396888464333482</v>
      </c>
      <c r="G22">
        <v>3.5151544524567901</v>
      </c>
    </row>
    <row r="23" spans="1:7">
      <c r="A23" s="27">
        <v>42978</v>
      </c>
      <c r="B23" s="28">
        <v>3.5447173913043399</v>
      </c>
      <c r="C23" s="28">
        <v>3.5487973682066398</v>
      </c>
      <c r="D23">
        <v>2.9116394400000001</v>
      </c>
      <c r="E23">
        <f t="shared" si="0"/>
        <v>1.664621152330058E-5</v>
      </c>
      <c r="F23">
        <f t="shared" si="1"/>
        <v>0.40078769242770013</v>
      </c>
      <c r="G23">
        <v>3.5858227215424598</v>
      </c>
    </row>
    <row r="24" spans="1:7">
      <c r="A24" s="27">
        <v>43008</v>
      </c>
      <c r="B24" s="28">
        <v>3.5387499999999901</v>
      </c>
      <c r="C24" s="28">
        <v>3.5756310827826199</v>
      </c>
      <c r="D24">
        <v>2.8987424100000001</v>
      </c>
      <c r="E24">
        <f t="shared" si="0"/>
        <v>1.3602142672191925E-3</v>
      </c>
      <c r="F24">
        <f t="shared" si="1"/>
        <v>0.40960971525759526</v>
      </c>
      <c r="G24">
        <v>3.7472124646278799</v>
      </c>
    </row>
    <row r="25" spans="1:7">
      <c r="A25" s="27">
        <v>43039</v>
      </c>
      <c r="B25" s="28">
        <v>3.49386363636363</v>
      </c>
      <c r="C25" s="28">
        <v>3.6290824924099501</v>
      </c>
      <c r="D25">
        <v>2.8856686100000002</v>
      </c>
      <c r="E25">
        <f t="shared" si="0"/>
        <v>1.8284139030475443E-2</v>
      </c>
      <c r="F25">
        <f t="shared" si="1"/>
        <v>0.36990119009345629</v>
      </c>
      <c r="G25">
        <v>3.96850976611517</v>
      </c>
    </row>
    <row r="26" spans="1:7">
      <c r="A26" s="27">
        <v>43069</v>
      </c>
      <c r="B26" s="28">
        <v>3.4450714285714201</v>
      </c>
      <c r="C26" s="28">
        <v>3.7466950951914999</v>
      </c>
      <c r="D26">
        <v>2.8724209300000001</v>
      </c>
      <c r="E26">
        <f t="shared" si="0"/>
        <v>9.0976836265341032E-2</v>
      </c>
      <c r="F26">
        <f t="shared" si="1"/>
        <v>0.32792859351409592</v>
      </c>
      <c r="G26">
        <v>3.8611352498686302</v>
      </c>
    </row>
    <row r="27" spans="1:7">
      <c r="A27" s="27">
        <v>43100</v>
      </c>
      <c r="B27" s="28">
        <v>3.5105</v>
      </c>
      <c r="C27" s="28">
        <v>3.9447779839843999</v>
      </c>
      <c r="D27">
        <v>2.85900227</v>
      </c>
      <c r="E27">
        <f t="shared" si="0"/>
        <v>0.18859736737355476</v>
      </c>
      <c r="F27">
        <f t="shared" si="1"/>
        <v>0.42444929219515287</v>
      </c>
      <c r="G27">
        <v>3.8866326073467801</v>
      </c>
    </row>
    <row r="28" spans="1:7">
      <c r="A28" s="27">
        <v>43131</v>
      </c>
      <c r="B28" s="28">
        <v>3.5272619047618998</v>
      </c>
      <c r="C28" s="28">
        <v>3.850088330508</v>
      </c>
      <c r="D28">
        <v>2.8454155999999999</v>
      </c>
      <c r="E28">
        <f t="shared" si="0"/>
        <v>0.10421690116000235</v>
      </c>
      <c r="F28">
        <f t="shared" si="1"/>
        <v>0.46491438331745766</v>
      </c>
      <c r="G28">
        <v>3.9928311727181698</v>
      </c>
    </row>
    <row r="29" spans="1:7">
      <c r="A29" s="27">
        <v>43159</v>
      </c>
      <c r="B29" s="28">
        <v>3.66784210526315</v>
      </c>
      <c r="C29" s="28">
        <v>3.9051642994641602</v>
      </c>
      <c r="D29">
        <v>2.8316638799999998</v>
      </c>
      <c r="E29">
        <f t="shared" si="0"/>
        <v>5.6321823860381995E-2</v>
      </c>
      <c r="F29">
        <f t="shared" si="1"/>
        <v>0.69919402440423162</v>
      </c>
      <c r="G29">
        <v>3.9468480759441502</v>
      </c>
    </row>
    <row r="30" spans="1:7">
      <c r="A30" s="27">
        <v>43190</v>
      </c>
      <c r="B30" s="28">
        <v>3.8314285714285701</v>
      </c>
      <c r="C30" s="28">
        <v>4.0551218747968703</v>
      </c>
      <c r="D30">
        <v>2.8177501299999999</v>
      </c>
      <c r="E30">
        <f t="shared" si="0"/>
        <v>5.0038693971822375E-2</v>
      </c>
      <c r="F30">
        <f t="shared" si="1"/>
        <v>1.0275439826170554</v>
      </c>
      <c r="G30">
        <v>3.8154471908816299</v>
      </c>
    </row>
    <row r="31" spans="1:7">
      <c r="A31" s="27">
        <v>43220</v>
      </c>
      <c r="B31" s="28">
        <v>3.8632380952380898</v>
      </c>
      <c r="C31" s="28">
        <v>4.0445785089966302</v>
      </c>
      <c r="D31">
        <v>2.8036773699999999</v>
      </c>
      <c r="E31">
        <f t="shared" si="0"/>
        <v>3.2884345662118619E-2</v>
      </c>
      <c r="F31">
        <f t="shared" si="1"/>
        <v>1.122668930467067</v>
      </c>
      <c r="G31">
        <v>3.7367897400593399</v>
      </c>
    </row>
    <row r="32" spans="1:7">
      <c r="A32" s="27">
        <v>43251</v>
      </c>
      <c r="B32" s="28">
        <v>4.0180681818181796</v>
      </c>
      <c r="C32" s="28">
        <v>3.9140835803490801</v>
      </c>
      <c r="D32">
        <v>2.7894486500000002</v>
      </c>
      <c r="E32">
        <f t="shared" si="0"/>
        <v>1.0812797342687449E-2</v>
      </c>
      <c r="F32">
        <f t="shared" si="1"/>
        <v>1.5095059539651223</v>
      </c>
      <c r="G32">
        <v>3.90063439090319</v>
      </c>
    </row>
    <row r="33" spans="1:7">
      <c r="A33" s="27">
        <v>43281</v>
      </c>
      <c r="B33" s="28">
        <v>3.65745238095238</v>
      </c>
      <c r="C33" s="28">
        <v>3.7770765351644</v>
      </c>
      <c r="D33">
        <v>2.7750670400000002</v>
      </c>
      <c r="E33">
        <f t="shared" si="0"/>
        <v>1.4309938270941141E-2</v>
      </c>
      <c r="F33">
        <f t="shared" si="1"/>
        <v>0.77860388992764762</v>
      </c>
      <c r="G33">
        <v>3.5487973682066398</v>
      </c>
    </row>
    <row r="34" spans="1:7">
      <c r="A34" s="27">
        <v>43312</v>
      </c>
      <c r="B34" s="28">
        <v>3.5302380952380901</v>
      </c>
      <c r="C34" s="28">
        <v>3.8049712391595998</v>
      </c>
      <c r="D34">
        <v>2.76053565</v>
      </c>
      <c r="E34">
        <f t="shared" ref="E34:E61" si="2">(C34-B34)^2</f>
        <v>7.547830036899697E-2</v>
      </c>
      <c r="F34">
        <f t="shared" si="1"/>
        <v>0.592441854205495</v>
      </c>
      <c r="G34">
        <v>3.5756310827826199</v>
      </c>
    </row>
    <row r="35" spans="1:7">
      <c r="A35" s="27">
        <v>43343</v>
      </c>
      <c r="B35" s="28">
        <v>3.5962608695652101</v>
      </c>
      <c r="C35" s="28">
        <v>3.4795980436424001</v>
      </c>
      <c r="D35">
        <v>2.7458575999999999</v>
      </c>
      <c r="E35">
        <f t="shared" si="2"/>
        <v>1.3610214952295861E-2</v>
      </c>
      <c r="F35">
        <f t="shared" si="1"/>
        <v>0.72318572088719957</v>
      </c>
      <c r="G35">
        <v>3.6290824924099501</v>
      </c>
    </row>
    <row r="36" spans="1:7">
      <c r="A36" s="27">
        <v>43373</v>
      </c>
      <c r="B36" s="28">
        <v>3.5844736842105198</v>
      </c>
      <c r="C36" s="28">
        <v>3.46763810502287</v>
      </c>
      <c r="D36">
        <v>2.73103601</v>
      </c>
      <c r="E36">
        <f t="shared" si="2"/>
        <v>1.3650552564113601E-2</v>
      </c>
      <c r="F36">
        <f t="shared" si="1"/>
        <v>0.72835586376186146</v>
      </c>
      <c r="G36">
        <v>3.7466950951914999</v>
      </c>
    </row>
    <row r="37" spans="1:7">
      <c r="A37" s="27">
        <v>43404</v>
      </c>
      <c r="B37" s="28">
        <v>3.6815217391304298</v>
      </c>
      <c r="C37" s="28">
        <v>3.5296213260622502</v>
      </c>
      <c r="D37">
        <v>2.71607405</v>
      </c>
      <c r="E37">
        <f t="shared" si="2"/>
        <v>2.3073735490283583E-2</v>
      </c>
      <c r="F37">
        <f t="shared" si="1"/>
        <v>0.93208924044728703</v>
      </c>
      <c r="G37">
        <v>3.9447779839843999</v>
      </c>
    </row>
    <row r="38" spans="1:7">
      <c r="A38" s="27">
        <v>43434</v>
      </c>
      <c r="B38" s="28">
        <v>3.6695476190476102</v>
      </c>
      <c r="C38" s="28">
        <v>3.6689276823494801</v>
      </c>
      <c r="D38">
        <v>2.70097488</v>
      </c>
      <c r="E38">
        <f t="shared" si="2"/>
        <v>3.843215096884469E-7</v>
      </c>
      <c r="F38">
        <f t="shared" si="1"/>
        <v>0.93813315082618998</v>
      </c>
      <c r="G38">
        <v>3.850088330508</v>
      </c>
    </row>
    <row r="39" spans="1:7">
      <c r="A39" s="27">
        <v>43465</v>
      </c>
      <c r="B39" s="28">
        <v>3.8116249999999998</v>
      </c>
      <c r="C39" s="28">
        <v>3.8785144689135902</v>
      </c>
      <c r="D39">
        <v>2.6857416999999999</v>
      </c>
      <c r="E39">
        <f t="shared" si="2"/>
        <v>4.4742010515421739E-3</v>
      </c>
      <c r="F39">
        <f t="shared" si="1"/>
        <v>1.2676132052188898</v>
      </c>
      <c r="G39">
        <v>3.9051642994641602</v>
      </c>
    </row>
    <row r="40" spans="1:7">
      <c r="A40" s="27">
        <v>43496</v>
      </c>
      <c r="B40" s="28">
        <v>3.78690476190476</v>
      </c>
      <c r="C40" s="28">
        <v>3.7775388341172902</v>
      </c>
      <c r="D40">
        <v>2.6703777099999999</v>
      </c>
      <c r="E40">
        <f t="shared" si="2"/>
        <v>8.7720603320099087E-5</v>
      </c>
      <c r="F40">
        <f t="shared" si="1"/>
        <v>1.2466326576351348</v>
      </c>
      <c r="G40">
        <v>4.0551218747968703</v>
      </c>
    </row>
    <row r="41" spans="1:7">
      <c r="A41" s="27">
        <v>43524</v>
      </c>
      <c r="B41" s="28">
        <v>3.7477894736842101</v>
      </c>
      <c r="C41" s="28">
        <v>3.8179571278120998</v>
      </c>
      <c r="D41">
        <v>2.65488612</v>
      </c>
      <c r="E41">
        <f t="shared" si="2"/>
        <v>4.92349968581116E-3</v>
      </c>
      <c r="F41">
        <f t="shared" si="1"/>
        <v>1.1944377404941937</v>
      </c>
      <c r="G41">
        <v>4.0445785089966302</v>
      </c>
    </row>
    <row r="42" spans="1:7">
      <c r="A42" s="27">
        <v>43555</v>
      </c>
      <c r="B42" s="28">
        <v>3.7110714285714201</v>
      </c>
      <c r="C42" s="28">
        <v>3.9462299341269</v>
      </c>
      <c r="D42">
        <v>2.63927018</v>
      </c>
      <c r="E42">
        <f t="shared" si="2"/>
        <v>5.5299522735086669E-2</v>
      </c>
      <c r="F42">
        <f t="shared" si="1"/>
        <v>1.1487579164392552</v>
      </c>
      <c r="G42">
        <v>3.9140835803490801</v>
      </c>
    </row>
    <row r="43" spans="1:7">
      <c r="A43" s="27">
        <v>43585</v>
      </c>
      <c r="B43" s="28">
        <v>3.5861666666666601</v>
      </c>
      <c r="C43" s="28">
        <v>3.9181244164200701</v>
      </c>
      <c r="D43">
        <v>2.6235331</v>
      </c>
      <c r="E43">
        <f t="shared" si="2"/>
        <v>0.11019594762134763</v>
      </c>
      <c r="F43">
        <f t="shared" si="1"/>
        <v>0.9266633836733752</v>
      </c>
      <c r="G43">
        <v>3.7770765351644</v>
      </c>
    </row>
    <row r="44" spans="1:7">
      <c r="A44" s="27">
        <v>43616</v>
      </c>
      <c r="B44" s="28">
        <v>3.8367045454545399</v>
      </c>
      <c r="C44" s="28">
        <v>3.78718054124433</v>
      </c>
      <c r="D44">
        <v>2.6076781599999999</v>
      </c>
      <c r="E44">
        <f t="shared" si="2"/>
        <v>2.452626993012884E-3</v>
      </c>
      <c r="F44">
        <f t="shared" si="1"/>
        <v>1.5105058561434517</v>
      </c>
      <c r="G44">
        <v>3.8049712391595998</v>
      </c>
    </row>
    <row r="45" spans="1:7">
      <c r="A45" s="27">
        <v>43646</v>
      </c>
      <c r="B45" s="28">
        <v>4.3575749999999998</v>
      </c>
      <c r="C45" s="28">
        <v>3.67908862638722</v>
      </c>
      <c r="D45">
        <v>2.59170861</v>
      </c>
      <c r="E45">
        <f t="shared" si="2"/>
        <v>0.46034375917822057</v>
      </c>
      <c r="F45">
        <f t="shared" si="1"/>
        <v>3.1182841073316312</v>
      </c>
      <c r="G45">
        <v>3.4795980436424001</v>
      </c>
    </row>
    <row r="46" spans="1:7">
      <c r="A46" s="27">
        <v>43677</v>
      </c>
      <c r="B46" s="28">
        <v>4.2801136363636303</v>
      </c>
      <c r="C46" s="28">
        <v>3.7743533005443402</v>
      </c>
      <c r="D46">
        <v>2.57562772</v>
      </c>
      <c r="E46">
        <f t="shared" si="2"/>
        <v>0.25579351728804112</v>
      </c>
      <c r="F46">
        <f t="shared" si="1"/>
        <v>2.9052722390819645</v>
      </c>
      <c r="G46">
        <v>3.46763810502287</v>
      </c>
    </row>
    <row r="47" spans="1:7">
      <c r="A47" s="27">
        <v>43708</v>
      </c>
      <c r="B47" s="28">
        <v>3.7721363636363598</v>
      </c>
      <c r="C47" s="28">
        <v>3.43586596052933</v>
      </c>
      <c r="D47">
        <v>2.5594387699999999</v>
      </c>
      <c r="E47">
        <f t="shared" si="2"/>
        <v>0.11307778400576433</v>
      </c>
      <c r="F47">
        <f t="shared" si="1"/>
        <v>1.4706354536114181</v>
      </c>
      <c r="G47">
        <v>3.5296213260622502</v>
      </c>
    </row>
    <row r="48" spans="1:7">
      <c r="A48" s="27">
        <v>43738</v>
      </c>
      <c r="B48" s="28">
        <v>3.6782499999999998</v>
      </c>
      <c r="C48" s="28">
        <v>3.44313020933197</v>
      </c>
      <c r="D48">
        <v>2.5431450500000001</v>
      </c>
      <c r="E48">
        <f t="shared" si="2"/>
        <v>5.5281315963778152E-2</v>
      </c>
      <c r="F48">
        <f t="shared" si="1"/>
        <v>1.2884632475145017</v>
      </c>
      <c r="G48">
        <v>3.6689276823494801</v>
      </c>
    </row>
    <row r="49" spans="1:7">
      <c r="A49" s="27">
        <v>43769</v>
      </c>
      <c r="B49" s="28">
        <v>3.8977173913043401</v>
      </c>
      <c r="C49" s="28">
        <v>3.50088549285773</v>
      </c>
      <c r="D49">
        <v>2.52674983</v>
      </c>
      <c r="E49">
        <f t="shared" si="2"/>
        <v>0.15747555562474072</v>
      </c>
      <c r="F49">
        <f t="shared" si="1"/>
        <v>1.8795520541487698</v>
      </c>
      <c r="G49">
        <v>3.8785144689135902</v>
      </c>
    </row>
    <row r="50" spans="1:7">
      <c r="A50" s="27">
        <v>43799</v>
      </c>
      <c r="B50" s="28">
        <v>3.746575</v>
      </c>
      <c r="C50" s="28">
        <v>3.62944151374391</v>
      </c>
      <c r="D50">
        <v>2.5102564100000002</v>
      </c>
      <c r="E50">
        <f t="shared" si="2"/>
        <v>1.3720253602505623E-2</v>
      </c>
      <c r="F50">
        <f t="shared" si="1"/>
        <v>1.5284836559795876</v>
      </c>
      <c r="G50">
        <v>3.7775388341172902</v>
      </c>
    </row>
    <row r="51" spans="1:7">
      <c r="A51" s="27">
        <v>43830</v>
      </c>
      <c r="B51" s="28">
        <v>3.8323809523809498</v>
      </c>
      <c r="C51" s="28">
        <v>3.83332754596749</v>
      </c>
      <c r="D51">
        <v>2.4936680999999998</v>
      </c>
      <c r="E51">
        <f t="shared" si="2"/>
        <v>8.9603941807914583E-7</v>
      </c>
      <c r="F51">
        <f t="shared" si="1"/>
        <v>1.7921521011299391</v>
      </c>
      <c r="G51">
        <v>3.8179571278120998</v>
      </c>
    </row>
    <row r="52" spans="1:7">
      <c r="A52" s="27">
        <v>43861</v>
      </c>
      <c r="B52" s="28">
        <v>3.8573809523809501</v>
      </c>
      <c r="C52" s="28">
        <v>3.7354669280121402</v>
      </c>
      <c r="D52">
        <v>2.4769881699999998</v>
      </c>
      <c r="E52">
        <f t="shared" si="2"/>
        <v>1.4863029337798784E-2</v>
      </c>
      <c r="F52">
        <f t="shared" si="1"/>
        <v>1.9054842336494215</v>
      </c>
      <c r="G52">
        <v>3.9462299341269</v>
      </c>
    </row>
    <row r="53" spans="1:7">
      <c r="A53" s="27">
        <v>43890</v>
      </c>
      <c r="B53" s="28">
        <v>3.7775789473684198</v>
      </c>
      <c r="C53" s="28">
        <v>3.7831488298795999</v>
      </c>
      <c r="D53">
        <v>2.46021994</v>
      </c>
      <c r="E53">
        <f t="shared" si="2"/>
        <v>3.1023591188349588E-5</v>
      </c>
      <c r="F53">
        <f t="shared" si="1"/>
        <v>1.7354347542947084</v>
      </c>
      <c r="G53">
        <v>3.9181244164200701</v>
      </c>
    </row>
    <row r="54" spans="1:7">
      <c r="A54" s="27">
        <v>43921</v>
      </c>
      <c r="B54" s="28">
        <v>3.5886363636363598</v>
      </c>
      <c r="C54" s="28">
        <v>3.9221675193342498</v>
      </c>
      <c r="D54">
        <v>2.4433666999999999</v>
      </c>
      <c r="E54">
        <f t="shared" si="2"/>
        <v>0.1112430318211701</v>
      </c>
      <c r="F54">
        <f t="shared" si="1"/>
        <v>1.311642602445741</v>
      </c>
      <c r="G54">
        <v>3.78718054124433</v>
      </c>
    </row>
    <row r="55" spans="1:7">
      <c r="A55" s="27">
        <v>43951</v>
      </c>
      <c r="B55" s="28">
        <v>3.2176428571428501</v>
      </c>
      <c r="C55" s="28">
        <v>3.9027649226461598</v>
      </c>
      <c r="D55">
        <v>2.42643173</v>
      </c>
      <c r="E55">
        <f t="shared" si="2"/>
        <v>0.46939224463952134</v>
      </c>
      <c r="F55">
        <f t="shared" si="1"/>
        <v>0.62601504771465932</v>
      </c>
      <c r="G55">
        <v>3.67908862638722</v>
      </c>
    </row>
    <row r="56" spans="1:7">
      <c r="A56" s="27">
        <v>43982</v>
      </c>
      <c r="B56" s="28">
        <v>3.1941250000000001</v>
      </c>
      <c r="C56" s="28">
        <v>3.77204352283661</v>
      </c>
      <c r="D56">
        <v>2.4094183500000002</v>
      </c>
      <c r="E56">
        <f t="shared" si="2"/>
        <v>0.33398981903764924</v>
      </c>
      <c r="F56">
        <f t="shared" si="1"/>
        <v>0.61576452655422242</v>
      </c>
      <c r="G56">
        <v>3.7743533005443402</v>
      </c>
    </row>
    <row r="57" spans="1:7">
      <c r="A57" s="27">
        <v>44012</v>
      </c>
      <c r="B57" s="28">
        <v>3.2786136363636298</v>
      </c>
      <c r="C57" s="28">
        <v>3.64962272067537</v>
      </c>
      <c r="D57">
        <v>2.39232983</v>
      </c>
      <c r="E57">
        <f t="shared" si="2"/>
        <v>0.13764774064183594</v>
      </c>
      <c r="F57">
        <f t="shared" si="1"/>
        <v>0.78549898542240404</v>
      </c>
      <c r="G57">
        <v>3.43586596052933</v>
      </c>
    </row>
    <row r="58" spans="1:7">
      <c r="A58" s="27">
        <v>44043</v>
      </c>
      <c r="B58" s="28">
        <v>3.3115909090909001</v>
      </c>
      <c r="C58" s="28">
        <v>3.71150221900252</v>
      </c>
      <c r="D58">
        <v>2.37516946</v>
      </c>
      <c r="E58">
        <f t="shared" si="2"/>
        <v>0.15992905579522765</v>
      </c>
      <c r="F58">
        <f t="shared" si="1"/>
        <v>0.87688513031750137</v>
      </c>
      <c r="G58">
        <v>3.44313020933197</v>
      </c>
    </row>
    <row r="59" spans="1:7">
      <c r="A59" s="27">
        <v>44074</v>
      </c>
      <c r="B59" s="28">
        <v>3.2628809523809501</v>
      </c>
      <c r="C59" s="28">
        <v>3.3795135907854599</v>
      </c>
      <c r="D59">
        <v>2.3579405200000001</v>
      </c>
      <c r="E59">
        <f t="shared" si="2"/>
        <v>1.3603172341197128E-2</v>
      </c>
      <c r="F59">
        <f t="shared" si="1"/>
        <v>0.81891718615782072</v>
      </c>
      <c r="G59">
        <v>3.50088549285773</v>
      </c>
    </row>
    <row r="60" spans="1:7">
      <c r="A60" s="27">
        <v>44104</v>
      </c>
      <c r="B60" s="28">
        <v>3.6627380952380899</v>
      </c>
      <c r="C60" s="28">
        <v>3.3772512971874602</v>
      </c>
      <c r="D60">
        <v>2.34064629</v>
      </c>
      <c r="E60">
        <f t="shared" si="2"/>
        <v>8.1502711861201033E-2</v>
      </c>
      <c r="F60">
        <f t="shared" si="1"/>
        <v>1.7479267414777113</v>
      </c>
      <c r="G60">
        <v>3.62944151374391</v>
      </c>
    </row>
    <row r="61" spans="1:7">
      <c r="A61" s="27">
        <v>44135</v>
      </c>
      <c r="B61" s="28">
        <v>3.9889772727272699</v>
      </c>
      <c r="C61" s="28">
        <v>3.43710173433954</v>
      </c>
      <c r="D61">
        <v>2.32329001</v>
      </c>
      <c r="E61">
        <f t="shared" si="2"/>
        <v>0.30456660987074669</v>
      </c>
      <c r="F61">
        <f t="shared" si="1"/>
        <v>2.7745140572118649</v>
      </c>
      <c r="G61">
        <v>3.83332754596749</v>
      </c>
    </row>
    <row r="62" spans="1:7">
      <c r="A62" s="27">
        <v>44165</v>
      </c>
      <c r="B62" s="28">
        <v>4.1630250000000002</v>
      </c>
      <c r="C62" s="28">
        <v>3.5709850818778301</v>
      </c>
      <c r="E62">
        <f>(C62-B62)^2</f>
        <v>0.35051126465010579</v>
      </c>
      <c r="F62">
        <f>(D62-B62)^2</f>
        <v>17.330777150625</v>
      </c>
      <c r="G62">
        <v>3.7354669280121402</v>
      </c>
    </row>
    <row r="63" spans="1:7">
      <c r="G63">
        <v>3.7831488298795999</v>
      </c>
    </row>
    <row r="64" spans="1:7">
      <c r="G64">
        <v>3.9221675193342498</v>
      </c>
    </row>
    <row r="65" spans="7:7">
      <c r="G65">
        <v>3.9027649226461598</v>
      </c>
    </row>
    <row r="66" spans="7:7">
      <c r="G66">
        <v>3.77204352283661</v>
      </c>
    </row>
    <row r="67" spans="7:7">
      <c r="G67">
        <v>3.64962272067537</v>
      </c>
    </row>
    <row r="68" spans="7:7">
      <c r="G68">
        <v>3.71150221900252</v>
      </c>
    </row>
    <row r="69" spans="7:7">
      <c r="G69">
        <v>3.3795135907854599</v>
      </c>
    </row>
    <row r="70" spans="7:7">
      <c r="G70">
        <v>3.3772512971874602</v>
      </c>
    </row>
    <row r="71" spans="7:7">
      <c r="G71">
        <v>3.43710173433954</v>
      </c>
    </row>
    <row r="72" spans="7:7">
      <c r="G72">
        <v>3.5709850818778301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0"/>
  <sheetViews>
    <sheetView tabSelected="1" workbookViewId="0">
      <selection activeCell="O3" sqref="O1:Q3"/>
    </sheetView>
  </sheetViews>
  <sheetFormatPr defaultRowHeight="15"/>
  <cols>
    <col min="1" max="1" width="10.7109375" bestFit="1" customWidth="1"/>
    <col min="2" max="2" width="7" bestFit="1" customWidth="1"/>
    <col min="4" max="4" width="12" bestFit="1" customWidth="1"/>
    <col min="7" max="7" width="7.7109375" bestFit="1" customWidth="1"/>
    <col min="8" max="8" width="12" bestFit="1" customWidth="1"/>
    <col min="9" max="9" width="11.140625" customWidth="1"/>
  </cols>
  <sheetData>
    <row r="1" spans="1:9">
      <c r="A1" s="10" t="s">
        <v>21</v>
      </c>
      <c r="B1" s="10" t="s">
        <v>18</v>
      </c>
      <c r="C1" s="10" t="s">
        <v>19</v>
      </c>
      <c r="D1" s="10" t="s">
        <v>29</v>
      </c>
      <c r="G1" t="s">
        <v>22</v>
      </c>
      <c r="H1">
        <f>SUM(D2:D91)/COUNT(D2:D91)</f>
        <v>0.15610999420115845</v>
      </c>
    </row>
    <row r="2" spans="1:9">
      <c r="A2" s="9">
        <v>43832</v>
      </c>
      <c r="B2">
        <v>3.915</v>
      </c>
      <c r="C2">
        <v>3.4124222861859899</v>
      </c>
      <c r="D2">
        <f>(C2-B2)^2</f>
        <v>0.25258435842251709</v>
      </c>
    </row>
    <row r="3" spans="1:9">
      <c r="A3" s="9">
        <v>43833</v>
      </c>
      <c r="B3">
        <v>3.8650000000000002</v>
      </c>
      <c r="C3">
        <v>3.49743084384956</v>
      </c>
      <c r="D3">
        <f t="shared" ref="D3:D66" si="0">(C3-B3)^2</f>
        <v>0.13510708455314666</v>
      </c>
      <c r="G3" s="21" t="s">
        <v>36</v>
      </c>
      <c r="H3" s="21"/>
      <c r="I3" s="21"/>
    </row>
    <row r="4" spans="1:9" ht="30">
      <c r="A4" s="9">
        <v>43836</v>
      </c>
      <c r="B4">
        <v>3.8475000000000001</v>
      </c>
      <c r="C4">
        <v>3.5339410824897399</v>
      </c>
      <c r="D4">
        <f t="shared" si="0"/>
        <v>9.8319194750206174E-2</v>
      </c>
      <c r="G4" s="5" t="s">
        <v>34</v>
      </c>
      <c r="H4" s="5" t="s">
        <v>31</v>
      </c>
      <c r="I4" s="5" t="s">
        <v>32</v>
      </c>
    </row>
    <row r="5" spans="1:9">
      <c r="A5" s="9">
        <v>43837</v>
      </c>
      <c r="B5">
        <v>3.8450000000000002</v>
      </c>
      <c r="C5">
        <v>3.43405032881721</v>
      </c>
      <c r="D5">
        <f t="shared" si="0"/>
        <v>0.16887963224524341</v>
      </c>
      <c r="G5" s="17" t="s">
        <v>30</v>
      </c>
      <c r="H5" s="20">
        <v>7.2789427507566298E-2</v>
      </c>
      <c r="I5" s="18">
        <v>7.2789427507566298E-2</v>
      </c>
    </row>
    <row r="6" spans="1:9">
      <c r="A6" s="9">
        <v>43838</v>
      </c>
      <c r="B6">
        <v>3.8424999999999998</v>
      </c>
      <c r="C6">
        <v>3.4735004916919898</v>
      </c>
      <c r="D6">
        <f t="shared" si="0"/>
        <v>0.13616063713155313</v>
      </c>
      <c r="G6" s="17" t="s">
        <v>33</v>
      </c>
      <c r="H6" s="20">
        <v>0.26979515842128499</v>
      </c>
      <c r="I6" s="18">
        <v>0.26979515842128499</v>
      </c>
    </row>
    <row r="7" spans="1:9">
      <c r="A7" s="9">
        <v>43839</v>
      </c>
      <c r="B7">
        <v>3.8325</v>
      </c>
      <c r="C7">
        <v>3.5966737492451801</v>
      </c>
      <c r="D7">
        <f t="shared" si="0"/>
        <v>5.5614020545075186E-2</v>
      </c>
      <c r="G7" s="21" t="s">
        <v>35</v>
      </c>
      <c r="H7" s="21"/>
      <c r="I7" s="21"/>
    </row>
    <row r="8" spans="1:9">
      <c r="A8" s="9">
        <v>43840</v>
      </c>
      <c r="B8">
        <v>3.8574999999999999</v>
      </c>
      <c r="C8">
        <v>3.61654388365212</v>
      </c>
      <c r="D8">
        <f t="shared" si="0"/>
        <v>5.8059850005453058E-2</v>
      </c>
      <c r="G8" s="17" t="s">
        <v>30</v>
      </c>
      <c r="H8" s="19">
        <v>0.36454049682094503</v>
      </c>
      <c r="I8" s="19">
        <v>0.36454049682094503</v>
      </c>
    </row>
    <row r="9" spans="1:9">
      <c r="A9" s="9">
        <v>43843</v>
      </c>
      <c r="B9">
        <v>3.895</v>
      </c>
      <c r="C9">
        <v>3.5832556260921402</v>
      </c>
      <c r="D9">
        <f t="shared" si="0"/>
        <v>9.7184554663203498E-2</v>
      </c>
      <c r="G9" s="17" t="s">
        <v>33</v>
      </c>
      <c r="H9" s="19">
        <v>0.60377189138029996</v>
      </c>
      <c r="I9" s="19">
        <v>0.36454049682094503</v>
      </c>
    </row>
    <row r="10" spans="1:9">
      <c r="A10" s="9">
        <v>43844</v>
      </c>
      <c r="B10">
        <v>3.89</v>
      </c>
      <c r="C10">
        <v>3.5069024336842598</v>
      </c>
      <c r="D10">
        <f t="shared" si="0"/>
        <v>0.14676374531704306</v>
      </c>
    </row>
    <row r="11" spans="1:9">
      <c r="A11" s="9">
        <v>43845</v>
      </c>
      <c r="B11">
        <v>3.875</v>
      </c>
      <c r="C11">
        <v>3.5506614944431298</v>
      </c>
      <c r="D11">
        <f t="shared" si="0"/>
        <v>0.1051954661868639</v>
      </c>
    </row>
    <row r="12" spans="1:9">
      <c r="A12" s="9">
        <v>43846</v>
      </c>
      <c r="B12">
        <v>3.7549999999999999</v>
      </c>
      <c r="C12">
        <v>3.56789377241877</v>
      </c>
      <c r="D12">
        <f t="shared" si="0"/>
        <v>3.5008740399678981E-2</v>
      </c>
    </row>
    <row r="13" spans="1:9">
      <c r="A13" s="9">
        <v>43847</v>
      </c>
      <c r="B13">
        <v>3.8925000000000001</v>
      </c>
      <c r="C13">
        <v>3.5446026416230199</v>
      </c>
      <c r="D13">
        <f t="shared" si="0"/>
        <v>0.121032571965681</v>
      </c>
    </row>
    <row r="14" spans="1:9">
      <c r="A14" s="9">
        <v>43851</v>
      </c>
      <c r="B14">
        <v>3.875</v>
      </c>
      <c r="C14">
        <v>3.45925093290009</v>
      </c>
      <c r="D14">
        <f t="shared" si="0"/>
        <v>0.17284728679444547</v>
      </c>
    </row>
    <row r="15" spans="1:9">
      <c r="A15" s="9">
        <v>43852</v>
      </c>
      <c r="B15">
        <v>3.8875000000000002</v>
      </c>
      <c r="C15">
        <v>3.5293662296646602</v>
      </c>
      <c r="D15">
        <f t="shared" si="0"/>
        <v>0.12825979745460606</v>
      </c>
    </row>
    <row r="16" spans="1:9">
      <c r="A16" s="9">
        <v>43853</v>
      </c>
      <c r="B16">
        <v>3.9375</v>
      </c>
      <c r="C16">
        <v>3.4465229922615399</v>
      </c>
      <c r="D16">
        <f t="shared" si="0"/>
        <v>0.24105842212781189</v>
      </c>
    </row>
    <row r="17" spans="1:4">
      <c r="A17" s="9">
        <v>43854</v>
      </c>
      <c r="B17">
        <v>3.8725000000000001</v>
      </c>
      <c r="C17">
        <v>3.4989110373857102</v>
      </c>
      <c r="D17">
        <f t="shared" si="0"/>
        <v>0.13956871298722126</v>
      </c>
    </row>
    <row r="18" spans="1:4">
      <c r="A18" s="9">
        <v>43857</v>
      </c>
      <c r="B18">
        <v>3.8050000000000002</v>
      </c>
      <c r="C18">
        <v>3.53521035803365</v>
      </c>
      <c r="D18">
        <f t="shared" si="0"/>
        <v>7.2786450912331394E-2</v>
      </c>
    </row>
    <row r="19" spans="1:4">
      <c r="A19" s="9">
        <v>43858</v>
      </c>
      <c r="B19">
        <v>3.8650000000000002</v>
      </c>
      <c r="C19">
        <v>3.6037788324893101</v>
      </c>
      <c r="D19">
        <f t="shared" si="0"/>
        <v>6.8236498355648031E-2</v>
      </c>
    </row>
    <row r="20" spans="1:4">
      <c r="A20" s="9">
        <v>43859</v>
      </c>
      <c r="B20">
        <v>3.8424999999999998</v>
      </c>
      <c r="C20">
        <v>3.5779841930035299</v>
      </c>
      <c r="D20">
        <f t="shared" si="0"/>
        <v>6.9968612150993731E-2</v>
      </c>
    </row>
    <row r="21" spans="1:4">
      <c r="A21" s="9">
        <v>43860</v>
      </c>
      <c r="B21">
        <v>3.7949999999999999</v>
      </c>
      <c r="C21">
        <v>3.60179688898429</v>
      </c>
      <c r="D21">
        <f t="shared" si="0"/>
        <v>3.7327442106148752E-2</v>
      </c>
    </row>
    <row r="22" spans="1:4">
      <c r="A22" s="9">
        <v>43861</v>
      </c>
      <c r="B22">
        <v>3.8125</v>
      </c>
      <c r="C22">
        <v>3.6269100404378301</v>
      </c>
      <c r="D22">
        <f t="shared" si="0"/>
        <v>3.4443633090287876E-2</v>
      </c>
    </row>
    <row r="23" spans="1:4">
      <c r="A23" s="9">
        <v>43864</v>
      </c>
      <c r="B23">
        <v>3.7875000000000001</v>
      </c>
      <c r="C23">
        <v>3.5873756693362102</v>
      </c>
      <c r="D23">
        <f t="shared" si="0"/>
        <v>4.004974772362991E-2</v>
      </c>
    </row>
    <row r="24" spans="1:4">
      <c r="A24" s="9">
        <v>43865</v>
      </c>
      <c r="B24">
        <v>3.8224999999999998</v>
      </c>
      <c r="C24">
        <v>3.5582525199960999</v>
      </c>
      <c r="D24">
        <f t="shared" si="0"/>
        <v>6.9826730688411456E-2</v>
      </c>
    </row>
    <row r="25" spans="1:4">
      <c r="A25" s="9">
        <v>43866</v>
      </c>
      <c r="B25">
        <v>3.8075000000000001</v>
      </c>
      <c r="C25">
        <v>3.6780105649330701</v>
      </c>
      <c r="D25">
        <f t="shared" si="0"/>
        <v>1.6767513793952683E-2</v>
      </c>
    </row>
    <row r="26" spans="1:4">
      <c r="A26" s="9">
        <v>43867</v>
      </c>
      <c r="B26">
        <v>3.7925</v>
      </c>
      <c r="C26">
        <v>3.62019718528187</v>
      </c>
      <c r="D26">
        <f t="shared" si="0"/>
        <v>2.9688259959790245E-2</v>
      </c>
    </row>
    <row r="27" spans="1:4">
      <c r="A27" s="9">
        <v>43868</v>
      </c>
      <c r="B27">
        <v>3.835</v>
      </c>
      <c r="C27">
        <v>3.6032723050510298</v>
      </c>
      <c r="D27">
        <f t="shared" si="0"/>
        <v>5.3697724606362976E-2</v>
      </c>
    </row>
    <row r="28" spans="1:4">
      <c r="A28" s="9">
        <v>43871</v>
      </c>
      <c r="B28">
        <v>3.8174999999999999</v>
      </c>
      <c r="C28">
        <v>3.6030935190508102</v>
      </c>
      <c r="D28">
        <f t="shared" si="0"/>
        <v>4.597013907301524E-2</v>
      </c>
    </row>
    <row r="29" spans="1:4">
      <c r="A29" s="9">
        <v>43872</v>
      </c>
      <c r="B29">
        <v>3.7974999999999999</v>
      </c>
      <c r="C29">
        <v>3.5442445220772698</v>
      </c>
      <c r="D29">
        <f t="shared" si="0"/>
        <v>6.413833709787041E-2</v>
      </c>
    </row>
    <row r="30" spans="1:4">
      <c r="A30" s="9">
        <v>43873</v>
      </c>
      <c r="B30">
        <v>3.83</v>
      </c>
      <c r="C30">
        <v>3.66264049589538</v>
      </c>
      <c r="D30">
        <f t="shared" si="0"/>
        <v>2.8009203614144346E-2</v>
      </c>
    </row>
    <row r="31" spans="1:4">
      <c r="A31" s="9">
        <v>43874</v>
      </c>
      <c r="B31">
        <v>3.7949999999999999</v>
      </c>
      <c r="C31">
        <v>3.6021271838361302</v>
      </c>
      <c r="D31">
        <f t="shared" si="0"/>
        <v>3.7199923214981896E-2</v>
      </c>
    </row>
    <row r="32" spans="1:4">
      <c r="A32" s="9">
        <v>43875</v>
      </c>
      <c r="B32">
        <v>3.7774999999999999</v>
      </c>
      <c r="C32">
        <v>3.6278549050075299</v>
      </c>
      <c r="D32">
        <f t="shared" si="0"/>
        <v>2.2393654455305344E-2</v>
      </c>
    </row>
    <row r="33" spans="1:4">
      <c r="A33" s="9">
        <v>43879</v>
      </c>
      <c r="B33">
        <v>3.83</v>
      </c>
      <c r="C33">
        <v>3.7441617648420702</v>
      </c>
      <c r="D33">
        <f t="shared" si="0"/>
        <v>7.3682026150280683E-3</v>
      </c>
    </row>
    <row r="34" spans="1:4">
      <c r="A34" s="9">
        <v>43880</v>
      </c>
      <c r="B34">
        <v>3.8050000000000002</v>
      </c>
      <c r="C34">
        <v>3.7117126299435999</v>
      </c>
      <c r="D34">
        <f t="shared" si="0"/>
        <v>8.7025334120397722E-3</v>
      </c>
    </row>
    <row r="35" spans="1:4">
      <c r="A35" s="9">
        <v>43881</v>
      </c>
      <c r="B35">
        <v>3.7850000000000001</v>
      </c>
      <c r="C35">
        <v>3.8233858791805799</v>
      </c>
      <c r="D35">
        <f t="shared" si="0"/>
        <v>1.4734757204660687E-3</v>
      </c>
    </row>
    <row r="36" spans="1:4">
      <c r="A36" s="9">
        <v>43882</v>
      </c>
      <c r="B36">
        <v>3.77</v>
      </c>
      <c r="C36">
        <v>3.7962518826289098</v>
      </c>
      <c r="D36">
        <f t="shared" si="0"/>
        <v>6.8916134156205412E-4</v>
      </c>
    </row>
    <row r="37" spans="1:4">
      <c r="A37" s="9">
        <v>43885</v>
      </c>
      <c r="B37">
        <v>3.7225000000000001</v>
      </c>
      <c r="C37">
        <v>3.6810164796302098</v>
      </c>
      <c r="D37">
        <f t="shared" si="0"/>
        <v>1.7208824622708071E-3</v>
      </c>
    </row>
    <row r="38" spans="1:4">
      <c r="A38" s="9">
        <v>43886</v>
      </c>
      <c r="B38">
        <v>3.7330000000000001</v>
      </c>
      <c r="C38">
        <v>3.7955193214305698</v>
      </c>
      <c r="D38">
        <f t="shared" si="0"/>
        <v>3.9086655521388923E-3</v>
      </c>
    </row>
    <row r="39" spans="1:4">
      <c r="A39" s="9">
        <v>43887</v>
      </c>
      <c r="B39">
        <v>3.7210000000000001</v>
      </c>
      <c r="C39">
        <v>3.88828309498424</v>
      </c>
      <c r="D39">
        <f t="shared" si="0"/>
        <v>2.798363386750622E-2</v>
      </c>
    </row>
    <row r="40" spans="1:4">
      <c r="A40" s="9">
        <v>43888</v>
      </c>
      <c r="B40">
        <v>3.6659999999999999</v>
      </c>
      <c r="C40">
        <v>3.8880167296621599</v>
      </c>
      <c r="D40">
        <f t="shared" si="0"/>
        <v>4.9291428249880642E-2</v>
      </c>
    </row>
    <row r="41" spans="1:4">
      <c r="A41" s="9">
        <v>43889</v>
      </c>
      <c r="B41">
        <v>3.6789999999999998</v>
      </c>
      <c r="C41">
        <v>3.8417300463169601</v>
      </c>
      <c r="D41">
        <f t="shared" si="0"/>
        <v>2.6481067974320049E-2</v>
      </c>
    </row>
    <row r="42" spans="1:4">
      <c r="A42" s="9">
        <v>43892</v>
      </c>
      <c r="B42">
        <v>3.7549999999999999</v>
      </c>
      <c r="C42">
        <v>3.8544691335068499</v>
      </c>
      <c r="D42">
        <f t="shared" si="0"/>
        <v>9.8941085206035589E-3</v>
      </c>
    </row>
    <row r="43" spans="1:4">
      <c r="A43" s="9">
        <v>43893</v>
      </c>
      <c r="B43">
        <v>3.8125</v>
      </c>
      <c r="C43">
        <v>3.8831471536738298</v>
      </c>
      <c r="D43">
        <f t="shared" si="0"/>
        <v>4.9910203222137215E-3</v>
      </c>
    </row>
    <row r="44" spans="1:4">
      <c r="A44" s="9">
        <v>43894</v>
      </c>
      <c r="B44">
        <v>3.85</v>
      </c>
      <c r="C44">
        <v>3.74512012615557</v>
      </c>
      <c r="D44">
        <f t="shared" si="0"/>
        <v>1.0999787937623571E-2</v>
      </c>
    </row>
    <row r="45" spans="1:4">
      <c r="A45" s="9">
        <v>43895</v>
      </c>
      <c r="B45">
        <v>3.8174999999999999</v>
      </c>
      <c r="C45">
        <v>3.7286839734194701</v>
      </c>
      <c r="D45">
        <f t="shared" si="0"/>
        <v>7.8882865775533727E-3</v>
      </c>
    </row>
    <row r="46" spans="1:4">
      <c r="A46" s="9">
        <v>43896</v>
      </c>
      <c r="B46">
        <v>3.76</v>
      </c>
      <c r="C46">
        <v>3.8135789240676399</v>
      </c>
      <c r="D46">
        <f t="shared" si="0"/>
        <v>2.8707011042459424E-3</v>
      </c>
    </row>
    <row r="47" spans="1:4">
      <c r="A47" s="9">
        <v>43899</v>
      </c>
      <c r="B47">
        <v>3.7275</v>
      </c>
      <c r="C47">
        <v>3.8211185563359198</v>
      </c>
      <c r="D47">
        <f t="shared" si="0"/>
        <v>8.7644340904217809E-3</v>
      </c>
    </row>
    <row r="48" spans="1:4">
      <c r="A48" s="9">
        <v>43900</v>
      </c>
      <c r="B48">
        <v>3.7749999999999999</v>
      </c>
      <c r="C48">
        <v>3.7803368500623802</v>
      </c>
      <c r="D48">
        <f t="shared" si="0"/>
        <v>2.8481968588328311E-5</v>
      </c>
    </row>
    <row r="49" spans="1:4">
      <c r="A49" s="9">
        <v>43901</v>
      </c>
      <c r="B49">
        <v>3.7450000000000001</v>
      </c>
      <c r="C49">
        <v>3.7858467313802899</v>
      </c>
      <c r="D49">
        <f t="shared" si="0"/>
        <v>1.6684554644535534E-3</v>
      </c>
    </row>
    <row r="50" spans="1:4">
      <c r="A50" s="9">
        <v>43902</v>
      </c>
      <c r="B50">
        <v>3.6575000000000002</v>
      </c>
      <c r="C50">
        <v>3.7816324906509502</v>
      </c>
      <c r="D50">
        <f t="shared" si="0"/>
        <v>1.5408875235208189E-2</v>
      </c>
    </row>
    <row r="51" spans="1:4">
      <c r="A51" s="9">
        <v>43903</v>
      </c>
      <c r="B51">
        <v>3.6575000000000002</v>
      </c>
      <c r="C51">
        <v>3.7693082394465498</v>
      </c>
      <c r="D51">
        <f t="shared" si="0"/>
        <v>1.2501082408136972E-2</v>
      </c>
    </row>
    <row r="52" spans="1:4">
      <c r="A52" s="9">
        <v>43906</v>
      </c>
      <c r="B52">
        <v>3.5474999999999999</v>
      </c>
      <c r="C52">
        <v>3.73242018965751</v>
      </c>
      <c r="D52">
        <f t="shared" si="0"/>
        <v>3.4195476542969512E-2</v>
      </c>
    </row>
    <row r="53" spans="1:4">
      <c r="A53" s="9">
        <v>43907</v>
      </c>
      <c r="B53">
        <v>3.44</v>
      </c>
      <c r="C53">
        <v>3.8333776677489202</v>
      </c>
      <c r="D53">
        <f t="shared" si="0"/>
        <v>0.1547459894835799</v>
      </c>
    </row>
    <row r="54" spans="1:4">
      <c r="A54" s="9">
        <v>43908</v>
      </c>
      <c r="B54">
        <v>3.3525</v>
      </c>
      <c r="C54">
        <v>3.7893493376573599</v>
      </c>
      <c r="D54">
        <f t="shared" si="0"/>
        <v>0.19083734381167403</v>
      </c>
    </row>
    <row r="55" spans="1:4">
      <c r="A55" s="9">
        <v>43909</v>
      </c>
      <c r="B55">
        <v>3.4550000000000001</v>
      </c>
      <c r="C55">
        <v>3.7485301117230998</v>
      </c>
      <c r="D55">
        <f t="shared" si="0"/>
        <v>8.6159926488175415E-2</v>
      </c>
    </row>
    <row r="56" spans="1:4">
      <c r="A56" s="9">
        <v>43910</v>
      </c>
      <c r="B56">
        <v>3.4375</v>
      </c>
      <c r="C56">
        <v>3.7785473005559398</v>
      </c>
      <c r="D56">
        <f t="shared" si="0"/>
        <v>0.11631326121649353</v>
      </c>
    </row>
    <row r="57" spans="1:4">
      <c r="A57" s="9">
        <v>43913</v>
      </c>
      <c r="B57">
        <v>3.4350000000000001</v>
      </c>
      <c r="C57">
        <v>3.7705086628949598</v>
      </c>
      <c r="D57">
        <f t="shared" si="0"/>
        <v>0.11256606287756372</v>
      </c>
    </row>
    <row r="58" spans="1:4">
      <c r="A58" s="9">
        <v>43914</v>
      </c>
      <c r="B58">
        <v>3.4725000000000001</v>
      </c>
      <c r="C58">
        <v>3.7797693973081601</v>
      </c>
      <c r="D58">
        <f t="shared" si="0"/>
        <v>9.4414482522119841E-2</v>
      </c>
    </row>
    <row r="59" spans="1:4">
      <c r="A59" s="9">
        <v>43915</v>
      </c>
      <c r="B59">
        <v>3.4849999999999999</v>
      </c>
      <c r="C59">
        <v>3.7361582337475698</v>
      </c>
      <c r="D59">
        <f t="shared" si="0"/>
        <v>6.3080458379198984E-2</v>
      </c>
    </row>
    <row r="60" spans="1:4">
      <c r="A60" s="9">
        <v>43916</v>
      </c>
      <c r="B60">
        <v>3.4874999999999998</v>
      </c>
      <c r="C60">
        <v>3.81504715302064</v>
      </c>
      <c r="D60">
        <f t="shared" si="0"/>
        <v>0.10728713745192668</v>
      </c>
    </row>
    <row r="61" spans="1:4">
      <c r="A61" s="9">
        <v>43917</v>
      </c>
      <c r="B61">
        <v>3.46</v>
      </c>
      <c r="C61">
        <v>3.7870417003329302</v>
      </c>
      <c r="D61">
        <f t="shared" si="0"/>
        <v>0.10695627375665413</v>
      </c>
    </row>
    <row r="62" spans="1:4">
      <c r="A62" s="9">
        <v>43920</v>
      </c>
      <c r="B62">
        <v>3.4125000000000001</v>
      </c>
      <c r="C62">
        <v>3.7682271662381801</v>
      </c>
      <c r="D62">
        <f t="shared" si="0"/>
        <v>0.12654181679984575</v>
      </c>
    </row>
    <row r="63" spans="1:4">
      <c r="A63" s="9">
        <v>43921</v>
      </c>
      <c r="B63">
        <v>3.4075000000000002</v>
      </c>
      <c r="C63">
        <v>3.7359286804746299</v>
      </c>
      <c r="D63">
        <f t="shared" si="0"/>
        <v>0.10786539815830641</v>
      </c>
    </row>
    <row r="64" spans="1:4">
      <c r="A64" s="9">
        <v>43922</v>
      </c>
      <c r="B64">
        <v>3.3475000000000001</v>
      </c>
      <c r="C64">
        <v>3.6644802473909999</v>
      </c>
      <c r="D64">
        <f t="shared" si="0"/>
        <v>0.10047647723605939</v>
      </c>
    </row>
    <row r="65" spans="1:4">
      <c r="A65" s="9">
        <v>43923</v>
      </c>
      <c r="B65">
        <v>3.335</v>
      </c>
      <c r="C65">
        <v>3.6763820882096701</v>
      </c>
      <c r="D65">
        <f t="shared" si="0"/>
        <v>0.11654173015039497</v>
      </c>
    </row>
    <row r="66" spans="1:4">
      <c r="A66" s="9">
        <v>43924</v>
      </c>
      <c r="B66">
        <v>3.3075000000000001</v>
      </c>
      <c r="C66">
        <v>3.6561533261108998</v>
      </c>
      <c r="D66">
        <f t="shared" si="0"/>
        <v>0.12155914180819338</v>
      </c>
    </row>
    <row r="67" spans="1:4">
      <c r="A67" s="9">
        <v>43927</v>
      </c>
      <c r="B67">
        <v>3.2774999999999999</v>
      </c>
      <c r="C67">
        <v>3.63102141932508</v>
      </c>
      <c r="D67">
        <f t="shared" ref="D67:D91" si="1">(C67-B67)^2</f>
        <v>0.12497739392161918</v>
      </c>
    </row>
    <row r="68" spans="1:4">
      <c r="A68" s="9">
        <v>43928</v>
      </c>
      <c r="B68">
        <v>3.3149999999999999</v>
      </c>
      <c r="C68">
        <v>3.6797289788982499</v>
      </c>
      <c r="D68">
        <f t="shared" si="1"/>
        <v>0.13302722804816006</v>
      </c>
    </row>
    <row r="69" spans="1:4">
      <c r="A69" s="9">
        <v>43929</v>
      </c>
      <c r="B69">
        <v>3.3</v>
      </c>
      <c r="C69">
        <v>3.67247539016084</v>
      </c>
      <c r="D69">
        <f t="shared" si="1"/>
        <v>0.13873791627547014</v>
      </c>
    </row>
    <row r="70" spans="1:4">
      <c r="A70" s="9">
        <v>43930</v>
      </c>
      <c r="B70">
        <v>3.3174999999999999</v>
      </c>
      <c r="C70">
        <v>3.6530654430402199</v>
      </c>
      <c r="D70">
        <f t="shared" si="1"/>
        <v>0.11260416656277911</v>
      </c>
    </row>
    <row r="71" spans="1:4">
      <c r="A71" s="9">
        <v>43934</v>
      </c>
      <c r="B71">
        <v>3.3149999999999999</v>
      </c>
      <c r="C71">
        <v>3.5540575847062499</v>
      </c>
      <c r="D71">
        <f t="shared" si="1"/>
        <v>5.7148528805585866E-2</v>
      </c>
    </row>
    <row r="72" spans="1:4">
      <c r="A72" s="9">
        <v>43935</v>
      </c>
      <c r="B72">
        <v>3.26</v>
      </c>
      <c r="C72">
        <v>3.7457523142418698</v>
      </c>
      <c r="D72">
        <f t="shared" si="1"/>
        <v>0.23595531079133247</v>
      </c>
    </row>
    <row r="73" spans="1:4">
      <c r="A73" s="9">
        <v>43936</v>
      </c>
      <c r="B73">
        <v>3.1924999999999999</v>
      </c>
      <c r="C73">
        <v>3.73962245535987</v>
      </c>
      <c r="D73">
        <f t="shared" si="1"/>
        <v>0.29934298115901309</v>
      </c>
    </row>
    <row r="74" spans="1:4">
      <c r="A74" s="9">
        <v>43937</v>
      </c>
      <c r="B74">
        <v>3.1974999999999998</v>
      </c>
      <c r="C74">
        <v>3.7270118016387901</v>
      </c>
      <c r="D74">
        <f t="shared" si="1"/>
        <v>0.2803827480747576</v>
      </c>
    </row>
    <row r="75" spans="1:4">
      <c r="A75" s="9">
        <v>43938</v>
      </c>
      <c r="B75">
        <v>3.2225000000000001</v>
      </c>
      <c r="C75">
        <v>3.7895399562606</v>
      </c>
      <c r="D75">
        <f t="shared" si="1"/>
        <v>0.32153431199602306</v>
      </c>
    </row>
    <row r="76" spans="1:4">
      <c r="A76" s="9">
        <v>43941</v>
      </c>
      <c r="B76">
        <v>3.1425000000000001</v>
      </c>
      <c r="C76">
        <v>3.7849356497661999</v>
      </c>
      <c r="D76">
        <f t="shared" si="1"/>
        <v>0.41272356409051936</v>
      </c>
    </row>
    <row r="77" spans="1:4">
      <c r="A77" s="9">
        <v>43942</v>
      </c>
      <c r="B77">
        <v>3.0924999999999998</v>
      </c>
      <c r="C77">
        <v>3.7538986072620899</v>
      </c>
      <c r="D77">
        <f t="shared" si="1"/>
        <v>0.4374481176882325</v>
      </c>
    </row>
    <row r="78" spans="1:4">
      <c r="A78" s="9">
        <v>43943</v>
      </c>
      <c r="B78">
        <v>3.1749999999999998</v>
      </c>
      <c r="C78">
        <v>3.8356393034897298</v>
      </c>
      <c r="D78">
        <f t="shared" si="1"/>
        <v>0.43644428931539558</v>
      </c>
    </row>
    <row r="79" spans="1:4">
      <c r="A79" s="9">
        <v>43944</v>
      </c>
      <c r="B79">
        <v>3.1924999999999999</v>
      </c>
      <c r="C79">
        <v>3.7920024322297601</v>
      </c>
      <c r="D79">
        <f t="shared" si="1"/>
        <v>0.35940316624939822</v>
      </c>
    </row>
    <row r="80" spans="1:4">
      <c r="A80" s="9">
        <v>43945</v>
      </c>
      <c r="B80">
        <v>3.1575000000000002</v>
      </c>
      <c r="C80">
        <v>3.8228122194220999</v>
      </c>
      <c r="D80">
        <f t="shared" si="1"/>
        <v>0.44264034931236018</v>
      </c>
    </row>
    <row r="81" spans="1:4">
      <c r="A81" s="9">
        <v>43948</v>
      </c>
      <c r="B81">
        <v>3.0705</v>
      </c>
      <c r="C81">
        <v>3.8480021183769102</v>
      </c>
      <c r="D81">
        <f t="shared" si="1"/>
        <v>0.60450954408058288</v>
      </c>
    </row>
    <row r="82" spans="1:4">
      <c r="A82" s="9">
        <v>43949</v>
      </c>
      <c r="B82">
        <v>3.0644999999999998</v>
      </c>
      <c r="C82">
        <v>3.8374620392376899</v>
      </c>
      <c r="D82">
        <f t="shared" si="1"/>
        <v>0.59747031410248841</v>
      </c>
    </row>
    <row r="83" spans="1:4">
      <c r="A83" s="9">
        <v>43950</v>
      </c>
      <c r="B83">
        <v>3.105</v>
      </c>
      <c r="C83">
        <v>3.8489201614536199</v>
      </c>
      <c r="D83">
        <f t="shared" si="1"/>
        <v>0.55341720661717997</v>
      </c>
    </row>
    <row r="84" spans="1:4">
      <c r="A84" s="9">
        <v>43951</v>
      </c>
      <c r="B84">
        <v>3.1829999999999998</v>
      </c>
      <c r="C84">
        <v>3.90577970608937</v>
      </c>
      <c r="D84">
        <f t="shared" si="1"/>
        <v>0.52241050353463625</v>
      </c>
    </row>
    <row r="85" spans="1:4">
      <c r="A85" s="9">
        <v>43952</v>
      </c>
      <c r="B85">
        <v>3.1850000000000001</v>
      </c>
      <c r="C85">
        <v>3.91701764140194</v>
      </c>
      <c r="D85">
        <f t="shared" si="1"/>
        <v>0.53584982732365916</v>
      </c>
    </row>
    <row r="86" spans="1:4">
      <c r="A86" s="9">
        <v>43955</v>
      </c>
      <c r="B86">
        <v>3.1549999999999998</v>
      </c>
      <c r="C86">
        <v>3.9018100627577699</v>
      </c>
      <c r="D86">
        <f t="shared" si="1"/>
        <v>0.55772526983626447</v>
      </c>
    </row>
    <row r="87" spans="1:4">
      <c r="A87" s="9">
        <v>43956</v>
      </c>
      <c r="B87">
        <v>3.17</v>
      </c>
      <c r="C87">
        <v>3.8849503643457202</v>
      </c>
      <c r="D87">
        <f t="shared" si="1"/>
        <v>0.51115402347807815</v>
      </c>
    </row>
    <row r="88" spans="1:4">
      <c r="A88" s="9">
        <v>43957</v>
      </c>
      <c r="B88">
        <v>3.1425000000000001</v>
      </c>
      <c r="C88">
        <v>3.8562904672252101</v>
      </c>
      <c r="D88">
        <f t="shared" si="1"/>
        <v>0.50949683110158361</v>
      </c>
    </row>
    <row r="89" spans="1:4">
      <c r="A89" s="9">
        <v>43958</v>
      </c>
      <c r="B89">
        <v>3.18</v>
      </c>
      <c r="C89">
        <v>3.8868188205606802</v>
      </c>
      <c r="D89">
        <f t="shared" si="1"/>
        <v>0.49959284509879076</v>
      </c>
    </row>
    <row r="90" spans="1:4">
      <c r="A90" s="9">
        <v>43959</v>
      </c>
      <c r="B90">
        <v>3.1924999999999999</v>
      </c>
      <c r="C90">
        <v>3.76087723637841</v>
      </c>
      <c r="D90">
        <f t="shared" si="1"/>
        <v>0.32305268283315908</v>
      </c>
    </row>
    <row r="91" spans="1:4">
      <c r="A91" s="9">
        <v>43962</v>
      </c>
      <c r="B91">
        <v>3.1850000000000001</v>
      </c>
      <c r="C91">
        <v>3.83193674335838</v>
      </c>
      <c r="D91">
        <f t="shared" si="1"/>
        <v>0.41852714990714635</v>
      </c>
    </row>
    <row r="92" spans="1:4">
      <c r="A92" s="9">
        <v>43963</v>
      </c>
      <c r="B92">
        <v>3.2225000000000001</v>
      </c>
    </row>
    <row r="93" spans="1:4">
      <c r="A93" s="9">
        <v>43964</v>
      </c>
      <c r="B93">
        <v>3.1825000000000001</v>
      </c>
    </row>
    <row r="94" spans="1:4">
      <c r="A94" s="9">
        <v>43965</v>
      </c>
      <c r="B94">
        <v>3.1749999999999998</v>
      </c>
    </row>
    <row r="95" spans="1:4">
      <c r="A95" s="9">
        <v>43966</v>
      </c>
      <c r="B95">
        <v>3.1924999999999999</v>
      </c>
    </row>
    <row r="96" spans="1:4">
      <c r="A96" s="9">
        <v>43969</v>
      </c>
      <c r="B96">
        <v>3.2075</v>
      </c>
    </row>
    <row r="97" spans="1:2">
      <c r="A97" s="9">
        <v>43970</v>
      </c>
      <c r="B97">
        <v>3.2124999999999999</v>
      </c>
    </row>
    <row r="98" spans="1:2">
      <c r="A98" s="9">
        <v>43971</v>
      </c>
      <c r="B98">
        <v>3.1949999999999998</v>
      </c>
    </row>
    <row r="99" spans="1:2">
      <c r="A99" s="9">
        <v>43972</v>
      </c>
      <c r="B99">
        <v>3.1775000000000002</v>
      </c>
    </row>
    <row r="100" spans="1:2">
      <c r="A100" s="9">
        <v>43973</v>
      </c>
      <c r="B100">
        <v>3.18</v>
      </c>
    </row>
    <row r="101" spans="1:2">
      <c r="A101" s="9">
        <v>43977</v>
      </c>
      <c r="B101">
        <v>3.19</v>
      </c>
    </row>
    <row r="102" spans="1:2">
      <c r="A102" s="9">
        <v>43978</v>
      </c>
      <c r="B102">
        <v>3.2050000000000001</v>
      </c>
    </row>
    <row r="103" spans="1:2">
      <c r="A103" s="9">
        <v>43979</v>
      </c>
      <c r="B103">
        <v>3.2749999999999999</v>
      </c>
    </row>
    <row r="104" spans="1:2">
      <c r="A104" s="9">
        <v>43980</v>
      </c>
      <c r="B104">
        <v>3.2574999999999998</v>
      </c>
    </row>
    <row r="105" spans="1:2">
      <c r="A105" s="9">
        <v>43983</v>
      </c>
      <c r="B105">
        <v>3.2324999999999999</v>
      </c>
    </row>
    <row r="106" spans="1:2">
      <c r="A106" s="9">
        <v>43984</v>
      </c>
      <c r="B106">
        <v>3.2425000000000002</v>
      </c>
    </row>
    <row r="107" spans="1:2">
      <c r="A107" s="9">
        <v>43985</v>
      </c>
      <c r="B107">
        <v>3.24</v>
      </c>
    </row>
    <row r="108" spans="1:2">
      <c r="A108" s="9">
        <v>43986</v>
      </c>
      <c r="B108">
        <v>3.29</v>
      </c>
    </row>
    <row r="109" spans="1:2">
      <c r="A109" s="9">
        <v>43987</v>
      </c>
      <c r="B109">
        <v>3.3125</v>
      </c>
    </row>
    <row r="110" spans="1:2">
      <c r="A110" s="9">
        <v>43990</v>
      </c>
      <c r="B110">
        <v>3.3374999999999999</v>
      </c>
    </row>
    <row r="111" spans="1:2">
      <c r="A111" s="9">
        <v>43991</v>
      </c>
      <c r="B111">
        <v>3.2749999999999999</v>
      </c>
    </row>
    <row r="112" spans="1:2">
      <c r="A112" s="9">
        <v>43992</v>
      </c>
      <c r="B112">
        <v>3.2625000000000002</v>
      </c>
    </row>
    <row r="113" spans="1:2">
      <c r="A113" s="9">
        <v>43993</v>
      </c>
      <c r="B113">
        <v>3.2974999999999999</v>
      </c>
    </row>
    <row r="114" spans="1:2">
      <c r="A114" s="9">
        <v>43994</v>
      </c>
      <c r="B114">
        <v>3.3</v>
      </c>
    </row>
    <row r="115" spans="1:2">
      <c r="A115" s="9">
        <v>43997</v>
      </c>
      <c r="B115">
        <v>3.2925</v>
      </c>
    </row>
    <row r="116" spans="1:2">
      <c r="A116" s="9">
        <v>43998</v>
      </c>
      <c r="B116">
        <v>3.29</v>
      </c>
    </row>
    <row r="117" spans="1:2">
      <c r="A117" s="9">
        <v>43999</v>
      </c>
      <c r="B117">
        <v>3.3025000000000002</v>
      </c>
    </row>
    <row r="118" spans="1:2">
      <c r="A118" s="9">
        <v>44000</v>
      </c>
      <c r="B118">
        <v>3.31</v>
      </c>
    </row>
    <row r="119" spans="1:2">
      <c r="A119" s="9">
        <v>44001</v>
      </c>
      <c r="B119">
        <v>3.3250000000000002</v>
      </c>
    </row>
    <row r="120" spans="1:2">
      <c r="A120" s="9">
        <v>44004</v>
      </c>
      <c r="B120">
        <v>3.2825000000000002</v>
      </c>
    </row>
    <row r="121" spans="1:2">
      <c r="A121" s="9">
        <v>44005</v>
      </c>
      <c r="B121">
        <v>3.25</v>
      </c>
    </row>
    <row r="122" spans="1:2">
      <c r="A122" s="9">
        <v>44006</v>
      </c>
      <c r="B122">
        <v>3.2425000000000002</v>
      </c>
    </row>
    <row r="123" spans="1:2">
      <c r="A123" s="9">
        <v>44007</v>
      </c>
      <c r="B123">
        <v>3.1789999999999998</v>
      </c>
    </row>
    <row r="124" spans="1:2">
      <c r="A124" s="9">
        <v>44008</v>
      </c>
      <c r="B124">
        <v>3.1789999999999998</v>
      </c>
    </row>
    <row r="125" spans="1:2">
      <c r="A125" s="9">
        <v>44011</v>
      </c>
      <c r="B125">
        <v>3.2774999999999999</v>
      </c>
    </row>
    <row r="126" spans="1:2">
      <c r="A126" s="9">
        <v>44012</v>
      </c>
      <c r="B126">
        <v>3.4089999999999998</v>
      </c>
    </row>
    <row r="127" spans="1:2">
      <c r="A127" s="9">
        <v>44013</v>
      </c>
      <c r="B127">
        <v>3.5049999999999999</v>
      </c>
    </row>
    <row r="128" spans="1:2">
      <c r="A128" s="9">
        <v>44014</v>
      </c>
      <c r="B128">
        <v>3.4350000000000001</v>
      </c>
    </row>
    <row r="129" spans="1:2">
      <c r="A129" s="9">
        <v>44018</v>
      </c>
      <c r="B129">
        <v>3.4649999999999999</v>
      </c>
    </row>
    <row r="130" spans="1:2">
      <c r="A130" s="9">
        <v>44019</v>
      </c>
      <c r="B130">
        <v>3.4350000000000001</v>
      </c>
    </row>
    <row r="131" spans="1:2">
      <c r="A131" s="9">
        <v>44020</v>
      </c>
      <c r="B131">
        <v>3.4624999999999999</v>
      </c>
    </row>
    <row r="132" spans="1:2">
      <c r="A132" s="9">
        <v>44021</v>
      </c>
      <c r="B132">
        <v>3.4874999999999998</v>
      </c>
    </row>
    <row r="133" spans="1:2">
      <c r="A133" s="9">
        <v>44022</v>
      </c>
      <c r="B133">
        <v>3.3725000000000001</v>
      </c>
    </row>
    <row r="134" spans="1:2">
      <c r="A134" s="9">
        <v>44025</v>
      </c>
      <c r="B134">
        <v>3.2875000000000001</v>
      </c>
    </row>
    <row r="135" spans="1:2">
      <c r="A135" s="9">
        <v>44026</v>
      </c>
      <c r="B135">
        <v>3.26</v>
      </c>
    </row>
    <row r="136" spans="1:2">
      <c r="A136" s="9">
        <v>44027</v>
      </c>
      <c r="B136">
        <v>3.2625000000000002</v>
      </c>
    </row>
    <row r="137" spans="1:2">
      <c r="A137" s="9">
        <v>44028</v>
      </c>
      <c r="B137">
        <v>3.3025000000000002</v>
      </c>
    </row>
    <row r="138" spans="1:2">
      <c r="A138" s="9">
        <v>44029</v>
      </c>
      <c r="B138">
        <v>3.33</v>
      </c>
    </row>
    <row r="139" spans="1:2">
      <c r="A139" s="9">
        <v>44032</v>
      </c>
      <c r="B139">
        <v>3.2825000000000002</v>
      </c>
    </row>
    <row r="140" spans="1:2">
      <c r="A140" s="9">
        <v>44033</v>
      </c>
      <c r="B140">
        <v>3.2275</v>
      </c>
    </row>
    <row r="141" spans="1:2">
      <c r="A141" s="9">
        <v>44034</v>
      </c>
      <c r="B141">
        <v>3.2749999999999999</v>
      </c>
    </row>
    <row r="142" spans="1:2">
      <c r="A142" s="9">
        <v>44035</v>
      </c>
      <c r="B142">
        <v>3.28</v>
      </c>
    </row>
    <row r="143" spans="1:2">
      <c r="A143" s="9">
        <v>44036</v>
      </c>
      <c r="B143">
        <v>3.2625000000000002</v>
      </c>
    </row>
    <row r="144" spans="1:2">
      <c r="A144" s="9">
        <v>44039</v>
      </c>
      <c r="B144">
        <v>3.25</v>
      </c>
    </row>
    <row r="145" spans="1:2">
      <c r="A145" s="9">
        <v>44040</v>
      </c>
      <c r="B145">
        <v>3.2</v>
      </c>
    </row>
    <row r="146" spans="1:2">
      <c r="A146" s="9">
        <v>44041</v>
      </c>
      <c r="B146">
        <v>3.1549999999999998</v>
      </c>
    </row>
    <row r="147" spans="1:2">
      <c r="A147" s="9">
        <v>44042</v>
      </c>
      <c r="B147">
        <v>3.1575000000000002</v>
      </c>
    </row>
    <row r="148" spans="1:2">
      <c r="A148" s="9">
        <v>44043</v>
      </c>
      <c r="B148">
        <v>3.16</v>
      </c>
    </row>
    <row r="149" spans="1:2">
      <c r="A149" s="9">
        <v>44046</v>
      </c>
      <c r="B149">
        <v>3.1749999999999998</v>
      </c>
    </row>
    <row r="150" spans="1:2">
      <c r="A150" s="9">
        <v>44047</v>
      </c>
      <c r="B150">
        <v>3.0825</v>
      </c>
    </row>
    <row r="151" spans="1:2">
      <c r="A151" s="9">
        <v>44048</v>
      </c>
      <c r="B151">
        <v>3.11</v>
      </c>
    </row>
    <row r="152" spans="1:2">
      <c r="A152" s="9">
        <v>44049</v>
      </c>
      <c r="B152">
        <v>3.1124999999999998</v>
      </c>
    </row>
    <row r="153" spans="1:2">
      <c r="A153" s="9">
        <v>44050</v>
      </c>
      <c r="B153">
        <v>3.0775000000000001</v>
      </c>
    </row>
    <row r="154" spans="1:2">
      <c r="A154" s="9">
        <v>44053</v>
      </c>
      <c r="B154">
        <v>3.105</v>
      </c>
    </row>
    <row r="155" spans="1:2">
      <c r="A155" s="9">
        <v>44054</v>
      </c>
      <c r="B155">
        <v>3.1150000000000002</v>
      </c>
    </row>
    <row r="156" spans="1:2">
      <c r="A156" s="9">
        <v>44055</v>
      </c>
      <c r="B156">
        <v>3.145</v>
      </c>
    </row>
    <row r="157" spans="1:2">
      <c r="A157" s="9">
        <v>44056</v>
      </c>
      <c r="B157">
        <v>3.2524999999999999</v>
      </c>
    </row>
    <row r="158" spans="1:2">
      <c r="A158" s="9">
        <v>44057</v>
      </c>
      <c r="B158">
        <v>3.2450000000000001</v>
      </c>
    </row>
    <row r="159" spans="1:2">
      <c r="A159" s="9">
        <v>44060</v>
      </c>
      <c r="B159">
        <v>3.31</v>
      </c>
    </row>
    <row r="160" spans="1:2">
      <c r="A160" s="9">
        <v>44061</v>
      </c>
      <c r="B160">
        <v>3.27</v>
      </c>
    </row>
    <row r="161" spans="1:2">
      <c r="A161" s="9">
        <v>44062</v>
      </c>
      <c r="B161">
        <v>3.25</v>
      </c>
    </row>
    <row r="162" spans="1:2">
      <c r="A162" s="9">
        <v>44063</v>
      </c>
      <c r="B162">
        <v>3.2450000000000001</v>
      </c>
    </row>
    <row r="163" spans="1:2">
      <c r="A163" s="9">
        <v>44064</v>
      </c>
      <c r="B163">
        <v>3.27</v>
      </c>
    </row>
    <row r="164" spans="1:2">
      <c r="A164" s="9">
        <v>44067</v>
      </c>
      <c r="B164">
        <v>3.3174999999999999</v>
      </c>
    </row>
    <row r="165" spans="1:2">
      <c r="A165" s="9">
        <v>44068</v>
      </c>
      <c r="B165">
        <v>3.4075000000000002</v>
      </c>
    </row>
    <row r="166" spans="1:2">
      <c r="A166" s="9">
        <v>44069</v>
      </c>
      <c r="B166">
        <v>3.4325000000000001</v>
      </c>
    </row>
    <row r="167" spans="1:2">
      <c r="A167" s="9">
        <v>44070</v>
      </c>
      <c r="B167">
        <v>3.4994999999999998</v>
      </c>
    </row>
    <row r="168" spans="1:2">
      <c r="A168" s="9">
        <v>44071</v>
      </c>
      <c r="B168">
        <v>3.5394999999999999</v>
      </c>
    </row>
    <row r="169" spans="1:2">
      <c r="A169" s="9">
        <v>44074</v>
      </c>
      <c r="B169">
        <v>3.5590000000000002</v>
      </c>
    </row>
    <row r="170" spans="1:2">
      <c r="A170" s="9">
        <v>44075</v>
      </c>
      <c r="B170">
        <v>3.58</v>
      </c>
    </row>
    <row r="171" spans="1:2">
      <c r="A171" s="9">
        <v>44076</v>
      </c>
      <c r="B171">
        <v>3.5874999999999999</v>
      </c>
    </row>
    <row r="172" spans="1:2">
      <c r="A172" s="9">
        <v>44077</v>
      </c>
      <c r="B172">
        <v>3.5375000000000001</v>
      </c>
    </row>
    <row r="173" spans="1:2">
      <c r="A173" s="9">
        <v>44078</v>
      </c>
      <c r="B173">
        <v>3.58</v>
      </c>
    </row>
    <row r="174" spans="1:2">
      <c r="A174" s="9">
        <v>44082</v>
      </c>
      <c r="B174">
        <v>3.6175000000000002</v>
      </c>
    </row>
    <row r="175" spans="1:2">
      <c r="A175" s="9">
        <v>44083</v>
      </c>
      <c r="B175">
        <v>3.6025</v>
      </c>
    </row>
    <row r="176" spans="1:2">
      <c r="A176" s="9">
        <v>44084</v>
      </c>
      <c r="B176">
        <v>3.65</v>
      </c>
    </row>
    <row r="177" spans="1:2">
      <c r="A177" s="9">
        <v>44085</v>
      </c>
      <c r="B177">
        <v>3.6850000000000001</v>
      </c>
    </row>
    <row r="178" spans="1:2">
      <c r="A178" s="9">
        <v>44088</v>
      </c>
      <c r="B178">
        <v>3.6949999999999998</v>
      </c>
    </row>
    <row r="179" spans="1:2">
      <c r="A179" s="9">
        <v>44089</v>
      </c>
      <c r="B179">
        <v>3.66</v>
      </c>
    </row>
    <row r="180" spans="1:2">
      <c r="A180" s="9">
        <v>44090</v>
      </c>
      <c r="B180">
        <v>3.7174999999999998</v>
      </c>
    </row>
    <row r="181" spans="1:2">
      <c r="A181" s="9">
        <v>44091</v>
      </c>
      <c r="B181">
        <v>3.7524999999999999</v>
      </c>
    </row>
    <row r="182" spans="1:2">
      <c r="A182" s="9">
        <v>44092</v>
      </c>
      <c r="B182">
        <v>3.7850000000000001</v>
      </c>
    </row>
    <row r="183" spans="1:2">
      <c r="A183" s="9">
        <v>44095</v>
      </c>
      <c r="B183">
        <v>3.6974999999999998</v>
      </c>
    </row>
    <row r="184" spans="1:2">
      <c r="A184" s="9">
        <v>44096</v>
      </c>
      <c r="B184">
        <v>3.6924999999999999</v>
      </c>
    </row>
    <row r="185" spans="1:2">
      <c r="A185" s="9">
        <v>44097</v>
      </c>
      <c r="B185">
        <v>3.6850000000000001</v>
      </c>
    </row>
    <row r="186" spans="1:2">
      <c r="A186" s="9">
        <v>44098</v>
      </c>
      <c r="B186">
        <v>3.6349999999999998</v>
      </c>
    </row>
    <row r="187" spans="1:2">
      <c r="A187" s="9">
        <v>44099</v>
      </c>
      <c r="B187">
        <v>3.6524999999999999</v>
      </c>
    </row>
    <row r="188" spans="1:2">
      <c r="A188" s="9">
        <v>44102</v>
      </c>
      <c r="B188">
        <v>3.6675</v>
      </c>
    </row>
    <row r="189" spans="1:2">
      <c r="A189" s="9">
        <v>44103</v>
      </c>
      <c r="B189">
        <v>3.6475</v>
      </c>
    </row>
    <row r="190" spans="1:2">
      <c r="A190" s="9">
        <v>44104</v>
      </c>
      <c r="B190">
        <v>3.79</v>
      </c>
    </row>
    <row r="191" spans="1:2">
      <c r="A191" s="9">
        <v>44105</v>
      </c>
      <c r="B191">
        <v>3.8275000000000001</v>
      </c>
    </row>
    <row r="192" spans="1:2">
      <c r="A192" s="9">
        <v>44106</v>
      </c>
      <c r="B192">
        <v>3.7974999999999999</v>
      </c>
    </row>
    <row r="193" spans="1:2">
      <c r="A193" s="9">
        <v>44109</v>
      </c>
      <c r="B193">
        <v>3.7949999999999999</v>
      </c>
    </row>
    <row r="194" spans="1:2">
      <c r="A194" s="9">
        <v>44110</v>
      </c>
      <c r="B194">
        <v>3.85</v>
      </c>
    </row>
    <row r="195" spans="1:2">
      <c r="A195" s="9">
        <v>44111</v>
      </c>
      <c r="B195">
        <v>3.8875000000000002</v>
      </c>
    </row>
    <row r="196" spans="1:2">
      <c r="A196" s="9">
        <v>44112</v>
      </c>
      <c r="B196">
        <v>3.87</v>
      </c>
    </row>
    <row r="197" spans="1:2">
      <c r="A197" s="9">
        <v>44113</v>
      </c>
      <c r="B197">
        <v>3.95</v>
      </c>
    </row>
    <row r="198" spans="1:2">
      <c r="A198" s="9">
        <v>44116</v>
      </c>
      <c r="B198">
        <v>3.89</v>
      </c>
    </row>
    <row r="199" spans="1:2">
      <c r="A199" s="9">
        <v>44117</v>
      </c>
      <c r="B199">
        <v>3.9125000000000001</v>
      </c>
    </row>
    <row r="200" spans="1:2">
      <c r="A200" s="9">
        <v>44118</v>
      </c>
      <c r="B200">
        <v>3.9649999999999999</v>
      </c>
    </row>
    <row r="201" spans="1:2">
      <c r="A201" s="9">
        <v>44119</v>
      </c>
      <c r="B201">
        <v>4.0374999999999996</v>
      </c>
    </row>
    <row r="202" spans="1:2">
      <c r="A202" s="9">
        <v>44120</v>
      </c>
      <c r="B202">
        <v>4.0199999999999996</v>
      </c>
    </row>
    <row r="203" spans="1:2">
      <c r="A203" s="9">
        <v>44123</v>
      </c>
      <c r="B203">
        <v>4.0525000000000002</v>
      </c>
    </row>
    <row r="204" spans="1:2">
      <c r="A204" s="9">
        <v>44124</v>
      </c>
      <c r="B204">
        <v>4.0875000000000004</v>
      </c>
    </row>
    <row r="205" spans="1:2">
      <c r="A205" s="9">
        <v>44125</v>
      </c>
      <c r="B205">
        <v>4.1375000000000002</v>
      </c>
    </row>
    <row r="206" spans="1:2">
      <c r="A206" s="9">
        <v>44126</v>
      </c>
      <c r="B206">
        <v>4.1624999999999996</v>
      </c>
    </row>
    <row r="207" spans="1:2">
      <c r="A207" s="9">
        <v>44127</v>
      </c>
      <c r="B207">
        <v>4.1924999999999999</v>
      </c>
    </row>
    <row r="208" spans="1:2">
      <c r="A208" s="9">
        <v>44130</v>
      </c>
      <c r="B208">
        <v>4.1775000000000002</v>
      </c>
    </row>
    <row r="209" spans="1:2">
      <c r="A209" s="9">
        <v>44131</v>
      </c>
      <c r="B209">
        <v>4.16</v>
      </c>
    </row>
    <row r="210" spans="1:2">
      <c r="A210" s="9">
        <v>44132</v>
      </c>
      <c r="B210">
        <v>4.0149999999999997</v>
      </c>
    </row>
    <row r="211" spans="1:2">
      <c r="A211" s="9">
        <v>44133</v>
      </c>
      <c r="B211">
        <v>3.9849999999999999</v>
      </c>
    </row>
    <row r="212" spans="1:2">
      <c r="A212" s="9">
        <v>44134</v>
      </c>
      <c r="B212">
        <v>3.9849999999999999</v>
      </c>
    </row>
    <row r="213" spans="1:2">
      <c r="A213" s="9">
        <v>44137</v>
      </c>
      <c r="B213">
        <v>3.9750000000000001</v>
      </c>
    </row>
    <row r="214" spans="1:2">
      <c r="A214" s="9">
        <v>44138</v>
      </c>
      <c r="B214">
        <v>4.01</v>
      </c>
    </row>
    <row r="215" spans="1:2">
      <c r="A215" s="9">
        <v>44139</v>
      </c>
      <c r="B215">
        <v>4.0525000000000002</v>
      </c>
    </row>
    <row r="216" spans="1:2">
      <c r="A216" s="9">
        <v>44140</v>
      </c>
      <c r="B216">
        <v>4.0925000000000002</v>
      </c>
    </row>
    <row r="217" spans="1:2">
      <c r="A217" s="9">
        <v>44141</v>
      </c>
      <c r="B217">
        <v>4.0674999999999999</v>
      </c>
    </row>
    <row r="218" spans="1:2">
      <c r="A218" s="9">
        <v>44144</v>
      </c>
      <c r="B218">
        <v>4.0750000000000002</v>
      </c>
    </row>
    <row r="219" spans="1:2">
      <c r="A219" s="9">
        <v>44145</v>
      </c>
      <c r="B219">
        <v>4.2300000000000004</v>
      </c>
    </row>
    <row r="220" spans="1:2">
      <c r="A220" s="9">
        <v>44146</v>
      </c>
      <c r="B220">
        <v>4.1725000000000003</v>
      </c>
    </row>
    <row r="221" spans="1:2">
      <c r="A221" s="9">
        <v>44147</v>
      </c>
      <c r="B221">
        <v>4.0824999999999996</v>
      </c>
    </row>
    <row r="222" spans="1:2">
      <c r="A222" s="9">
        <v>44148</v>
      </c>
      <c r="B222">
        <v>4.1050000000000004</v>
      </c>
    </row>
    <row r="223" spans="1:2">
      <c r="A223" s="9">
        <v>44151</v>
      </c>
      <c r="B223">
        <v>4.1624999999999996</v>
      </c>
    </row>
    <row r="224" spans="1:2">
      <c r="A224" s="9">
        <v>44152</v>
      </c>
      <c r="B224">
        <v>4.2024999999999997</v>
      </c>
    </row>
    <row r="225" spans="1:2">
      <c r="A225" s="9">
        <v>44153</v>
      </c>
      <c r="B225">
        <v>4.2575000000000003</v>
      </c>
    </row>
    <row r="226" spans="1:2">
      <c r="A226" s="9">
        <v>44154</v>
      </c>
      <c r="B226">
        <v>4.2249999999999996</v>
      </c>
    </row>
    <row r="227" spans="1:2">
      <c r="A227" s="9">
        <v>44155</v>
      </c>
      <c r="B227">
        <v>4.2324999999999999</v>
      </c>
    </row>
    <row r="228" spans="1:2">
      <c r="A228" s="9">
        <v>44158</v>
      </c>
      <c r="B228">
        <v>4.2649999999999997</v>
      </c>
    </row>
    <row r="229" spans="1:2">
      <c r="A229" s="9">
        <v>44159</v>
      </c>
      <c r="B229">
        <v>4.2709999999999999</v>
      </c>
    </row>
    <row r="230" spans="1:2">
      <c r="A230" s="9">
        <v>44160</v>
      </c>
      <c r="B230">
        <v>4.2300000000000004</v>
      </c>
    </row>
  </sheetData>
  <mergeCells count="2">
    <mergeCell ref="G7:I7"/>
    <mergeCell ref="G3:I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1"/>
  <sheetViews>
    <sheetView topLeftCell="A37" workbookViewId="0">
      <selection sqref="A1:B61"/>
    </sheetView>
  </sheetViews>
  <sheetFormatPr defaultRowHeight="15"/>
  <cols>
    <col min="1" max="1" width="10.7109375" bestFit="1" customWidth="1"/>
  </cols>
  <sheetData>
    <row r="1" spans="1:2">
      <c r="A1" s="9">
        <v>42338</v>
      </c>
      <c r="B1">
        <v>3.9036173796548401</v>
      </c>
    </row>
    <row r="2" spans="1:2">
      <c r="A2" s="9">
        <v>42369</v>
      </c>
      <c r="B2">
        <v>4.0780689104769401</v>
      </c>
    </row>
    <row r="3" spans="1:2">
      <c r="A3" s="9">
        <v>42400</v>
      </c>
      <c r="B3">
        <v>3.99629194778786</v>
      </c>
    </row>
    <row r="4" spans="1:2">
      <c r="A4" s="9">
        <v>42429</v>
      </c>
      <c r="B4">
        <v>4.0814777784630101</v>
      </c>
    </row>
    <row r="5" spans="1:2">
      <c r="A5" s="9">
        <v>42460</v>
      </c>
      <c r="B5">
        <v>4.2759803027658396</v>
      </c>
    </row>
    <row r="6" spans="1:2">
      <c r="A6" s="9">
        <v>42490</v>
      </c>
      <c r="B6">
        <v>4.3015131875283297</v>
      </c>
    </row>
    <row r="7" spans="1:2">
      <c r="A7" s="9">
        <v>42521</v>
      </c>
      <c r="B7">
        <v>4.1719404868358803</v>
      </c>
    </row>
    <row r="8" spans="1:2">
      <c r="A8" s="9">
        <v>42551</v>
      </c>
      <c r="B8">
        <v>3.97553585231823</v>
      </c>
    </row>
    <row r="9" spans="1:2">
      <c r="A9" s="9">
        <v>42582</v>
      </c>
      <c r="B9">
        <v>3.8650388639461402</v>
      </c>
    </row>
    <row r="10" spans="1:2">
      <c r="A10" s="9">
        <v>42613</v>
      </c>
      <c r="B10">
        <v>3.5666048023878698</v>
      </c>
    </row>
    <row r="11" spans="1:2">
      <c r="A11" s="9">
        <v>42643</v>
      </c>
      <c r="B11">
        <v>3.5151544524567901</v>
      </c>
    </row>
    <row r="12" spans="1:2">
      <c r="A12" s="9">
        <v>42674</v>
      </c>
      <c r="B12">
        <v>3.5858227215424598</v>
      </c>
    </row>
    <row r="13" spans="1:2">
      <c r="A13" s="9">
        <v>42704</v>
      </c>
      <c r="B13">
        <v>3.7472124646278799</v>
      </c>
    </row>
    <row r="14" spans="1:2">
      <c r="A14" s="9">
        <v>42735</v>
      </c>
      <c r="B14">
        <v>3.96850976611517</v>
      </c>
    </row>
    <row r="15" spans="1:2">
      <c r="A15" s="9">
        <v>42766</v>
      </c>
      <c r="B15">
        <v>3.8611352498686302</v>
      </c>
    </row>
    <row r="16" spans="1:2">
      <c r="A16" s="9">
        <v>42794</v>
      </c>
      <c r="B16">
        <v>3.8866326073467801</v>
      </c>
    </row>
    <row r="17" spans="1:2">
      <c r="A17" s="9">
        <v>42825</v>
      </c>
      <c r="B17">
        <v>3.9928311727181698</v>
      </c>
    </row>
    <row r="18" spans="1:2">
      <c r="A18" s="9">
        <v>42855</v>
      </c>
      <c r="B18">
        <v>3.9468480759441502</v>
      </c>
    </row>
    <row r="19" spans="1:2">
      <c r="A19" s="9">
        <v>42886</v>
      </c>
      <c r="B19">
        <v>3.8154471908816299</v>
      </c>
    </row>
    <row r="20" spans="1:2">
      <c r="A20" s="9">
        <v>42916</v>
      </c>
      <c r="B20">
        <v>3.7367897400593399</v>
      </c>
    </row>
    <row r="21" spans="1:2">
      <c r="A21" s="9">
        <v>42947</v>
      </c>
      <c r="B21">
        <v>3.90063439090319</v>
      </c>
    </row>
    <row r="22" spans="1:2">
      <c r="A22" s="9">
        <v>42978</v>
      </c>
      <c r="B22">
        <v>3.5487973682066398</v>
      </c>
    </row>
    <row r="23" spans="1:2">
      <c r="A23" s="9">
        <v>43008</v>
      </c>
      <c r="B23">
        <v>3.5756310827826199</v>
      </c>
    </row>
    <row r="24" spans="1:2">
      <c r="A24" s="9">
        <v>43039</v>
      </c>
      <c r="B24">
        <v>3.6290824924099501</v>
      </c>
    </row>
    <row r="25" spans="1:2">
      <c r="A25" s="9">
        <v>43069</v>
      </c>
      <c r="B25">
        <v>3.7466950951914999</v>
      </c>
    </row>
    <row r="26" spans="1:2">
      <c r="A26" s="9">
        <v>43100</v>
      </c>
      <c r="B26">
        <v>3.9447779839843999</v>
      </c>
    </row>
    <row r="27" spans="1:2">
      <c r="A27" s="9">
        <v>43131</v>
      </c>
      <c r="B27">
        <v>3.850088330508</v>
      </c>
    </row>
    <row r="28" spans="1:2">
      <c r="A28" s="9">
        <v>43159</v>
      </c>
      <c r="B28">
        <v>3.9051642994641602</v>
      </c>
    </row>
    <row r="29" spans="1:2">
      <c r="A29" s="9">
        <v>43190</v>
      </c>
      <c r="B29">
        <v>4.0551218747968703</v>
      </c>
    </row>
    <row r="30" spans="1:2">
      <c r="A30" s="9">
        <v>43220</v>
      </c>
      <c r="B30">
        <v>4.0445785089966302</v>
      </c>
    </row>
    <row r="31" spans="1:2">
      <c r="A31" s="9">
        <v>43251</v>
      </c>
      <c r="B31">
        <v>3.9140835803490801</v>
      </c>
    </row>
    <row r="32" spans="1:2">
      <c r="A32" s="9">
        <v>43281</v>
      </c>
      <c r="B32">
        <v>3.7770765351644</v>
      </c>
    </row>
    <row r="33" spans="1:2">
      <c r="A33" s="9">
        <v>43312</v>
      </c>
      <c r="B33">
        <v>3.8049712391595998</v>
      </c>
    </row>
    <row r="34" spans="1:2">
      <c r="A34" s="9">
        <v>43343</v>
      </c>
      <c r="B34">
        <v>3.4795980436424001</v>
      </c>
    </row>
    <row r="35" spans="1:2">
      <c r="A35" s="9">
        <v>43373</v>
      </c>
      <c r="B35">
        <v>3.46763810502287</v>
      </c>
    </row>
    <row r="36" spans="1:2">
      <c r="A36" s="9">
        <v>43404</v>
      </c>
      <c r="B36">
        <v>3.5296213260622502</v>
      </c>
    </row>
    <row r="37" spans="1:2">
      <c r="A37" s="9">
        <v>43434</v>
      </c>
      <c r="B37">
        <v>3.6689276823494801</v>
      </c>
    </row>
    <row r="38" spans="1:2">
      <c r="A38" s="9">
        <v>43465</v>
      </c>
      <c r="B38">
        <v>3.8785144689135902</v>
      </c>
    </row>
    <row r="39" spans="1:2">
      <c r="A39" s="9">
        <v>43496</v>
      </c>
      <c r="B39">
        <v>3.7775388341172902</v>
      </c>
    </row>
    <row r="40" spans="1:2">
      <c r="A40" s="9">
        <v>43524</v>
      </c>
      <c r="B40">
        <v>3.8179571278120998</v>
      </c>
    </row>
    <row r="41" spans="1:2">
      <c r="A41" s="9">
        <v>43555</v>
      </c>
      <c r="B41">
        <v>3.9462299341269</v>
      </c>
    </row>
    <row r="42" spans="1:2">
      <c r="A42" s="9">
        <v>43585</v>
      </c>
      <c r="B42">
        <v>3.9181244164200701</v>
      </c>
    </row>
    <row r="43" spans="1:2">
      <c r="A43" s="9">
        <v>43616</v>
      </c>
      <c r="B43">
        <v>3.78718054124433</v>
      </c>
    </row>
    <row r="44" spans="1:2">
      <c r="A44" s="9">
        <v>43646</v>
      </c>
      <c r="B44">
        <v>3.67908862638722</v>
      </c>
    </row>
    <row r="45" spans="1:2">
      <c r="A45" s="9">
        <v>43677</v>
      </c>
      <c r="B45">
        <v>3.7743533005443402</v>
      </c>
    </row>
    <row r="46" spans="1:2">
      <c r="A46" s="9">
        <v>43708</v>
      </c>
      <c r="B46">
        <v>3.43586596052933</v>
      </c>
    </row>
    <row r="47" spans="1:2">
      <c r="A47" s="9">
        <v>43738</v>
      </c>
      <c r="B47">
        <v>3.44313020933197</v>
      </c>
    </row>
    <row r="48" spans="1:2">
      <c r="A48" s="9">
        <v>43769</v>
      </c>
      <c r="B48">
        <v>3.50088549285773</v>
      </c>
    </row>
    <row r="49" spans="1:2">
      <c r="A49" s="9">
        <v>43799</v>
      </c>
      <c r="B49">
        <v>3.62944151374391</v>
      </c>
    </row>
    <row r="50" spans="1:2">
      <c r="A50" s="9">
        <v>43830</v>
      </c>
      <c r="B50">
        <v>3.83332754596749</v>
      </c>
    </row>
    <row r="51" spans="1:2">
      <c r="A51" s="9">
        <v>43861</v>
      </c>
      <c r="B51">
        <v>3.7354669280121402</v>
      </c>
    </row>
    <row r="52" spans="1:2">
      <c r="A52" s="9">
        <v>43890</v>
      </c>
      <c r="B52">
        <v>3.7831488298795999</v>
      </c>
    </row>
    <row r="53" spans="1:2">
      <c r="A53" s="9">
        <v>43921</v>
      </c>
      <c r="B53">
        <v>3.9221675193342498</v>
      </c>
    </row>
    <row r="54" spans="1:2">
      <c r="A54" s="9">
        <v>43951</v>
      </c>
      <c r="B54">
        <v>3.9027649226461598</v>
      </c>
    </row>
    <row r="55" spans="1:2">
      <c r="A55" s="9">
        <v>43982</v>
      </c>
      <c r="B55">
        <v>3.77204352283661</v>
      </c>
    </row>
    <row r="56" spans="1:2">
      <c r="A56" s="9">
        <v>44012</v>
      </c>
      <c r="B56">
        <v>3.64962272067537</v>
      </c>
    </row>
    <row r="57" spans="1:2">
      <c r="A57" s="9">
        <v>44043</v>
      </c>
      <c r="B57">
        <v>3.71150221900252</v>
      </c>
    </row>
    <row r="58" spans="1:2">
      <c r="A58" s="9">
        <v>44074</v>
      </c>
      <c r="B58">
        <v>3.3795135907854599</v>
      </c>
    </row>
    <row r="59" spans="1:2">
      <c r="A59" s="9">
        <v>44104</v>
      </c>
      <c r="B59">
        <v>3.3772512971874602</v>
      </c>
    </row>
    <row r="60" spans="1:2">
      <c r="A60" s="9">
        <v>44135</v>
      </c>
      <c r="B60">
        <v>3.43710173433954</v>
      </c>
    </row>
    <row r="61" spans="1:2">
      <c r="A61" s="9">
        <v>44165</v>
      </c>
      <c r="B61">
        <v>3.5709850818778301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 Selection</vt:lpstr>
      <vt:lpstr>ARIMA vs. SARIMA</vt:lpstr>
      <vt:lpstr>LR </vt:lpstr>
      <vt:lpstr>Sheet2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</dc:creator>
  <cp:lastModifiedBy>Anirban</cp:lastModifiedBy>
  <dcterms:created xsi:type="dcterms:W3CDTF">2020-11-22T19:34:17Z</dcterms:created>
  <dcterms:modified xsi:type="dcterms:W3CDTF">2020-12-08T01:01:32Z</dcterms:modified>
</cp:coreProperties>
</file>