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oz/Documents/CS4210/Project 5/"/>
    </mc:Choice>
  </mc:AlternateContent>
  <xr:revisionPtr revIDLastSave="0" documentId="13_ncr:1_{F731BF5A-AA62-BF47-97C8-59EE7658E200}" xr6:coauthVersionLast="46" xr6:coauthVersionMax="46" xr10:uidLastSave="{00000000-0000-0000-0000-000000000000}"/>
  <bookViews>
    <workbookView xWindow="0" yWindow="0" windowWidth="25600" windowHeight="16000" activeTab="1" xr2:uid="{9A41B308-ADAF-1E47-976A-26F4FCDE699E}"/>
  </bookViews>
  <sheets>
    <sheet name="Clustering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B38" i="1"/>
  <c r="B33" i="1"/>
  <c r="I35" i="1"/>
  <c r="H35" i="1"/>
  <c r="G35" i="1"/>
  <c r="F35" i="1"/>
  <c r="E35" i="1"/>
  <c r="D35" i="1"/>
  <c r="C35" i="1"/>
  <c r="B35" i="1"/>
  <c r="I34" i="1"/>
  <c r="H34" i="1"/>
  <c r="F34" i="1"/>
  <c r="E34" i="1"/>
  <c r="D34" i="1"/>
  <c r="C34" i="1"/>
  <c r="B34" i="1"/>
  <c r="I33" i="1"/>
  <c r="H33" i="1"/>
  <c r="G33" i="1"/>
  <c r="F33" i="1"/>
  <c r="E33" i="1"/>
  <c r="D33" i="1"/>
  <c r="C33" i="1"/>
  <c r="L29" i="1"/>
  <c r="K29" i="1"/>
  <c r="L28" i="1"/>
  <c r="K28" i="1"/>
  <c r="L27" i="1"/>
  <c r="K27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L23" i="1"/>
  <c r="K23" i="1"/>
  <c r="L22" i="1"/>
  <c r="K22" i="1"/>
  <c r="L21" i="1"/>
  <c r="K21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L16" i="1"/>
  <c r="K16" i="1"/>
  <c r="K15" i="1"/>
  <c r="L15" i="1"/>
  <c r="I15" i="1"/>
  <c r="E14" i="1"/>
  <c r="D14" i="1"/>
  <c r="I16" i="1"/>
  <c r="H16" i="1"/>
  <c r="H15" i="1"/>
  <c r="G16" i="1"/>
  <c r="G15" i="1"/>
  <c r="F16" i="1"/>
  <c r="E16" i="1"/>
  <c r="E15" i="1"/>
  <c r="D16" i="1"/>
  <c r="C16" i="1"/>
  <c r="B16" i="1"/>
  <c r="B15" i="1"/>
  <c r="F15" i="1"/>
  <c r="D15" i="1"/>
  <c r="C15" i="1"/>
  <c r="I14" i="1"/>
  <c r="H14" i="1"/>
  <c r="G14" i="1"/>
  <c r="F14" i="1"/>
  <c r="C14" i="1"/>
</calcChain>
</file>

<file path=xl/sharedStrings.xml><?xml version="1.0" encoding="utf-8"?>
<sst xmlns="http://schemas.openxmlformats.org/spreadsheetml/2006/main" count="127" uniqueCount="37">
  <si>
    <t xml:space="preserve">1 st iteration </t>
  </si>
  <si>
    <t xml:space="preserve">Instance </t>
  </si>
  <si>
    <t xml:space="preserve">A1 </t>
  </si>
  <si>
    <t>A2</t>
  </si>
  <si>
    <t xml:space="preserve"> 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</si>
  <si>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</si>
  <si>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</si>
  <si>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</si>
  <si>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</si>
  <si>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</si>
  <si>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>Cluster Assigned</t>
  </si>
  <si>
    <t>C1 dist. A1</t>
  </si>
  <si>
    <t>C2 dist. A4</t>
  </si>
  <si>
    <t>C3 dist. A7</t>
  </si>
  <si>
    <t>sqr(x2-x1)^2+(y2-y1)^2</t>
  </si>
  <si>
    <t>C1</t>
  </si>
  <si>
    <t>C3</t>
  </si>
  <si>
    <t>C2</t>
  </si>
  <si>
    <t>New Centroid</t>
  </si>
  <si>
    <t>new centroid</t>
  </si>
  <si>
    <t>distance to centroid</t>
  </si>
  <si>
    <t>p1</t>
  </si>
  <si>
    <t>p2</t>
  </si>
  <si>
    <t>p3</t>
  </si>
  <si>
    <t>p4</t>
  </si>
  <si>
    <t>p5</t>
  </si>
  <si>
    <t>1st iteration</t>
  </si>
  <si>
    <t>p1&amp;p2</t>
  </si>
  <si>
    <t>2nd iteration</t>
  </si>
  <si>
    <t>p1&amp;p2&amp;p5</t>
  </si>
  <si>
    <t>p1&amp;p2&amp;p5&amp;p3</t>
  </si>
  <si>
    <t>3nd iteration</t>
  </si>
  <si>
    <t>4th iteration</t>
  </si>
  <si>
    <t>p1&amp;p2&amp;p5&amp;p3&amp;p4</t>
  </si>
  <si>
    <t>K=2</t>
  </si>
  <si>
    <t>K=4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</si>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</sst>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139700</xdr:colOff>
      <xdr:row>0</xdr:row>
      <xdr:rowOff>0</xdr:rowOff>
    </xdr:from>
    <xdr:to>
      <xdr:col>16</xdr:col>
      <xdr:colOff>431800</xdr:colOff>
      <xdr:row>13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A2E21-AF7A-F740-8863-0799F6B9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5700" y="0"/>
          <a:ext cx="3594100" cy="265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762000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4132B-53D9-3F4D-A6BB-EA0127EF5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15000" cy="2057400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9</xdr:row>
      <xdr:rowOff>114300</xdr:rowOff>
    </xdr:from>
    <xdr:to>
      <xdr:col>11</xdr:col>
      <xdr:colOff>787400</xdr:colOff>
      <xdr:row>19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1D056F-9552-B649-9407-F4AE47170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1943100"/>
          <a:ext cx="3048000" cy="2044700"/>
        </a:xfrm>
        <a:prstGeom prst="rect">
          <a:avLst/>
        </a:prstGeom>
      </xdr:spPr>
    </xdr:pic>
    <xdr:clientData/>
  </xdr:twoCellAnchor>
  <xdr:twoCellAnchor>
    <xdr:from>
      <xdr:col>9</xdr:col>
      <xdr:colOff>584200</xdr:colOff>
      <xdr:row>15</xdr:row>
      <xdr:rowOff>114300</xdr:rowOff>
    </xdr:from>
    <xdr:to>
      <xdr:col>10</xdr:col>
      <xdr:colOff>329045</xdr:colOff>
      <xdr:row>17</xdr:row>
      <xdr:rowOff>190499</xdr:rowOff>
    </xdr:to>
    <xdr:sp macro="" textlink="">
      <xdr:nvSpPr>
        <xdr:cNvPr id="10" name="Frame 9">
          <a:extLst>
            <a:ext uri="{FF2B5EF4-FFF2-40B4-BE49-F238E27FC236}">
              <a16:creationId xmlns:a16="http://schemas.microsoft.com/office/drawing/2014/main" id="{F79F8852-EB14-694A-AC2E-0E722F51C916}"/>
            </a:ext>
          </a:extLst>
        </xdr:cNvPr>
        <xdr:cNvSpPr/>
      </xdr:nvSpPr>
      <xdr:spPr>
        <a:xfrm>
          <a:off x="8013700" y="3162300"/>
          <a:ext cx="570345" cy="482599"/>
        </a:xfrm>
        <a:prstGeom prst="frame">
          <a:avLst>
            <a:gd name="adj1" fmla="val 2442"/>
          </a:avLst>
        </a:prstGeom>
        <a:solidFill>
          <a:schemeClr val="accent1"/>
        </a:solidFill>
        <a:ln w="12700" cmpd="thinThick"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749300</xdr:colOff>
      <xdr:row>15</xdr:row>
      <xdr:rowOff>127000</xdr:rowOff>
    </xdr:from>
    <xdr:to>
      <xdr:col>9</xdr:col>
      <xdr:colOff>241300</xdr:colOff>
      <xdr:row>15</xdr:row>
      <xdr:rowOff>127000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7551754-74C7-7243-BD78-26C884C006BB}"/>
            </a:ext>
          </a:extLst>
        </xdr:cNvPr>
        <xdr:cNvCxnSpPr/>
      </xdr:nvCxnSpPr>
      <xdr:spPr>
        <a:xfrm>
          <a:off x="7353300" y="3175000"/>
          <a:ext cx="31750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165100</xdr:colOff>
      <xdr:row>15</xdr:row>
      <xdr:rowOff>57664</xdr:rowOff>
    </xdr:from>
    <xdr:to>
      <xdr:col>8</xdr:col>
      <xdr:colOff>596900</xdr:colOff>
      <xdr:row>16</xdr:row>
      <xdr:rowOff>76199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3B5A98-1B27-FC4A-8F59-3B8C340EDC1E}"/>
            </a:ext>
          </a:extLst>
        </xdr:cNvPr>
        <xdr:cNvSpPr txBox="1"/>
      </xdr:nvSpPr>
      <xdr:spPr>
        <a:xfrm>
          <a:off x="6769100" y="3105664"/>
          <a:ext cx="431800" cy="221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.</a:t>
          </a:r>
          <a:r>
            <a:rPr lang="en-US" sz="1400">
              <a:solidFill>
                <a:srgbClr val="FF0000"/>
              </a:solidFill>
            </a:rPr>
            <a:t>35</a:t>
          </a:r>
        </a:p>
      </xdr:txBody>
    </xdr:sp>
    <xdr:clientData/>
  </xdr:twoCellAnchor>
  <xdr:twoCellAnchor>
    <xdr:from>
      <xdr:col>9</xdr:col>
      <xdr:colOff>800100</xdr:colOff>
      <xdr:row>14</xdr:row>
      <xdr:rowOff>190500</xdr:rowOff>
    </xdr:from>
    <xdr:to>
      <xdr:col>10</xdr:col>
      <xdr:colOff>710045</xdr:colOff>
      <xdr:row>17</xdr:row>
      <xdr:rowOff>203199</xdr:rowOff>
    </xdr:to>
    <xdr:sp macro="" textlink="">
      <xdr:nvSpPr>
        <xdr:cNvPr id="15" name="Frame 14">
          <a:extLst>
            <a:ext uri="{FF2B5EF4-FFF2-40B4-BE49-F238E27FC236}">
              <a16:creationId xmlns:a16="http://schemas.microsoft.com/office/drawing/2014/main" id="{D09326F3-7A2D-7649-A7B3-92BE51A9BDBB}"/>
            </a:ext>
          </a:extLst>
        </xdr:cNvPr>
        <xdr:cNvSpPr/>
      </xdr:nvSpPr>
      <xdr:spPr>
        <a:xfrm>
          <a:off x="8229600" y="3035300"/>
          <a:ext cx="735445" cy="622299"/>
        </a:xfrm>
        <a:prstGeom prst="frame">
          <a:avLst>
            <a:gd name="adj1" fmla="val 2442"/>
          </a:avLst>
        </a:prstGeom>
        <a:solidFill>
          <a:schemeClr val="accent1"/>
        </a:solidFill>
        <a:ln w="12700" cmpd="thinThick"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736600</xdr:colOff>
      <xdr:row>14</xdr:row>
      <xdr:rowOff>165100</xdr:rowOff>
    </xdr:from>
    <xdr:to>
      <xdr:col>9</xdr:col>
      <xdr:colOff>228600</xdr:colOff>
      <xdr:row>14</xdr:row>
      <xdr:rowOff>165100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7DE09EE-DEBF-5C45-9119-B1D688E39EBC}"/>
            </a:ext>
          </a:extLst>
        </xdr:cNvPr>
        <xdr:cNvCxnSpPr/>
      </xdr:nvCxnSpPr>
      <xdr:spPr>
        <a:xfrm>
          <a:off x="7340600" y="3009900"/>
          <a:ext cx="31750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14</xdr:row>
      <xdr:rowOff>6864</xdr:rowOff>
    </xdr:from>
    <xdr:to>
      <xdr:col>8</xdr:col>
      <xdr:colOff>736600</xdr:colOff>
      <xdr:row>15</xdr:row>
      <xdr:rowOff>25399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A48A0FE-0928-354B-8602-B651374AD4DE}"/>
            </a:ext>
          </a:extLst>
        </xdr:cNvPr>
        <xdr:cNvSpPr txBox="1"/>
      </xdr:nvSpPr>
      <xdr:spPr>
        <a:xfrm>
          <a:off x="6908800" y="2851664"/>
          <a:ext cx="431800" cy="221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.</a:t>
          </a:r>
          <a:r>
            <a:rPr lang="en-US" sz="1400">
              <a:solidFill>
                <a:srgbClr val="FF0000"/>
              </a:solidFill>
            </a:rPr>
            <a:t>41</a:t>
          </a:r>
        </a:p>
      </xdr:txBody>
    </xdr:sp>
    <xdr:clientData/>
  </xdr:twoCellAnchor>
  <xdr:twoCellAnchor>
    <xdr:from>
      <xdr:col>10</xdr:col>
      <xdr:colOff>86228</xdr:colOff>
      <xdr:row>19</xdr:row>
      <xdr:rowOff>139700</xdr:rowOff>
    </xdr:from>
    <xdr:to>
      <xdr:col>10</xdr:col>
      <xdr:colOff>605592</xdr:colOff>
      <xdr:row>21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623D1D-1ED3-C440-A6D3-6B4B8E52AE1A}"/>
            </a:ext>
          </a:extLst>
        </xdr:cNvPr>
        <xdr:cNvSpPr txBox="1"/>
      </xdr:nvSpPr>
      <xdr:spPr>
        <a:xfrm>
          <a:off x="8341228" y="4000500"/>
          <a:ext cx="51936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P5</a:t>
          </a:r>
        </a:p>
      </xdr:txBody>
    </xdr:sp>
    <xdr:clientData/>
  </xdr:twoCellAnchor>
  <xdr:twoCellAnchor>
    <xdr:from>
      <xdr:col>10</xdr:col>
      <xdr:colOff>391028</xdr:colOff>
      <xdr:row>18</xdr:row>
      <xdr:rowOff>50800</xdr:rowOff>
    </xdr:from>
    <xdr:to>
      <xdr:col>11</xdr:col>
      <xdr:colOff>84892</xdr:colOff>
      <xdr:row>19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E4E3BDF-8B9F-7146-BCD4-46FF0D5141D4}"/>
            </a:ext>
          </a:extLst>
        </xdr:cNvPr>
        <xdr:cNvSpPr txBox="1"/>
      </xdr:nvSpPr>
      <xdr:spPr>
        <a:xfrm>
          <a:off x="8646028" y="3708400"/>
          <a:ext cx="51936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P3</a:t>
          </a:r>
        </a:p>
        <a:p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419100</xdr:colOff>
      <xdr:row>14</xdr:row>
      <xdr:rowOff>63500</xdr:rowOff>
    </xdr:from>
    <xdr:to>
      <xdr:col>11</xdr:col>
      <xdr:colOff>508000</xdr:colOff>
      <xdr:row>18</xdr:row>
      <xdr:rowOff>0</xdr:rowOff>
    </xdr:to>
    <xdr:sp macro="" textlink="">
      <xdr:nvSpPr>
        <xdr:cNvPr id="21" name="Frame 20">
          <a:extLst>
            <a:ext uri="{FF2B5EF4-FFF2-40B4-BE49-F238E27FC236}">
              <a16:creationId xmlns:a16="http://schemas.microsoft.com/office/drawing/2014/main" id="{643EE3A5-EB80-8846-AA2C-16E25BFA6468}"/>
            </a:ext>
          </a:extLst>
        </xdr:cNvPr>
        <xdr:cNvSpPr/>
      </xdr:nvSpPr>
      <xdr:spPr>
        <a:xfrm>
          <a:off x="8674100" y="2908300"/>
          <a:ext cx="914400" cy="749300"/>
        </a:xfrm>
        <a:prstGeom prst="frame">
          <a:avLst>
            <a:gd name="adj1" fmla="val 2442"/>
          </a:avLst>
        </a:prstGeom>
        <a:solidFill>
          <a:schemeClr val="accent1"/>
        </a:solidFill>
        <a:ln w="12700" cmpd="thinThick"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225928</xdr:colOff>
      <xdr:row>19</xdr:row>
      <xdr:rowOff>38100</xdr:rowOff>
    </xdr:from>
    <xdr:to>
      <xdr:col>11</xdr:col>
      <xdr:colOff>745292</xdr:colOff>
      <xdr:row>20</xdr:row>
      <xdr:rowOff>101600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6C2EEF3-2C45-304C-BE15-BCF54E143006}"/>
            </a:ext>
          </a:extLst>
        </xdr:cNvPr>
        <xdr:cNvSpPr txBox="1"/>
      </xdr:nvSpPr>
      <xdr:spPr>
        <a:xfrm>
          <a:off x="9306428" y="3898900"/>
          <a:ext cx="51936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P4</a:t>
          </a:r>
        </a:p>
        <a:p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685800</xdr:colOff>
      <xdr:row>13</xdr:row>
      <xdr:rowOff>139700</xdr:rowOff>
    </xdr:from>
    <xdr:to>
      <xdr:col>9</xdr:col>
      <xdr:colOff>177800</xdr:colOff>
      <xdr:row>13</xdr:row>
      <xdr:rowOff>139700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01B77DD-BECB-0F4C-B91A-18D341A396F1}"/>
            </a:ext>
          </a:extLst>
        </xdr:cNvPr>
        <xdr:cNvCxnSpPr/>
      </xdr:nvCxnSpPr>
      <xdr:spPr>
        <a:xfrm>
          <a:off x="7289800" y="2781300"/>
          <a:ext cx="31750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254000</xdr:colOff>
      <xdr:row>12</xdr:row>
      <xdr:rowOff>184664</xdr:rowOff>
    </xdr:from>
    <xdr:to>
      <xdr:col>8</xdr:col>
      <xdr:colOff>685800</xdr:colOff>
      <xdr:row>13</xdr:row>
      <xdr:rowOff>203199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33616A-3FDE-1447-B479-D18010745A56}"/>
            </a:ext>
          </a:extLst>
        </xdr:cNvPr>
        <xdr:cNvSpPr txBox="1"/>
      </xdr:nvSpPr>
      <xdr:spPr>
        <a:xfrm>
          <a:off x="6858000" y="2623064"/>
          <a:ext cx="431800" cy="221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.</a:t>
          </a:r>
          <a:r>
            <a:rPr lang="en-US" sz="1400">
              <a:solidFill>
                <a:srgbClr val="FF0000"/>
              </a:solidFill>
            </a:rPr>
            <a:t>44</a:t>
          </a:r>
        </a:p>
        <a:p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578427</xdr:colOff>
      <xdr:row>24</xdr:row>
      <xdr:rowOff>114300</xdr:rowOff>
    </xdr:from>
    <xdr:to>
      <xdr:col>10</xdr:col>
      <xdr:colOff>203200</xdr:colOff>
      <xdr:row>32</xdr:row>
      <xdr:rowOff>139700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759C5AF6-757D-864A-A4D8-3D174CC80F9A}"/>
            </a:ext>
          </a:extLst>
        </xdr:cNvPr>
        <xdr:cNvSpPr/>
      </xdr:nvSpPr>
      <xdr:spPr>
        <a:xfrm>
          <a:off x="4705927" y="4991100"/>
          <a:ext cx="3752273" cy="1651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241300</xdr:colOff>
      <xdr:row>25</xdr:row>
      <xdr:rowOff>190499</xdr:rowOff>
    </xdr:from>
    <xdr:to>
      <xdr:col>6</xdr:col>
      <xdr:colOff>762000</xdr:colOff>
      <xdr:row>27</xdr:row>
      <xdr:rowOff>189088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57BE36FE-A06B-7442-9DB1-0C4E7EDFA9AA}"/>
            </a:ext>
          </a:extLst>
        </xdr:cNvPr>
        <xdr:cNvSpPr/>
      </xdr:nvSpPr>
      <xdr:spPr>
        <a:xfrm>
          <a:off x="5194300" y="5270499"/>
          <a:ext cx="520700" cy="40498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p5</a:t>
          </a:r>
        </a:p>
      </xdr:txBody>
    </xdr:sp>
    <xdr:clientData/>
  </xdr:twoCellAnchor>
  <xdr:twoCellAnchor>
    <xdr:from>
      <xdr:col>9</xdr:col>
      <xdr:colOff>12700</xdr:colOff>
      <xdr:row>26</xdr:row>
      <xdr:rowOff>50800</xdr:rowOff>
    </xdr:from>
    <xdr:to>
      <xdr:col>9</xdr:col>
      <xdr:colOff>660400</xdr:colOff>
      <xdr:row>29</xdr:row>
      <xdr:rowOff>114300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85F1CEF-FAC6-0C48-9DB0-AD6A3B8613E2}"/>
            </a:ext>
          </a:extLst>
        </xdr:cNvPr>
        <xdr:cNvSpPr/>
      </xdr:nvSpPr>
      <xdr:spPr>
        <a:xfrm>
          <a:off x="7442200" y="5334000"/>
          <a:ext cx="647700" cy="673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p1</a:t>
          </a:r>
        </a:p>
      </xdr:txBody>
    </xdr:sp>
    <xdr:clientData/>
  </xdr:twoCellAnchor>
  <xdr:twoCellAnchor>
    <xdr:from>
      <xdr:col>5</xdr:col>
      <xdr:colOff>50799</xdr:colOff>
      <xdr:row>25</xdr:row>
      <xdr:rowOff>152400</xdr:rowOff>
    </xdr:from>
    <xdr:to>
      <xdr:col>5</xdr:col>
      <xdr:colOff>584200</xdr:colOff>
      <xdr:row>28</xdr:row>
      <xdr:rowOff>88900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62BE6A70-5487-5441-AFC2-1EBC7090CDCC}"/>
            </a:ext>
          </a:extLst>
        </xdr:cNvPr>
        <xdr:cNvSpPr/>
      </xdr:nvSpPr>
      <xdr:spPr>
        <a:xfrm>
          <a:off x="4178299" y="5232400"/>
          <a:ext cx="533401" cy="546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p4</a:t>
          </a:r>
        </a:p>
      </xdr:txBody>
    </xdr:sp>
    <xdr:clientData/>
  </xdr:twoCellAnchor>
  <xdr:twoCellAnchor>
    <xdr:from>
      <xdr:col>7</xdr:col>
      <xdr:colOff>304800</xdr:colOff>
      <xdr:row>26</xdr:row>
      <xdr:rowOff>165100</xdr:rowOff>
    </xdr:from>
    <xdr:to>
      <xdr:col>8</xdr:col>
      <xdr:colOff>0</xdr:colOff>
      <xdr:row>29</xdr:row>
      <xdr:rowOff>114300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D0D18D7-6C50-7E4E-BE34-491D938B979F}"/>
            </a:ext>
          </a:extLst>
        </xdr:cNvPr>
        <xdr:cNvSpPr/>
      </xdr:nvSpPr>
      <xdr:spPr>
        <a:xfrm>
          <a:off x="6083300" y="5448300"/>
          <a:ext cx="5207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p2</a:t>
          </a:r>
        </a:p>
      </xdr:txBody>
    </xdr:sp>
    <xdr:clientData/>
  </xdr:twoCellAnchor>
  <xdr:twoCellAnchor>
    <xdr:from>
      <xdr:col>6</xdr:col>
      <xdr:colOff>241300</xdr:colOff>
      <xdr:row>28</xdr:row>
      <xdr:rowOff>76200</xdr:rowOff>
    </xdr:from>
    <xdr:to>
      <xdr:col>7</xdr:col>
      <xdr:colOff>25400</xdr:colOff>
      <xdr:row>31</xdr:row>
      <xdr:rowOff>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55454E7-D6E5-A944-B995-DA905F2BFA06}"/>
            </a:ext>
          </a:extLst>
        </xdr:cNvPr>
        <xdr:cNvSpPr/>
      </xdr:nvSpPr>
      <xdr:spPr>
        <a:xfrm>
          <a:off x="5194300" y="5765800"/>
          <a:ext cx="609600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p3</a:t>
          </a:r>
        </a:p>
      </xdr:txBody>
    </xdr:sp>
    <xdr:clientData/>
  </xdr:twoCellAnchor>
  <xdr:twoCellAnchor>
    <xdr:from>
      <xdr:col>4</xdr:col>
      <xdr:colOff>632691</xdr:colOff>
      <xdr:row>23</xdr:row>
      <xdr:rowOff>63500</xdr:rowOff>
    </xdr:from>
    <xdr:to>
      <xdr:col>10</xdr:col>
      <xdr:colOff>355600</xdr:colOff>
      <xdr:row>33</xdr:row>
      <xdr:rowOff>88900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727D4065-F6DD-7448-93C8-93A47A7E89F1}"/>
            </a:ext>
          </a:extLst>
        </xdr:cNvPr>
        <xdr:cNvSpPr/>
      </xdr:nvSpPr>
      <xdr:spPr>
        <a:xfrm>
          <a:off x="3934691" y="4737100"/>
          <a:ext cx="4675909" cy="2057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517236</xdr:colOff>
      <xdr:row>37</xdr:row>
      <xdr:rowOff>139700</xdr:rowOff>
    </xdr:from>
    <xdr:to>
      <xdr:col>10</xdr:col>
      <xdr:colOff>142009</xdr:colOff>
      <xdr:row>45</xdr:row>
      <xdr:rowOff>165100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3C8E70A-4236-4143-8334-2CAF950B1BA7}"/>
            </a:ext>
          </a:extLst>
        </xdr:cNvPr>
        <xdr:cNvSpPr/>
      </xdr:nvSpPr>
      <xdr:spPr>
        <a:xfrm>
          <a:off x="4644736" y="7658100"/>
          <a:ext cx="3752273" cy="1651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777009</xdr:colOff>
      <xdr:row>39</xdr:row>
      <xdr:rowOff>76200</xdr:rowOff>
    </xdr:from>
    <xdr:to>
      <xdr:col>9</xdr:col>
      <xdr:colOff>599209</xdr:colOff>
      <xdr:row>42</xdr:row>
      <xdr:rowOff>139700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92CA6C77-6E1B-934E-B908-918C46404485}"/>
            </a:ext>
          </a:extLst>
        </xdr:cNvPr>
        <xdr:cNvSpPr/>
      </xdr:nvSpPr>
      <xdr:spPr>
        <a:xfrm>
          <a:off x="7381009" y="8001000"/>
          <a:ext cx="647700" cy="673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p1</a:t>
          </a:r>
        </a:p>
      </xdr:txBody>
    </xdr:sp>
    <xdr:clientData/>
  </xdr:twoCellAnchor>
  <xdr:twoCellAnchor>
    <xdr:from>
      <xdr:col>4</xdr:col>
      <xdr:colOff>815108</xdr:colOff>
      <xdr:row>38</xdr:row>
      <xdr:rowOff>177800</xdr:rowOff>
    </xdr:from>
    <xdr:to>
      <xdr:col>5</xdr:col>
      <xdr:colOff>523009</xdr:colOff>
      <xdr:row>41</xdr:row>
      <xdr:rowOff>114300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585DD82-5EF8-D244-812B-C9C12DFC2CCB}"/>
            </a:ext>
          </a:extLst>
        </xdr:cNvPr>
        <xdr:cNvSpPr/>
      </xdr:nvSpPr>
      <xdr:spPr>
        <a:xfrm>
          <a:off x="4117108" y="7899400"/>
          <a:ext cx="533401" cy="546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p4</a:t>
          </a:r>
        </a:p>
      </xdr:txBody>
    </xdr:sp>
    <xdr:clientData/>
  </xdr:twoCellAnchor>
  <xdr:twoCellAnchor>
    <xdr:from>
      <xdr:col>7</xdr:col>
      <xdr:colOff>243609</xdr:colOff>
      <xdr:row>39</xdr:row>
      <xdr:rowOff>190500</xdr:rowOff>
    </xdr:from>
    <xdr:to>
      <xdr:col>7</xdr:col>
      <xdr:colOff>764309</xdr:colOff>
      <xdr:row>42</xdr:row>
      <xdr:rowOff>139700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E45EEAA-9974-DA40-8F57-CF60E7A00B74}"/>
            </a:ext>
          </a:extLst>
        </xdr:cNvPr>
        <xdr:cNvSpPr/>
      </xdr:nvSpPr>
      <xdr:spPr>
        <a:xfrm>
          <a:off x="6022109" y="8115300"/>
          <a:ext cx="5207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p2</a:t>
          </a:r>
        </a:p>
      </xdr:txBody>
    </xdr:sp>
    <xdr:clientData/>
  </xdr:twoCellAnchor>
  <xdr:twoCellAnchor>
    <xdr:from>
      <xdr:col>3</xdr:col>
      <xdr:colOff>713509</xdr:colOff>
      <xdr:row>40</xdr:row>
      <xdr:rowOff>76200</xdr:rowOff>
    </xdr:from>
    <xdr:to>
      <xdr:col>4</xdr:col>
      <xdr:colOff>497609</xdr:colOff>
      <xdr:row>43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9D5D9EFB-FBD1-B14C-B356-02CCDB55FF26}"/>
            </a:ext>
          </a:extLst>
        </xdr:cNvPr>
        <xdr:cNvSpPr/>
      </xdr:nvSpPr>
      <xdr:spPr>
        <a:xfrm>
          <a:off x="3190009" y="8204200"/>
          <a:ext cx="609600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p3</a:t>
          </a:r>
        </a:p>
      </xdr:txBody>
    </xdr:sp>
    <xdr:clientData/>
  </xdr:twoCellAnchor>
  <xdr:twoCellAnchor>
    <xdr:from>
      <xdr:col>4</xdr:col>
      <xdr:colOff>571500</xdr:colOff>
      <xdr:row>36</xdr:row>
      <xdr:rowOff>88900</xdr:rowOff>
    </xdr:from>
    <xdr:to>
      <xdr:col>10</xdr:col>
      <xdr:colOff>294409</xdr:colOff>
      <xdr:row>46</xdr:row>
      <xdr:rowOff>114300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154B2C37-2CE0-5245-918A-B1DDE3F7EB1B}"/>
            </a:ext>
          </a:extLst>
        </xdr:cNvPr>
        <xdr:cNvSpPr/>
      </xdr:nvSpPr>
      <xdr:spPr>
        <a:xfrm>
          <a:off x="3873500" y="7404100"/>
          <a:ext cx="4675909" cy="2057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533400</xdr:colOff>
      <xdr:row>34</xdr:row>
      <xdr:rowOff>150876</xdr:rowOff>
    </xdr:from>
    <xdr:to>
      <xdr:col>10</xdr:col>
      <xdr:colOff>675409</xdr:colOff>
      <xdr:row>47</xdr:row>
      <xdr:rowOff>114300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831EBCD-BFE4-7E4B-92A6-3C3B53E2693B}"/>
            </a:ext>
          </a:extLst>
        </xdr:cNvPr>
        <xdr:cNvSpPr/>
      </xdr:nvSpPr>
      <xdr:spPr>
        <a:xfrm>
          <a:off x="3009900" y="7059676"/>
          <a:ext cx="5920509" cy="260502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9236</xdr:colOff>
      <xdr:row>57</xdr:row>
      <xdr:rowOff>115824</xdr:rowOff>
    </xdr:from>
    <xdr:to>
      <xdr:col>9</xdr:col>
      <xdr:colOff>459509</xdr:colOff>
      <xdr:row>65</xdr:row>
      <xdr:rowOff>141224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1AFDF624-7F11-C141-89AB-3901C7DD4351}"/>
            </a:ext>
          </a:extLst>
        </xdr:cNvPr>
        <xdr:cNvSpPr/>
      </xdr:nvSpPr>
      <xdr:spPr>
        <a:xfrm>
          <a:off x="4136736" y="11698224"/>
          <a:ext cx="3752273" cy="1651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269009</xdr:colOff>
      <xdr:row>59</xdr:row>
      <xdr:rowOff>52324</xdr:rowOff>
    </xdr:from>
    <xdr:to>
      <xdr:col>9</xdr:col>
      <xdr:colOff>91209</xdr:colOff>
      <xdr:row>62</xdr:row>
      <xdr:rowOff>115824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80CA9E08-55AF-D64A-82DE-263EA4D967B4}"/>
            </a:ext>
          </a:extLst>
        </xdr:cNvPr>
        <xdr:cNvSpPr/>
      </xdr:nvSpPr>
      <xdr:spPr>
        <a:xfrm>
          <a:off x="6873009" y="12041124"/>
          <a:ext cx="647700" cy="673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p1</a:t>
          </a:r>
        </a:p>
      </xdr:txBody>
    </xdr:sp>
    <xdr:clientData/>
  </xdr:twoCellAnchor>
  <xdr:twoCellAnchor>
    <xdr:from>
      <xdr:col>4</xdr:col>
      <xdr:colOff>307108</xdr:colOff>
      <xdr:row>58</xdr:row>
      <xdr:rowOff>153924</xdr:rowOff>
    </xdr:from>
    <xdr:to>
      <xdr:col>5</xdr:col>
      <xdr:colOff>15009</xdr:colOff>
      <xdr:row>61</xdr:row>
      <xdr:rowOff>90424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DCBA0BE9-956D-E04B-BF51-082CE1F33CB4}"/>
            </a:ext>
          </a:extLst>
        </xdr:cNvPr>
        <xdr:cNvSpPr/>
      </xdr:nvSpPr>
      <xdr:spPr>
        <a:xfrm>
          <a:off x="3609108" y="11939524"/>
          <a:ext cx="533401" cy="546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p4</a:t>
          </a:r>
        </a:p>
      </xdr:txBody>
    </xdr:sp>
    <xdr:clientData/>
  </xdr:twoCellAnchor>
  <xdr:twoCellAnchor>
    <xdr:from>
      <xdr:col>10</xdr:col>
      <xdr:colOff>230909</xdr:colOff>
      <xdr:row>64</xdr:row>
      <xdr:rowOff>141224</xdr:rowOff>
    </xdr:from>
    <xdr:to>
      <xdr:col>10</xdr:col>
      <xdr:colOff>751609</xdr:colOff>
      <xdr:row>67</xdr:row>
      <xdr:rowOff>90424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6C73AC4C-3F2C-0941-8663-DE8C0C08F789}"/>
            </a:ext>
          </a:extLst>
        </xdr:cNvPr>
        <xdr:cNvSpPr/>
      </xdr:nvSpPr>
      <xdr:spPr>
        <a:xfrm>
          <a:off x="8485909" y="13146024"/>
          <a:ext cx="5207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p2</a:t>
          </a:r>
        </a:p>
      </xdr:txBody>
    </xdr:sp>
    <xdr:clientData/>
  </xdr:twoCellAnchor>
  <xdr:twoCellAnchor>
    <xdr:from>
      <xdr:col>3</xdr:col>
      <xdr:colOff>205509</xdr:colOff>
      <xdr:row>60</xdr:row>
      <xdr:rowOff>52324</xdr:rowOff>
    </xdr:from>
    <xdr:to>
      <xdr:col>3</xdr:col>
      <xdr:colOff>815109</xdr:colOff>
      <xdr:row>62</xdr:row>
      <xdr:rowOff>179324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2B0114B2-AFB0-FD44-BC8D-7D8E60CF98BB}"/>
            </a:ext>
          </a:extLst>
        </xdr:cNvPr>
        <xdr:cNvSpPr/>
      </xdr:nvSpPr>
      <xdr:spPr>
        <a:xfrm>
          <a:off x="2682009" y="12244324"/>
          <a:ext cx="609600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p3</a:t>
          </a:r>
        </a:p>
      </xdr:txBody>
    </xdr:sp>
    <xdr:clientData/>
  </xdr:twoCellAnchor>
  <xdr:twoCellAnchor>
    <xdr:from>
      <xdr:col>4</xdr:col>
      <xdr:colOff>63500</xdr:colOff>
      <xdr:row>56</xdr:row>
      <xdr:rowOff>65024</xdr:rowOff>
    </xdr:from>
    <xdr:to>
      <xdr:col>9</xdr:col>
      <xdr:colOff>611909</xdr:colOff>
      <xdr:row>66</xdr:row>
      <xdr:rowOff>90424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D1AF237A-F108-6246-A11C-E07C65A7DB7A}"/>
            </a:ext>
          </a:extLst>
        </xdr:cNvPr>
        <xdr:cNvSpPr/>
      </xdr:nvSpPr>
      <xdr:spPr>
        <a:xfrm>
          <a:off x="3365500" y="11444224"/>
          <a:ext cx="4675909" cy="2057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647700</xdr:colOff>
      <xdr:row>53</xdr:row>
      <xdr:rowOff>101600</xdr:rowOff>
    </xdr:from>
    <xdr:to>
      <xdr:col>12</xdr:col>
      <xdr:colOff>99291</xdr:colOff>
      <xdr:row>70</xdr:row>
      <xdr:rowOff>38100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9A893E16-108F-CB49-B096-8B1E248EEFDA}"/>
            </a:ext>
          </a:extLst>
        </xdr:cNvPr>
        <xdr:cNvSpPr/>
      </xdr:nvSpPr>
      <xdr:spPr>
        <a:xfrm>
          <a:off x="2298700" y="10871200"/>
          <a:ext cx="7706591" cy="3390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177800</xdr:colOff>
      <xdr:row>55</xdr:row>
      <xdr:rowOff>76200</xdr:rowOff>
    </xdr:from>
    <xdr:to>
      <xdr:col>10</xdr:col>
      <xdr:colOff>319809</xdr:colOff>
      <xdr:row>68</xdr:row>
      <xdr:rowOff>39624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3C770BB6-A8E6-AC4B-9950-D4D2F79FACE7}"/>
            </a:ext>
          </a:extLst>
        </xdr:cNvPr>
        <xdr:cNvSpPr/>
      </xdr:nvSpPr>
      <xdr:spPr>
        <a:xfrm>
          <a:off x="2654300" y="11252200"/>
          <a:ext cx="5920509" cy="260502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4945-70ED-7A49-9D35-777164771DCA}">
  <dimension ref="A1:L38"/>
  <sheetViews>
    <sheetView topLeftCell="A21" workbookViewId="0">
      <selection activeCell="G35" sqref="G3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>
        <v>2</v>
      </c>
      <c r="B2">
        <v>10</v>
      </c>
    </row>
    <row r="3" spans="1:12" x14ac:dyDescent="0.2">
      <c r="A3">
        <v>2</v>
      </c>
      <c r="B3">
        <v>5</v>
      </c>
    </row>
    <row r="4" spans="1:12" x14ac:dyDescent="0.2">
      <c r="A4">
        <v>8</v>
      </c>
      <c r="B4">
        <v>4</v>
      </c>
    </row>
    <row r="5" spans="1:12" x14ac:dyDescent="0.2">
      <c r="A5">
        <v>5</v>
      </c>
      <c r="B5">
        <v>8</v>
      </c>
    </row>
    <row r="6" spans="1:12" x14ac:dyDescent="0.2">
      <c r="A6">
        <v>7</v>
      </c>
      <c r="B6">
        <v>5</v>
      </c>
    </row>
    <row r="7" spans="1:12" x14ac:dyDescent="0.2">
      <c r="A7">
        <v>6</v>
      </c>
      <c r="B7">
        <v>4</v>
      </c>
    </row>
    <row r="8" spans="1:12" x14ac:dyDescent="0.2">
      <c r="A8">
        <v>1</v>
      </c>
      <c r="B8">
        <v>2</v>
      </c>
    </row>
    <row r="9" spans="1:12" x14ac:dyDescent="0.2">
      <c r="A9">
        <v>4</v>
      </c>
      <c r="B9">
        <v>9</v>
      </c>
    </row>
    <row r="12" spans="1:12" x14ac:dyDescent="0.2">
      <c r="C12" t="s">
        <v>14</v>
      </c>
    </row>
    <row r="13" spans="1:12" x14ac:dyDescent="0.2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K13" t="s">
        <v>18</v>
      </c>
    </row>
    <row r="14" spans="1:12" x14ac:dyDescent="0.2">
      <c r="A14" t="s">
        <v>11</v>
      </c>
      <c r="B14">
        <v>0</v>
      </c>
      <c r="C14">
        <f>SQRT((2-$A$2)^2+(5-$B$2)^2)</f>
        <v>5</v>
      </c>
      <c r="D14">
        <f>SQRT((8-$A$2)^2+(4-$B$2)^2)</f>
        <v>8.4852813742385695</v>
      </c>
      <c r="E14">
        <f>SQRT((5-$A$2)^2+(8-$B$2)^2)</f>
        <v>3.6055512754639891</v>
      </c>
      <c r="F14">
        <f>SQRT((7-$A$2)^2+(5-$B$2)^2)</f>
        <v>7.0710678118654755</v>
      </c>
      <c r="G14">
        <f>SQRT((6-$A$2)^2+(4-$B$2)^2)</f>
        <v>7.2111025509279782</v>
      </c>
      <c r="H14">
        <f>SQRT((1-$A$2)^2+(2-$B$2)^2)</f>
        <v>8.0622577482985491</v>
      </c>
      <c r="I14">
        <f>SQRT((4-$A$2)^2+(9-$B$2)^2)</f>
        <v>2.2360679774997898</v>
      </c>
      <c r="K14">
        <v>2</v>
      </c>
      <c r="L14">
        <v>10</v>
      </c>
    </row>
    <row r="15" spans="1:12" x14ac:dyDescent="0.2">
      <c r="A15" t="s">
        <v>12</v>
      </c>
      <c r="B15">
        <f>SQRT((2-$A$5)^2+(10-$B$5)^2)</f>
        <v>3.6055512754639891</v>
      </c>
      <c r="C15">
        <f>SQRT((2-$A$5)^2+(5-$B$5)^2)</f>
        <v>4.2426406871192848</v>
      </c>
      <c r="D15">
        <f>SQRT((8-$A$5)^2+(4-$B$5)^2)</f>
        <v>5</v>
      </c>
      <c r="E15">
        <f>SQRT((5-$A$5)^2+(8-$B$5)^2)</f>
        <v>0</v>
      </c>
      <c r="F15">
        <f>SQRT((7-$A$5)^2+(5-$B$5)^2)</f>
        <v>3.6055512754639891</v>
      </c>
      <c r="G15">
        <f>SQRT((6-$A$5)^2+(4-$B$5)^2)</f>
        <v>4.1231056256176606</v>
      </c>
      <c r="H15">
        <f>SQRT((1-$A$5)^2+(2-$B$5)^2)</f>
        <v>7.2111025509279782</v>
      </c>
      <c r="I15">
        <f>SQRT((4-$A$5)^2+(9-$B$5)^2)</f>
        <v>1.4142135623730951</v>
      </c>
      <c r="K15">
        <f>(A4+A5+A6+A7+A9)/5</f>
        <v>6</v>
      </c>
      <c r="L15">
        <f>(B4+B5+B6+B7+B9)/5</f>
        <v>6</v>
      </c>
    </row>
    <row r="16" spans="1:12" x14ac:dyDescent="0.2">
      <c r="A16" t="s">
        <v>13</v>
      </c>
      <c r="B16">
        <f>SQRT((2-$A$8)^2+(10-$B$8)^2)</f>
        <v>8.0622577482985491</v>
      </c>
      <c r="C16">
        <f>SQRT((2-$A$8)^2+(5-$B$8)^2)</f>
        <v>3.1622776601683795</v>
      </c>
      <c r="D16">
        <f>SQRT((8-$A$8)^2+(4-$B$8)^2)</f>
        <v>7.2801098892805181</v>
      </c>
      <c r="E16">
        <f>SQRT((5-$A$8)^2+(8-$B$8)^2)</f>
        <v>7.2111025509279782</v>
      </c>
      <c r="F16">
        <f>SQRT((7-$A$8)^2+(5-$B$8)^2)</f>
        <v>6.7082039324993694</v>
      </c>
      <c r="G16">
        <f>SQRT((6-$A$8)^2+(4-$B$8)^2)</f>
        <v>5.3851648071345037</v>
      </c>
      <c r="H16">
        <f>SQRT((1-$A$8)^2+(2-$B$8)^2)</f>
        <v>0</v>
      </c>
      <c r="I16">
        <f>SQRT((4-$A$8)^2+(9-$B$8)^2)</f>
        <v>7.6157731058639087</v>
      </c>
      <c r="K16">
        <f>(A3+A8)/2</f>
        <v>1.5</v>
      </c>
      <c r="L16">
        <f>(B3+B8)/2</f>
        <v>3.5</v>
      </c>
    </row>
    <row r="17" spans="1:12" x14ac:dyDescent="0.2">
      <c r="A17" t="s">
        <v>10</v>
      </c>
      <c r="B17" t="s">
        <v>15</v>
      </c>
      <c r="C17" t="s">
        <v>16</v>
      </c>
      <c r="D17" t="s">
        <v>17</v>
      </c>
      <c r="E17" t="s">
        <v>17</v>
      </c>
      <c r="F17" t="s">
        <v>17</v>
      </c>
      <c r="G17" t="s">
        <v>17</v>
      </c>
      <c r="H17" t="s">
        <v>16</v>
      </c>
      <c r="I17" t="s">
        <v>17</v>
      </c>
    </row>
    <row r="20" spans="1:12" x14ac:dyDescent="0.2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K20" t="s">
        <v>18</v>
      </c>
    </row>
    <row r="21" spans="1:12" x14ac:dyDescent="0.2">
      <c r="A21" t="s">
        <v>11</v>
      </c>
      <c r="B21">
        <f>SQRT((2-$K$14)^2+(10-$L$14)^2)</f>
        <v>0</v>
      </c>
      <c r="C21">
        <f>SQRT((2-$K$14)^2+(5-$L$14)^2)</f>
        <v>5</v>
      </c>
      <c r="D21">
        <f>SQRT((8-$K$14)^2+(4-$L$14)^2)</f>
        <v>8.4852813742385695</v>
      </c>
      <c r="E21">
        <f>SQRT((5-$K$14)^2+(8-$L$14)^2)</f>
        <v>3.6055512754639891</v>
      </c>
      <c r="F21">
        <f>SQRT((7-$K$14)^2+(5-$L$14)^2)</f>
        <v>7.0710678118654755</v>
      </c>
      <c r="G21">
        <f>SQRT((6-$K$14)^2+(4-$L$14)^2)</f>
        <v>7.2111025509279782</v>
      </c>
      <c r="H21">
        <f>SQRT((1-$K$14)^2+(2-$L$14)^2)</f>
        <v>8.0622577482985491</v>
      </c>
      <c r="I21">
        <f>SQRT((4-$K$14)^2+(9-$L$14)^2)</f>
        <v>2.2360679774997898</v>
      </c>
      <c r="K21">
        <f>(A2+A9)/2</f>
        <v>3</v>
      </c>
      <c r="L21">
        <f>(B2+B9)/2</f>
        <v>9.5</v>
      </c>
    </row>
    <row r="22" spans="1:12" x14ac:dyDescent="0.2">
      <c r="A22" t="s">
        <v>12</v>
      </c>
      <c r="B22">
        <f>SQRT((2-$K$15)^2+(10-$L$15)^2)</f>
        <v>5.6568542494923806</v>
      </c>
      <c r="C22">
        <f>SQRT((2-$K$15)^2+(5-$L$15)^2)</f>
        <v>4.1231056256176606</v>
      </c>
      <c r="D22">
        <f>SQRT((8-$K$15)^2+(4-$L$15)^2)</f>
        <v>2.8284271247461903</v>
      </c>
      <c r="E22">
        <f>SQRT((5-$K$15)^2+(8-$L$15)^2)</f>
        <v>2.2360679774997898</v>
      </c>
      <c r="F22">
        <f>SQRT((7-$K$15)^2+(5-$L$15)^2)</f>
        <v>1.4142135623730951</v>
      </c>
      <c r="G22">
        <f>SQRT((6-$K$15)^2+(4-$L$15)^2)</f>
        <v>2</v>
      </c>
      <c r="H22">
        <f>SQRT((1-$K$15)^2+(2-$L$15)^2)</f>
        <v>6.4031242374328485</v>
      </c>
      <c r="I22">
        <f>SQRT((4-$K$15)^2+(9-$L$15)^2)</f>
        <v>3.6055512754639891</v>
      </c>
      <c r="K22">
        <f>(A4+A5+A6+A7)/4</f>
        <v>6.5</v>
      </c>
      <c r="L22">
        <f>(B4+B5+B6+B7)/4</f>
        <v>5.25</v>
      </c>
    </row>
    <row r="23" spans="1:12" x14ac:dyDescent="0.2">
      <c r="A23" t="s">
        <v>13</v>
      </c>
      <c r="B23">
        <f>SQRT((2-$K$16)^2+(10-$L$16)^2)</f>
        <v>6.5192024052026492</v>
      </c>
      <c r="C23">
        <f>SQRT((2-$K$16)^2+(5-$L$16)^2)</f>
        <v>1.5811388300841898</v>
      </c>
      <c r="D23">
        <f>SQRT((8-$K$16)^2+(4-$L$16)^2)</f>
        <v>6.5192024052026492</v>
      </c>
      <c r="E23">
        <f>SQRT((5-$K$16)^2+(8-$L$16)^2)</f>
        <v>5.7008771254956896</v>
      </c>
      <c r="F23">
        <f>SQRT((7-$K$16)^2+(5-$L$16)^2)</f>
        <v>5.7008771254956896</v>
      </c>
      <c r="G23">
        <f>SQRT((6-$K$16)^2+(4-$L$16)^2)</f>
        <v>4.5276925690687087</v>
      </c>
      <c r="H23">
        <f>SQRT((1-$K$16)^2+(2-$L$16)^2)</f>
        <v>1.5811388300841898</v>
      </c>
      <c r="I23">
        <f>SQRT((4-$K$16)^2+(9-$L$16)^2)</f>
        <v>6.0415229867972862</v>
      </c>
      <c r="K23">
        <f>(A3+A8)/2</f>
        <v>1.5</v>
      </c>
      <c r="L23">
        <f>(B3+B8)/2</f>
        <v>3.5</v>
      </c>
    </row>
    <row r="24" spans="1:12" x14ac:dyDescent="0.2">
      <c r="A24" t="s">
        <v>10</v>
      </c>
      <c r="B24" t="s">
        <v>15</v>
      </c>
      <c r="C24" t="s">
        <v>16</v>
      </c>
      <c r="D24" t="s">
        <v>17</v>
      </c>
      <c r="E24" t="s">
        <v>17</v>
      </c>
      <c r="F24" t="s">
        <v>17</v>
      </c>
      <c r="G24" t="s">
        <v>17</v>
      </c>
      <c r="H24" t="s">
        <v>16</v>
      </c>
      <c r="I24" t="s">
        <v>15</v>
      </c>
    </row>
    <row r="26" spans="1:12" x14ac:dyDescent="0.2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K26" t="s">
        <v>19</v>
      </c>
    </row>
    <row r="27" spans="1:12" x14ac:dyDescent="0.2">
      <c r="A27" t="s">
        <v>11</v>
      </c>
      <c r="B27">
        <f>SQRT((2-$K$21)^2+(10-$L$21)^2)</f>
        <v>1.1180339887498949</v>
      </c>
      <c r="C27">
        <f>SQRT((2-$K$21)^2+(5-$L$21)^2)</f>
        <v>4.6097722286464435</v>
      </c>
      <c r="D27">
        <f>SQRT((8-$K$21)^2+(4-$L$21)^2)</f>
        <v>7.433034373659253</v>
      </c>
      <c r="E27">
        <f>SQRT((5-$K$21)^2+(8-$L$21)^2)</f>
        <v>2.5</v>
      </c>
      <c r="F27">
        <f>SQRT((7-$K$21)^2+(5-$L$21)^2)</f>
        <v>6.0207972893961479</v>
      </c>
      <c r="G27">
        <f>SQRT((6-$K$21)^2+(4-$L$21)^2)</f>
        <v>6.2649820430708338</v>
      </c>
      <c r="H27">
        <f>SQRT((1-$K$21)^2+(2-$L$21)^2)</f>
        <v>7.7620873481300121</v>
      </c>
      <c r="I27">
        <f>SQRT((4-$K$21)^2+(9-$L$21)^2)</f>
        <v>1.1180339887498949</v>
      </c>
      <c r="K27">
        <f>(A2+A5+A9)/3</f>
        <v>3.6666666666666665</v>
      </c>
      <c r="L27">
        <f>(B2+B5+B9)/3</f>
        <v>9</v>
      </c>
    </row>
    <row r="28" spans="1:12" x14ac:dyDescent="0.2">
      <c r="A28" t="s">
        <v>12</v>
      </c>
      <c r="B28">
        <f>SQRT((2-$K$22)^2+(10-$L$22)^2)</f>
        <v>6.5431261641512002</v>
      </c>
      <c r="C28">
        <f>SQRT((2-$K$22)^2+(5-$L$22)^2)</f>
        <v>4.5069390943299865</v>
      </c>
      <c r="D28">
        <f>SQRT((8-$K$22)^2+(4-$L$22)^2)</f>
        <v>1.9525624189766635</v>
      </c>
      <c r="E28">
        <f>SQRT((5-$K$22)^2+(8-$L$22)^2)</f>
        <v>3.1324910215354169</v>
      </c>
      <c r="F28">
        <f>SQRT((7-$K$22)^2+(5-$L$22)^2)</f>
        <v>0.55901699437494745</v>
      </c>
      <c r="G28">
        <f>SQRT((6-$K$22)^2+(4-$L$22)^2)</f>
        <v>1.3462912017836259</v>
      </c>
      <c r="H28">
        <f>SQRT((1-$K$22)^2+(2-$L$22)^2)</f>
        <v>6.3884661695903189</v>
      </c>
      <c r="I28">
        <f>SQRT((4-$K$22)^2+(9-$L$22)^2)</f>
        <v>4.5069390943299865</v>
      </c>
      <c r="K28">
        <f>(A4+A6+A7)/3</f>
        <v>7</v>
      </c>
      <c r="L28">
        <f>(B4+B6+B7)/3</f>
        <v>4.333333333333333</v>
      </c>
    </row>
    <row r="29" spans="1:12" x14ac:dyDescent="0.2">
      <c r="A29" t="s">
        <v>13</v>
      </c>
      <c r="B29">
        <f>SQRT((2-$K$23)^2+(10-$L$23)^2)</f>
        <v>6.5192024052026492</v>
      </c>
      <c r="C29">
        <f>SQRT((2-$K$23)^2+(5-$L$23)^2)</f>
        <v>1.5811388300841898</v>
      </c>
      <c r="D29">
        <f>SQRT((8-$K$23)^2+(4-$L$23)^2)</f>
        <v>6.5192024052026492</v>
      </c>
      <c r="E29">
        <f>SQRT((5-$K$23)^2+(8-$L$23)^2)</f>
        <v>5.7008771254956896</v>
      </c>
      <c r="F29">
        <f>SQRT((7-$K$23)^2+(5-$L$23)^2)</f>
        <v>5.7008771254956896</v>
      </c>
      <c r="G29">
        <f>SQRT((6-$K$23)^2+(4-$L$23)^2)</f>
        <v>4.5276925690687087</v>
      </c>
      <c r="H29">
        <f>SQRT((1-$K$23)^2+(2-$L$23)^2)</f>
        <v>1.5811388300841898</v>
      </c>
      <c r="I29">
        <f>SQRT((4-$K$23)^2+(9-$L$23)^2)</f>
        <v>6.0415229867972862</v>
      </c>
      <c r="K29">
        <f>(A3+A8)/2</f>
        <v>1.5</v>
      </c>
      <c r="L29">
        <f>(B3+B8)/2</f>
        <v>3.5</v>
      </c>
    </row>
    <row r="30" spans="1:12" x14ac:dyDescent="0.2">
      <c r="A30" t="s">
        <v>10</v>
      </c>
      <c r="B30" t="s">
        <v>15</v>
      </c>
      <c r="C30" t="s">
        <v>16</v>
      </c>
      <c r="D30" t="s">
        <v>17</v>
      </c>
      <c r="E30" t="s">
        <v>15</v>
      </c>
      <c r="F30" t="s">
        <v>17</v>
      </c>
      <c r="G30" t="s">
        <v>17</v>
      </c>
      <c r="H30" t="s">
        <v>16</v>
      </c>
      <c r="I30" t="s">
        <v>15</v>
      </c>
    </row>
    <row r="32" spans="1:12" x14ac:dyDescent="0.2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</row>
    <row r="33" spans="1:9" x14ac:dyDescent="0.2">
      <c r="A33" t="s">
        <v>11</v>
      </c>
      <c r="B33">
        <f>SQRT((2-$K$27)^2+(10-$L$27)^2)</f>
        <v>1.9436506316151001</v>
      </c>
      <c r="C33">
        <f>SQRT((2-$K$27)^2+(5-$L$27)^2)</f>
        <v>4.333333333333333</v>
      </c>
      <c r="D33">
        <f>SQRT((8-$K$27)^2+(4-$L$27)^2)</f>
        <v>6.6164777470930698</v>
      </c>
      <c r="E33">
        <f>SQRT((5-$K$27)^2+(8-$L$27)^2)</f>
        <v>1.6666666666666667</v>
      </c>
      <c r="F33">
        <f>SQRT((7-$K$27)^2+(5-$L$27)^2)</f>
        <v>5.2068331172711035</v>
      </c>
      <c r="G33">
        <f>SQRT((6-$K$27)^2+(4-$L$27)^2)</f>
        <v>5.5176484524156164</v>
      </c>
      <c r="H33">
        <f>SQRT((1-$K$27)^2+(2-$L$27)^2)</f>
        <v>7.490735018081411</v>
      </c>
      <c r="I33">
        <f>SQRT((4-$K$27)^2+(9-$L$27)^2)</f>
        <v>0.33333333333333348</v>
      </c>
    </row>
    <row r="34" spans="1:9" x14ac:dyDescent="0.2">
      <c r="A34" t="s">
        <v>12</v>
      </c>
      <c r="B34">
        <f>SQRT((2-$K$28)^2+(10-$L$28)^2)</f>
        <v>7.5571893658364226</v>
      </c>
      <c r="C34">
        <f>SQRT((2-$K$28)^2+(5-$L$28)^2)</f>
        <v>5.0442486501405188</v>
      </c>
      <c r="D34">
        <f>SQRT((8-$K$28)^2+(4-$L$28)^2)</f>
        <v>1.0540925533894596</v>
      </c>
      <c r="E34">
        <f>SQRT((5-$K$28)^2+(8-$L$28)^2)</f>
        <v>4.1766546953805559</v>
      </c>
      <c r="F34">
        <f>SQRT((7-$K$28)^2+(5-$L$28)^2)</f>
        <v>0.66666666666666696</v>
      </c>
      <c r="G34">
        <f>SQRT((6-$K$28)^2+(4-$L$28)^2)</f>
        <v>1.0540925533894596</v>
      </c>
      <c r="H34">
        <f>SQRT((1-$K$28)^2+(2-$L$28)^2)</f>
        <v>6.4377359719426552</v>
      </c>
      <c r="I34">
        <f>SQRT((4-$K$28)^2+(9-$L$28)^2)</f>
        <v>5.5477723256977463</v>
      </c>
    </row>
    <row r="35" spans="1:9" x14ac:dyDescent="0.2">
      <c r="A35" t="s">
        <v>13</v>
      </c>
      <c r="B35">
        <f>SQRT((2-$K$29)^2+(10-$L$29)^2)</f>
        <v>6.5192024052026492</v>
      </c>
      <c r="C35">
        <f>SQRT((2-$K$29)^2+(5-$L$29)^2)</f>
        <v>1.5811388300841898</v>
      </c>
      <c r="D35">
        <f>SQRT((8-$K$29)^2+(4-$L$29)^2)</f>
        <v>6.5192024052026492</v>
      </c>
      <c r="E35">
        <f>SQRT((5-$K$29)^2+(8-$L$29)^2)</f>
        <v>5.7008771254956896</v>
      </c>
      <c r="F35">
        <f>SQRT((7-$K$29)^2+(5-$L$29)^2)</f>
        <v>5.7008771254956896</v>
      </c>
      <c r="G35">
        <f>SQRT((6-$K$29)^2+(4-$L$29)^2)</f>
        <v>4.5276925690687087</v>
      </c>
      <c r="H35">
        <f>SQRT((1-$K$29)^2+(2-$L$29)^2)</f>
        <v>1.5811388300841898</v>
      </c>
      <c r="I35">
        <f>SQRT((4-$K$29)^2+(9-$L$29)^2)</f>
        <v>6.0415229867972862</v>
      </c>
    </row>
    <row r="36" spans="1:9" x14ac:dyDescent="0.2">
      <c r="A36" t="s">
        <v>10</v>
      </c>
      <c r="B36" t="s">
        <v>15</v>
      </c>
      <c r="C36" t="s">
        <v>16</v>
      </c>
      <c r="D36" t="s">
        <v>17</v>
      </c>
      <c r="E36" t="s">
        <v>15</v>
      </c>
      <c r="F36" t="s">
        <v>17</v>
      </c>
      <c r="G36" t="s">
        <v>17</v>
      </c>
      <c r="H36" t="s">
        <v>16</v>
      </c>
      <c r="I36" t="s">
        <v>15</v>
      </c>
    </row>
    <row r="38" spans="1:9" x14ac:dyDescent="0.2">
      <c r="A38" t="s">
        <v>20</v>
      </c>
      <c r="B38">
        <f>B33+I33+E33+C35+H35+G34+F34+D34</f>
        <v>9.880780065229068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FC38-0747-614A-8D2F-0531AB414AAD}">
  <dimension ref="A12:H54"/>
  <sheetViews>
    <sheetView tabSelected="1" topLeftCell="A49" workbookViewId="0">
      <selection activeCell="I53" sqref="I53"/>
    </sheetView>
  </sheetViews>
  <sheetFormatPr baseColWidth="10" defaultRowHeight="16" x14ac:dyDescent="0.2"/>
  <sheetData>
    <row r="12" spans="1:6" x14ac:dyDescent="0.2">
      <c r="B12" t="s">
        <v>21</v>
      </c>
      <c r="C12" t="s">
        <v>22</v>
      </c>
      <c r="D12" t="s">
        <v>23</v>
      </c>
      <c r="E12" t="s">
        <v>24</v>
      </c>
      <c r="F12" t="s">
        <v>25</v>
      </c>
    </row>
    <row r="13" spans="1:6" x14ac:dyDescent="0.2">
      <c r="A13" t="s">
        <v>21</v>
      </c>
      <c r="B13">
        <v>0</v>
      </c>
      <c r="C13">
        <v>0.1</v>
      </c>
      <c r="D13">
        <v>0.41</v>
      </c>
      <c r="E13">
        <v>0.55000000000000004</v>
      </c>
      <c r="F13">
        <v>0.35</v>
      </c>
    </row>
    <row r="14" spans="1:6" x14ac:dyDescent="0.2">
      <c r="A14" t="s">
        <v>22</v>
      </c>
      <c r="B14">
        <v>0.1</v>
      </c>
      <c r="C14">
        <v>0</v>
      </c>
      <c r="D14">
        <v>0.64</v>
      </c>
      <c r="E14">
        <v>0.47</v>
      </c>
      <c r="F14">
        <v>0.98</v>
      </c>
    </row>
    <row r="15" spans="1:6" x14ac:dyDescent="0.2">
      <c r="A15" t="s">
        <v>23</v>
      </c>
      <c r="B15">
        <v>0.41</v>
      </c>
      <c r="C15">
        <v>0.64</v>
      </c>
      <c r="D15">
        <v>0</v>
      </c>
      <c r="E15">
        <v>0.44</v>
      </c>
      <c r="F15">
        <v>0.85</v>
      </c>
    </row>
    <row r="16" spans="1:6" x14ac:dyDescent="0.2">
      <c r="A16" t="s">
        <v>24</v>
      </c>
      <c r="B16">
        <v>0.55000000000000004</v>
      </c>
      <c r="C16">
        <v>0.47</v>
      </c>
      <c r="D16">
        <v>0.44</v>
      </c>
      <c r="E16">
        <v>0</v>
      </c>
      <c r="F16">
        <v>0.76</v>
      </c>
    </row>
    <row r="17" spans="1:8" x14ac:dyDescent="0.2">
      <c r="A17" t="s">
        <v>25</v>
      </c>
      <c r="B17">
        <v>0.35</v>
      </c>
      <c r="C17">
        <v>0.98</v>
      </c>
      <c r="D17">
        <v>0.85</v>
      </c>
      <c r="E17">
        <v>0.76</v>
      </c>
      <c r="F17">
        <v>0</v>
      </c>
    </row>
    <row r="19" spans="1:8" x14ac:dyDescent="0.2">
      <c r="A19" t="s">
        <v>26</v>
      </c>
      <c r="B19" t="s">
        <v>27</v>
      </c>
      <c r="C19" t="s">
        <v>23</v>
      </c>
      <c r="D19" t="s">
        <v>24</v>
      </c>
      <c r="E19" t="s">
        <v>25</v>
      </c>
    </row>
    <row r="20" spans="1:8" x14ac:dyDescent="0.2">
      <c r="A20" t="s">
        <v>27</v>
      </c>
      <c r="B20">
        <v>0</v>
      </c>
      <c r="C20">
        <v>0.41</v>
      </c>
      <c r="D20">
        <v>0.47</v>
      </c>
      <c r="E20">
        <v>0.35</v>
      </c>
    </row>
    <row r="21" spans="1:8" x14ac:dyDescent="0.2">
      <c r="A21" t="s">
        <v>23</v>
      </c>
      <c r="B21">
        <v>0.41</v>
      </c>
      <c r="C21">
        <v>0</v>
      </c>
      <c r="D21">
        <v>0.44</v>
      </c>
      <c r="E21">
        <v>0.85</v>
      </c>
    </row>
    <row r="22" spans="1:8" x14ac:dyDescent="0.2">
      <c r="A22" t="s">
        <v>24</v>
      </c>
      <c r="B22">
        <v>0.47</v>
      </c>
      <c r="C22">
        <v>0.44</v>
      </c>
      <c r="D22">
        <v>0</v>
      </c>
      <c r="E22">
        <v>0.76</v>
      </c>
    </row>
    <row r="23" spans="1:8" x14ac:dyDescent="0.2">
      <c r="A23" t="s">
        <v>25</v>
      </c>
      <c r="B23">
        <v>0.35</v>
      </c>
      <c r="C23">
        <v>0.85</v>
      </c>
      <c r="D23">
        <v>0.76</v>
      </c>
      <c r="E23">
        <v>0</v>
      </c>
    </row>
    <row r="24" spans="1:8" x14ac:dyDescent="0.2">
      <c r="H24" t="s">
        <v>34</v>
      </c>
    </row>
    <row r="25" spans="1:8" x14ac:dyDescent="0.2">
      <c r="A25" t="s">
        <v>28</v>
      </c>
      <c r="B25" t="s">
        <v>29</v>
      </c>
      <c r="C25" t="s">
        <v>23</v>
      </c>
      <c r="D25" t="s">
        <v>24</v>
      </c>
    </row>
    <row r="26" spans="1:8" x14ac:dyDescent="0.2">
      <c r="A26" t="s">
        <v>29</v>
      </c>
      <c r="B26">
        <v>0</v>
      </c>
      <c r="C26">
        <v>0.41</v>
      </c>
      <c r="D26">
        <v>0.47</v>
      </c>
    </row>
    <row r="27" spans="1:8" x14ac:dyDescent="0.2">
      <c r="A27" t="s">
        <v>23</v>
      </c>
      <c r="B27">
        <v>0.41</v>
      </c>
      <c r="C27">
        <v>0</v>
      </c>
      <c r="D27">
        <v>0.44</v>
      </c>
    </row>
    <row r="28" spans="1:8" x14ac:dyDescent="0.2">
      <c r="A28" t="s">
        <v>24</v>
      </c>
      <c r="B28">
        <v>0.47</v>
      </c>
      <c r="C28">
        <v>0.44</v>
      </c>
      <c r="D28">
        <v>0</v>
      </c>
    </row>
    <row r="30" spans="1:8" x14ac:dyDescent="0.2">
      <c r="A30" t="s">
        <v>31</v>
      </c>
      <c r="B30" t="s">
        <v>30</v>
      </c>
      <c r="C30" t="s">
        <v>24</v>
      </c>
    </row>
    <row r="31" spans="1:8" x14ac:dyDescent="0.2">
      <c r="A31" t="s">
        <v>30</v>
      </c>
      <c r="B31">
        <v>0</v>
      </c>
      <c r="C31">
        <v>0.44</v>
      </c>
    </row>
    <row r="32" spans="1:8" x14ac:dyDescent="0.2">
      <c r="A32" t="s">
        <v>24</v>
      </c>
      <c r="B32">
        <v>0.44</v>
      </c>
      <c r="C32">
        <v>0</v>
      </c>
    </row>
    <row r="34" spans="1:8" x14ac:dyDescent="0.2">
      <c r="A34" t="s">
        <v>32</v>
      </c>
      <c r="B34" t="s">
        <v>33</v>
      </c>
    </row>
    <row r="35" spans="1:8" x14ac:dyDescent="0.2">
      <c r="A35" t="s">
        <v>33</v>
      </c>
      <c r="B35">
        <v>0</v>
      </c>
    </row>
    <row r="36" spans="1:8" x14ac:dyDescent="0.2">
      <c r="H36" t="s">
        <v>36</v>
      </c>
    </row>
    <row r="54" spans="7:7" x14ac:dyDescent="0.2">
      <c r="G54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I. Boz</dc:creator>
  <cp:lastModifiedBy>Alexander I. Boz</cp:lastModifiedBy>
  <dcterms:created xsi:type="dcterms:W3CDTF">2021-05-07T04:01:41Z</dcterms:created>
  <dcterms:modified xsi:type="dcterms:W3CDTF">2021-05-07T09:02:38Z</dcterms:modified>
</cp:coreProperties>
</file>