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Elias\Desktop\coderhouse\React\Proyecto-CoderHouse\Primer-Proyecto-React-Vite-master\src\assets\"/>
    </mc:Choice>
  </mc:AlternateContent>
  <xr:revisionPtr revIDLastSave="0" documentId="13_ncr:1_{FB7F1006-28B1-4075-8F8B-06BB4B7A5A7D}"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 name="Hoja1" sheetId="13" r:id="rId3"/>
  </sheets>
  <definedNames>
    <definedName name="_xlnm.Print_Area" localSheetId="0">ProjectSchedule!$1:$41</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3" l="1"/>
  <c r="E9" i="11"/>
  <c r="E38" i="13"/>
  <c r="F38" i="13" s="1"/>
  <c r="E40" i="13" s="1"/>
  <c r="F40" i="13" s="1"/>
  <c r="E41" i="13" s="1"/>
  <c r="F41" i="13" s="1"/>
  <c r="E43" i="13" s="1"/>
  <c r="F43" i="13" s="1"/>
  <c r="E44" i="13" s="1"/>
  <c r="F44" i="13" s="1"/>
  <c r="E45" i="13" s="1"/>
  <c r="F45" i="13" s="1"/>
  <c r="F33" i="13"/>
  <c r="E39" i="13" s="1"/>
  <c r="F39" i="13" s="1"/>
  <c r="F33" i="11"/>
  <c r="E38" i="11" s="1"/>
  <c r="F38" i="11" s="1"/>
  <c r="E40" i="11" s="1"/>
  <c r="F40" i="11" s="1"/>
  <c r="E41" i="11" s="1"/>
  <c r="F41" i="11" s="1"/>
  <c r="E43" i="11" s="1"/>
  <c r="F17" i="13"/>
  <c r="E18" i="13" s="1"/>
  <c r="F17" i="11"/>
  <c r="E18" i="11" s="1"/>
  <c r="H42" i="11"/>
  <c r="E15" i="13"/>
  <c r="E15" i="11"/>
  <c r="E14" i="13"/>
  <c r="E14" i="11"/>
  <c r="E13" i="13"/>
  <c r="E13" i="11"/>
  <c r="E12" i="13"/>
  <c r="E12" i="11"/>
  <c r="E11" i="13"/>
  <c r="E11" i="11"/>
  <c r="E10" i="13"/>
  <c r="E10" i="11"/>
  <c r="B13" i="12"/>
  <c r="F43" i="11" l="1"/>
  <c r="E44" i="11" s="1"/>
  <c r="E21" i="13"/>
  <c r="F21" i="13" s="1"/>
  <c r="F18" i="13"/>
  <c r="E19" i="13" s="1"/>
  <c r="E39" i="11"/>
  <c r="F39" i="11" s="1"/>
  <c r="F18" i="11"/>
  <c r="E19" i="11" s="1"/>
  <c r="E21" i="11"/>
  <c r="F21" i="11" s="1"/>
  <c r="F19" i="13"/>
  <c r="E31" i="13" s="1"/>
  <c r="F31" i="13" s="1"/>
  <c r="E20" i="13"/>
  <c r="F20" i="13" s="1"/>
  <c r="H41" i="11"/>
  <c r="H40" i="11"/>
  <c r="H38" i="11"/>
  <c r="H36" i="11"/>
  <c r="H30" i="11"/>
  <c r="H24" i="11"/>
  <c r="H18" i="11"/>
  <c r="H17" i="11"/>
  <c r="H16" i="11"/>
  <c r="H15" i="11"/>
  <c r="H12" i="11"/>
  <c r="H11" i="11"/>
  <c r="H10" i="11"/>
  <c r="H9" i="11"/>
  <c r="H8" i="11"/>
  <c r="H7" i="11"/>
  <c r="H39" i="11" l="1"/>
  <c r="H43" i="11"/>
  <c r="F44" i="11"/>
  <c r="E45" i="11" s="1"/>
  <c r="H44" i="11"/>
  <c r="E23" i="13"/>
  <c r="F23" i="13" s="1"/>
  <c r="E22" i="13"/>
  <c r="F22" i="13" s="1"/>
  <c r="E20" i="11"/>
  <c r="F19" i="11"/>
  <c r="I5" i="11"/>
  <c r="F45" i="11" l="1"/>
  <c r="H45" i="11" s="1"/>
  <c r="E31" i="11"/>
  <c r="H19" i="11"/>
  <c r="F20" i="11"/>
  <c r="H20" i="11" s="1"/>
  <c r="F25" i="13"/>
  <c r="E26" i="13" s="1"/>
  <c r="F26" i="13" s="1"/>
  <c r="I6" i="11"/>
  <c r="E22" i="11" l="1"/>
  <c r="F22" i="11" s="1"/>
  <c r="E23" i="11"/>
  <c r="E28" i="13"/>
  <c r="E27" i="13"/>
  <c r="E29" i="13"/>
  <c r="F31" i="11"/>
  <c r="H31" i="11"/>
  <c r="J5" i="11"/>
  <c r="K5" i="11" s="1"/>
  <c r="L5" i="11" s="1"/>
  <c r="M5" i="11" s="1"/>
  <c r="N5" i="11" s="1"/>
  <c r="O5" i="11" s="1"/>
  <c r="P5" i="11" s="1"/>
  <c r="I4" i="11"/>
  <c r="F27" i="13" l="1"/>
  <c r="F28" i="13"/>
  <c r="F29" i="13"/>
  <c r="E32" i="13" s="1"/>
  <c r="F23" i="11"/>
  <c r="P4" i="11"/>
  <c r="Q5" i="11"/>
  <c r="R5" i="11" s="1"/>
  <c r="S5" i="11" s="1"/>
  <c r="T5" i="11" s="1"/>
  <c r="U5" i="11" s="1"/>
  <c r="V5" i="11" s="1"/>
  <c r="W5" i="11" s="1"/>
  <c r="J6" i="11"/>
  <c r="F32" i="13" l="1"/>
  <c r="E34" i="13"/>
  <c r="F34" i="13" s="1"/>
  <c r="H33" i="11"/>
  <c r="H23" i="11"/>
  <c r="W4" i="11"/>
  <c r="X5" i="11"/>
  <c r="Y5" i="11" s="1"/>
  <c r="Z5" i="11" s="1"/>
  <c r="AA5" i="11" s="1"/>
  <c r="AB5" i="11" s="1"/>
  <c r="AC5" i="11" s="1"/>
  <c r="AD5" i="11" s="1"/>
  <c r="K6" i="11"/>
  <c r="E35" i="13" l="1"/>
  <c r="F35" i="13" s="1"/>
  <c r="E37" i="13"/>
  <c r="F37" i="13" s="1"/>
  <c r="F25" i="11"/>
  <c r="E26" i="11" s="1"/>
  <c r="H25" i="11"/>
  <c r="AE5" i="11"/>
  <c r="AF5" i="11" s="1"/>
  <c r="AG5" i="11" s="1"/>
  <c r="AH5" i="11" s="1"/>
  <c r="AI5" i="11" s="1"/>
  <c r="AJ5" i="11" s="1"/>
  <c r="AD4" i="11"/>
  <c r="L6" i="11"/>
  <c r="F26" i="11" l="1"/>
  <c r="H26" i="11"/>
  <c r="AK5" i="11"/>
  <c r="AL5" i="11" s="1"/>
  <c r="AM5" i="11" s="1"/>
  <c r="AN5" i="11" s="1"/>
  <c r="AO5" i="11" s="1"/>
  <c r="AP5" i="11" s="1"/>
  <c r="AQ5" i="11" s="1"/>
  <c r="M6" i="11"/>
  <c r="E29" i="11" l="1"/>
  <c r="E27" i="11"/>
  <c r="E28" i="11"/>
  <c r="AR5" i="11"/>
  <c r="AS5" i="11" s="1"/>
  <c r="AK4" i="11"/>
  <c r="N6" i="11"/>
  <c r="F29" i="11" l="1"/>
  <c r="E32" i="11" s="1"/>
  <c r="E34" i="11" s="1"/>
  <c r="F28" i="11"/>
  <c r="H28" i="11" s="1"/>
  <c r="F27" i="11"/>
  <c r="H27" i="11"/>
  <c r="H29" i="11"/>
  <c r="AT5" i="11"/>
  <c r="AS6" i="11"/>
  <c r="AR4" i="11"/>
  <c r="O6" i="11"/>
  <c r="F34" i="11" l="1"/>
  <c r="H34" i="11"/>
  <c r="F32" i="11"/>
  <c r="H32" i="11"/>
  <c r="AU5" i="11"/>
  <c r="AT6" i="11"/>
  <c r="E35" i="11" l="1"/>
  <c r="E37" i="11"/>
  <c r="AV5" i="11"/>
  <c r="AU6" i="11"/>
  <c r="P6" i="11"/>
  <c r="Q6" i="11"/>
  <c r="F37" i="11" l="1"/>
  <c r="H37" i="11" s="1"/>
  <c r="F35" i="11"/>
  <c r="H35"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Q6" i="11" l="1"/>
  <c r="BR5" i="11"/>
  <c r="AK6" i="11"/>
  <c r="BR6" i="11" l="1"/>
  <c r="BS5" i="11"/>
  <c r="AL6" i="11"/>
  <c r="BT5" i="11" l="1"/>
  <c r="BS6" i="11"/>
  <c r="AM6" i="11"/>
  <c r="BU5" i="11" l="1"/>
  <c r="BT6" i="11"/>
  <c r="BT4" i="11"/>
  <c r="AN6" i="11"/>
  <c r="BU6" i="11" l="1"/>
  <c r="BV5" i="11"/>
  <c r="AO6" i="11"/>
  <c r="BW5" i="11" l="1"/>
  <c r="BV6" i="11"/>
  <c r="AP6" i="11"/>
  <c r="BX5" i="11" l="1"/>
  <c r="BW6" i="11"/>
  <c r="AQ6" i="11"/>
  <c r="BX6" i="11" l="1"/>
  <c r="BY5" i="11"/>
  <c r="AR6" i="11"/>
  <c r="BZ5" i="11" l="1"/>
  <c r="BY6" i="11"/>
  <c r="BZ6" i="11" l="1"/>
  <c r="CA5" i="11"/>
  <c r="CB5" i="11" l="1"/>
  <c r="CA4" i="11"/>
  <c r="CA6" i="11"/>
  <c r="CC5" i="11" l="1"/>
  <c r="CB6" i="11"/>
  <c r="CD5" i="11" l="1"/>
  <c r="CC6" i="11"/>
  <c r="CE5" i="11" l="1"/>
  <c r="CD6" i="11"/>
  <c r="CF5" i="11" l="1"/>
  <c r="CE6" i="11"/>
  <c r="CG5" i="11" l="1"/>
  <c r="CF6" i="11"/>
  <c r="CG6" i="11" l="1"/>
  <c r="CH5" i="11"/>
  <c r="CI5" i="11" l="1"/>
  <c r="CH4" i="11"/>
  <c r="CH6" i="11"/>
  <c r="CJ5" i="11" l="1"/>
  <c r="CI6" i="11"/>
  <c r="CK5" i="11" l="1"/>
  <c r="CJ6" i="11"/>
  <c r="CL5" i="11" l="1"/>
  <c r="CK6" i="11"/>
  <c r="CM5" i="11" l="1"/>
  <c r="CL6" i="11"/>
  <c r="CN5" i="11" l="1"/>
  <c r="CM6" i="11"/>
  <c r="CN6" i="11" l="1"/>
  <c r="CO5" i="11"/>
  <c r="CO6" i="11" l="1"/>
  <c r="CP5" i="11"/>
  <c r="CO4" i="11"/>
  <c r="CP6" i="11" l="1"/>
  <c r="CQ5" i="11"/>
  <c r="CR5" i="11" l="1"/>
  <c r="CQ6" i="11"/>
  <c r="CS5" i="11" l="1"/>
  <c r="CR6" i="11"/>
  <c r="CS6" i="11" l="1"/>
  <c r="CT5" i="11"/>
  <c r="CT6" i="11" l="1"/>
  <c r="CU5" i="11"/>
  <c r="CU6" i="11" l="1"/>
  <c r="CV5" i="11"/>
  <c r="CW5" i="11" l="1"/>
  <c r="CV6" i="11"/>
  <c r="CV4" i="11"/>
  <c r="CX5" i="11" l="1"/>
  <c r="CW6" i="11"/>
  <c r="CX6" i="11" l="1"/>
  <c r="CY5" i="11"/>
  <c r="CY6" i="11" l="1"/>
  <c r="CZ5" i="11"/>
  <c r="DA5" i="11" l="1"/>
  <c r="CZ6" i="11"/>
  <c r="DB5" i="11" l="1"/>
  <c r="DA6" i="11"/>
  <c r="DB6" i="11" l="1"/>
  <c r="DC5" i="11"/>
  <c r="DC6" i="11" l="1"/>
  <c r="DC4" i="11"/>
  <c r="DD5" i="11"/>
  <c r="DE5" i="11" l="1"/>
  <c r="DD6" i="11"/>
  <c r="DE6" i="11" l="1"/>
  <c r="DF5" i="11"/>
  <c r="DF6" i="11" l="1"/>
  <c r="DG5" i="11"/>
  <c r="DH5" i="11" l="1"/>
  <c r="DG6" i="11"/>
  <c r="DI5" i="11" l="1"/>
  <c r="DH6" i="11"/>
  <c r="DJ5" i="11" l="1"/>
  <c r="DI6" i="11"/>
  <c r="DJ4" i="11" l="1"/>
  <c r="DK5" i="11"/>
  <c r="DJ6" i="11"/>
  <c r="DK6" i="11" l="1"/>
  <c r="DL5" i="11"/>
  <c r="DM5" i="11" l="1"/>
  <c r="DL6" i="11"/>
  <c r="DN5" i="11" l="1"/>
  <c r="DM6" i="11"/>
  <c r="DN6" i="11" l="1"/>
  <c r="DO5" i="11"/>
  <c r="DO6" i="11" l="1"/>
  <c r="DP5" i="11"/>
  <c r="DP6" i="11" l="1"/>
  <c r="DQ5" i="11"/>
  <c r="DQ4" i="11" l="1"/>
  <c r="DQ6" i="11"/>
  <c r="DR5" i="11"/>
  <c r="DS5" i="11" l="1"/>
  <c r="DR6" i="11"/>
  <c r="DS6" i="11" l="1"/>
  <c r="DT5" i="11"/>
  <c r="DT6" i="11" l="1"/>
  <c r="DU5" i="11"/>
  <c r="DU6" i="11" l="1"/>
  <c r="DV5" i="11"/>
  <c r="DW5" i="11" l="1"/>
  <c r="DV6" i="11"/>
  <c r="DX5" i="11" l="1"/>
  <c r="DW6" i="11"/>
  <c r="DX6" i="11" l="1"/>
  <c r="DY5" i="11"/>
  <c r="DX4" i="11"/>
  <c r="DZ5" i="11" l="1"/>
  <c r="DY6" i="11"/>
  <c r="EA5" i="11" l="1"/>
  <c r="DZ6" i="11"/>
  <c r="EA6" i="11" l="1"/>
  <c r="EB5" i="11"/>
  <c r="EB6" i="11" l="1"/>
  <c r="EC5" i="11"/>
  <c r="ED5" i="11" l="1"/>
  <c r="EC6" i="11"/>
  <c r="EE5" i="11" l="1"/>
  <c r="ED6" i="11"/>
  <c r="EF5" i="11" l="1"/>
  <c r="EE6" i="11"/>
  <c r="EE4" i="11"/>
  <c r="EF6" i="11" l="1"/>
  <c r="EG5" i="11"/>
  <c r="EG6" i="11" l="1"/>
  <c r="EH5" i="11"/>
  <c r="EI5" i="11" l="1"/>
  <c r="EH6" i="11"/>
  <c r="EI6" i="11" l="1"/>
  <c r="EJ5" i="11"/>
  <c r="EK5" i="11" l="1"/>
  <c r="EJ6" i="11"/>
  <c r="EL5" i="11" l="1"/>
  <c r="EK6" i="11"/>
  <c r="EM5" i="11" l="1"/>
  <c r="EL6" i="11"/>
  <c r="EL4" i="11"/>
  <c r="EM6" i="11" l="1"/>
  <c r="EN5" i="11"/>
  <c r="EN6" i="11" l="1"/>
  <c r="EO5" i="11"/>
  <c r="EO6" i="11" l="1"/>
  <c r="EP5" i="11"/>
  <c r="EP6" i="11" l="1"/>
  <c r="EQ5" i="11"/>
  <c r="ER5" i="11" l="1"/>
  <c r="EQ6" i="11"/>
  <c r="ER6" i="11" l="1"/>
  <c r="ES5" i="11"/>
  <c r="ES6" i="11" l="1"/>
  <c r="ES4" i="11"/>
  <c r="ET5" i="11"/>
  <c r="EU5" i="11" l="1"/>
  <c r="ET6" i="11"/>
  <c r="EV5" i="11" l="1"/>
  <c r="EU6" i="11"/>
  <c r="EV6" i="11" l="1"/>
  <c r="EW5" i="11"/>
  <c r="EX5" i="11" l="1"/>
  <c r="EW6" i="11"/>
  <c r="EX6" i="11" l="1"/>
  <c r="EY5" i="11"/>
  <c r="EY6" i="11" l="1"/>
  <c r="EZ5" i="11"/>
  <c r="EZ6" i="11" l="1"/>
  <c r="EZ4" i="11"/>
  <c r="FA5" i="11"/>
  <c r="FA6" i="11" l="1"/>
  <c r="FB5" i="11"/>
  <c r="FC5" i="11" l="1"/>
  <c r="FB6" i="11"/>
  <c r="FD5" i="11" l="1"/>
  <c r="FC6" i="11"/>
  <c r="FD6" i="11" l="1"/>
  <c r="FE5" i="11"/>
  <c r="FF5" i="11" l="1"/>
  <c r="FE6" i="11"/>
  <c r="FG5" i="11" l="1"/>
  <c r="FF6" i="11"/>
  <c r="FH5" i="11" l="1"/>
  <c r="FG4" i="11"/>
  <c r="FG6" i="11"/>
  <c r="FI5" i="11" l="1"/>
  <c r="FH6" i="11"/>
  <c r="FI6" i="11" l="1"/>
  <c r="FJ5" i="11"/>
  <c r="FJ6" i="11" l="1"/>
  <c r="FK5" i="11"/>
  <c r="FK6" i="11" l="1"/>
  <c r="FL5" i="11"/>
  <c r="FL6" i="11" l="1"/>
  <c r="FM5" i="11"/>
  <c r="FM6" i="11" l="1"/>
  <c r="FN5" i="11"/>
  <c r="FN6" i="11" l="1"/>
  <c r="FN4" i="11"/>
  <c r="FO5" i="11"/>
  <c r="FO6" i="11" l="1"/>
  <c r="FP5" i="11"/>
  <c r="FP6" i="11" l="1"/>
  <c r="FQ5" i="11"/>
  <c r="FQ6" i="11" l="1"/>
  <c r="FR5" i="11"/>
  <c r="FS5" i="11" l="1"/>
  <c r="FR6" i="11"/>
  <c r="FS6" i="11" l="1"/>
  <c r="FT5" i="11"/>
  <c r="FT6" i="11" l="1"/>
  <c r="FU5" i="11"/>
  <c r="FV5" i="11" l="1"/>
  <c r="FU6" i="11"/>
  <c r="FU4" i="11"/>
  <c r="FW5" i="11" l="1"/>
  <c r="FV6" i="11"/>
  <c r="FW6" i="11" l="1"/>
  <c r="FX5" i="11"/>
  <c r="FY5" i="11" l="1"/>
  <c r="FX6" i="11"/>
  <c r="FY6" i="11" l="1"/>
  <c r="FZ5" i="11"/>
  <c r="GA5" i="11" l="1"/>
  <c r="FZ6" i="11"/>
  <c r="GA6" i="11" l="1"/>
  <c r="GB5" i="11"/>
  <c r="GB4" i="11" l="1"/>
  <c r="GB6" i="11"/>
  <c r="GC5" i="11"/>
  <c r="GC6" i="11" l="1"/>
  <c r="GD5" i="11"/>
  <c r="GD6" i="11" l="1"/>
  <c r="GE5" i="11"/>
  <c r="GF5" i="11" l="1"/>
  <c r="GE6" i="11"/>
  <c r="GG5" i="11" l="1"/>
  <c r="GF6" i="11"/>
  <c r="GH5" i="11" l="1"/>
  <c r="GG6" i="11"/>
  <c r="GI5" i="11" l="1"/>
  <c r="GH6" i="11"/>
  <c r="GJ5" i="11" l="1"/>
  <c r="GI6" i="11"/>
  <c r="GI4" i="11"/>
  <c r="GJ6" i="11" l="1"/>
  <c r="GK5" i="11"/>
  <c r="GL5" i="11" l="1"/>
  <c r="GK6" i="11"/>
  <c r="GL6" i="11" l="1"/>
  <c r="GM5" i="11"/>
  <c r="GM6" i="11" l="1"/>
  <c r="GN5" i="11"/>
  <c r="GN6" i="11" l="1"/>
  <c r="GO5" i="11"/>
  <c r="GO6" i="11" l="1"/>
  <c r="GP5" i="11"/>
  <c r="GP6" i="11" l="1"/>
  <c r="GP4" i="11"/>
  <c r="GQ5" i="11"/>
  <c r="GQ6" i="11" l="1"/>
  <c r="GR5" i="11"/>
  <c r="GS5" i="11" l="1"/>
  <c r="GR6" i="11"/>
  <c r="GS6" i="11" l="1"/>
  <c r="GT5" i="11"/>
  <c r="GU5" i="11" l="1"/>
  <c r="GT6" i="11"/>
  <c r="GV5" i="11" l="1"/>
  <c r="GU6" i="11"/>
  <c r="GV6" i="11" l="1"/>
  <c r="GW5" i="11"/>
  <c r="GW4" i="11" l="1"/>
  <c r="GW6" i="11"/>
  <c r="GX5" i="11"/>
  <c r="GX6" i="11" l="1"/>
  <c r="GY5" i="11"/>
  <c r="GY6" i="11" l="1"/>
  <c r="GZ5" i="11"/>
  <c r="GZ6" i="11" l="1"/>
  <c r="HA5" i="11"/>
  <c r="HA6" i="11" l="1"/>
  <c r="HB5" i="11"/>
  <c r="HB6" i="11" l="1"/>
  <c r="HC5" i="11"/>
  <c r="HC6" i="11" l="1"/>
  <c r="HD5" i="11"/>
  <c r="HD6" i="11" l="1"/>
  <c r="HD4" i="11"/>
  <c r="HE5" i="11"/>
  <c r="HE6" i="11" l="1"/>
  <c r="HF5" i="11"/>
  <c r="HG5" i="11" l="1"/>
  <c r="HF6" i="11"/>
  <c r="HG6" i="11" l="1"/>
  <c r="HH5" i="11"/>
  <c r="HH6" i="11" l="1"/>
  <c r="HI5" i="11"/>
  <c r="HJ5" i="11" l="1"/>
  <c r="HI6" i="11"/>
  <c r="HK5" i="11" l="1"/>
  <c r="HJ6" i="11"/>
  <c r="HK4" i="11" l="1"/>
  <c r="HK6" i="11"/>
  <c r="HL5" i="11"/>
  <c r="HL6" i="11" l="1"/>
  <c r="HM5" i="11"/>
  <c r="HM6" i="11" l="1"/>
  <c r="HN5" i="11"/>
  <c r="HN6" i="11" l="1"/>
  <c r="HO5" i="11"/>
  <c r="HO6" i="11" l="1"/>
  <c r="HP5" i="11"/>
  <c r="HP6" i="11" l="1"/>
  <c r="HQ5" i="11"/>
  <c r="HQ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<sst xmlns="http://schemas.openxmlformats.org/spreadsheetml/2006/main" count="105" uniqueCount="64">
  <si>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</si>
  <si>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</si>
  <si>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</si>
  <si>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</si>
  <si>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</si>
  <si>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</si>
  <si>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</si>
  <si>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</si>
  <si>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</si>
  <si>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</si>
  <si>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</si>
  <si>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</si>
  <si>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</si>
  <si>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</si>
  <si>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</si>
  <si>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</si>
  <si>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</si>
  <si>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</si>
  <si>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</si>
  <si>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</si>
  <si>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</si>
  <si>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</si>
  <si>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</si>
  <si>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Realizar estudio de mercado</t>
  </si>
  <si>
    <t>Analizar tecnologias existentes</t>
  </si>
  <si>
    <t>Definicion de requerimientos</t>
  </si>
  <si>
    <t>Definicion de objetivos</t>
  </si>
  <si>
    <t>Investigacion de algoritmos de deteccion</t>
  </si>
  <si>
    <t>Investigacion de fuentes de datos</t>
  </si>
  <si>
    <t>Factibilidad Tecnica</t>
  </si>
  <si>
    <t>Investigacion previa</t>
  </si>
  <si>
    <t>Trabajo de titulo</t>
  </si>
  <si>
    <t>Elias Rodriguez</t>
  </si>
  <si>
    <t>Cristobal Catalan</t>
  </si>
  <si>
    <t>Identificar caracteristicas del sistema</t>
  </si>
  <si>
    <t>Diseño de arquitectura del sistema</t>
  </si>
  <si>
    <t>Diseño de interfaz y experiencia de usuario</t>
  </si>
  <si>
    <t>Diseño de Base de datos</t>
  </si>
  <si>
    <t>Creacion de casos de uso</t>
  </si>
  <si>
    <t>Definicion de crietrios de evaluacion</t>
  </si>
  <si>
    <t>Evaluacion de seguridad y privacidad</t>
  </si>
  <si>
    <t>Analisis y Diseño</t>
  </si>
  <si>
    <t>Recopilacion y preparacion de datos</t>
  </si>
  <si>
    <t>Limpieza y depuracion de los datos</t>
  </si>
  <si>
    <t>Entrenamiento del modelo</t>
  </si>
  <si>
    <t>Aseguramiento de calidad y Testing del modelo</t>
  </si>
  <si>
    <t>Evaluacion del modelo</t>
  </si>
  <si>
    <t xml:space="preserve">Desarrollo de modelo de deteccion </t>
  </si>
  <si>
    <t>Implementacion de funcionalidad de captura de imágenes</t>
  </si>
  <si>
    <t>Integracion y consumo del modelo</t>
  </si>
  <si>
    <t>Desarrollo de interfaz de usuario</t>
  </si>
  <si>
    <t>Integracion de servicios externos</t>
  </si>
  <si>
    <t>Desarrollar la interaccion con el usuario</t>
  </si>
  <si>
    <t>Desarrollo de la aplicación movil</t>
  </si>
  <si>
    <t>Pruebas de integracion</t>
  </si>
  <si>
    <t>Testing y compatibilidad en diferentes dispositivos</t>
  </si>
  <si>
    <t>Optimizacion de la aplicación y verificar posibles errores</t>
  </si>
  <si>
    <t>Recopilacion de experiencias de usuarios</t>
  </si>
  <si>
    <t>Pruebas a la version final</t>
  </si>
  <si>
    <t>Configuracion de entornos de despliegue</t>
  </si>
  <si>
    <t>Generacion de archivos de compilacion</t>
  </si>
  <si>
    <t>Despliegue de la aplicación</t>
  </si>
  <si>
    <t>Despliegue y lanzamiento</t>
  </si>
  <si>
    <t>Pruebas y Rendimiento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</si>
</sst>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11"/>
      <color theme="1"/>
      <name val="Calibri"/>
      <family val="2"/>
    </font>
    <font>
      <b/>
      <sz val="11"/>
      <color theme="1"/>
      <name val="Calibri"/>
      <family val="2"/>
    </font>
  </fonts>
  <fills count="2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E5F1"/>
        <bgColor rgb="FFDBE5F1"/>
      </patternFill>
    </fill>
    <fill>
      <patternFill patternType="solid">
        <fgColor rgb="FFB8CCE4"/>
        <bgColor rgb="FFB8CCE4"/>
      </patternFill>
    </fill>
    <fill>
      <patternFill patternType="solid">
        <fgColor rgb="FFF2DBDB"/>
        <bgColor rgb="FFF2DBDB"/>
      </patternFill>
    </fill>
    <fill>
      <patternFill patternType="solid">
        <fgColor rgb="FFE5B8B7"/>
        <bgColor rgb="FFE5B8B7"/>
      </patternFill>
    </fill>
    <fill>
      <patternFill patternType="solid">
        <fgColor rgb="FFEAF1DD"/>
        <bgColor rgb="FFEAF1DD"/>
      </patternFill>
    </fill>
    <fill>
      <patternFill patternType="solid">
        <fgColor rgb="FFD6E3BC"/>
        <bgColor rgb="FFD6E3BC"/>
      </patternFill>
    </fill>
    <fill>
      <patternFill patternType="solid">
        <fgColor rgb="FFE5DFEC"/>
        <bgColor rgb="FFE5DFEC"/>
      </patternFill>
    </fill>
    <fill>
      <patternFill patternType="solid">
        <fgColor rgb="FFCCC0D9"/>
        <bgColor rgb="FFCCC0D9"/>
      </patternFill>
    </fill>
    <fill>
      <patternFill patternType="solid">
        <fgColor theme="8" tint="0.79998168889431442"/>
        <bgColor rgb="FFFBD4B4"/>
      </patternFill>
    </fill>
    <fill>
      <patternFill patternType="solid">
        <fgColor theme="2" tint="-0.249977111117893"/>
        <bgColor indexed="64"/>
      </patternFill>
    </fill>
    <fill>
      <patternFill patternType="solid">
        <fgColor theme="2" tint="-9.9978637043366805E-2"/>
        <bgColor rgb="FFFBD4B4"/>
      </patternFill>
    </fill>
    <fill>
      <patternFill patternType="solid">
        <fgColor theme="2" tint="-9.9978637043366805E-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8D8D8"/>
      </top>
      <bottom style="medium">
        <color rgb="FFD8D8D8"/>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lignment vertical="top"/>
    </xf>
    <xf numFmtId="0" fontId="3" fillId="0" borderId="0" xfId="1" applyFill="1" applyAlignment="1" applyProtection="1">
      <alignment horizontal="left" indent="1"/>
    </xf>
    <xf numFmtId="14" fontId="0" fillId="0" borderId="0" xfId="0" applyNumberFormat="1"/>
    <xf numFmtId="9" fontId="0" fillId="0" borderId="0" xfId="0" applyNumberFormat="1"/>
    <xf numFmtId="0" fontId="24" fillId="15" borderId="12" xfId="0" applyFont="1" applyFill="1" applyBorder="1" applyAlignment="1">
      <alignment horizontal="left" vertical="center"/>
    </xf>
    <xf numFmtId="0" fontId="25" fillId="16" borderId="12" xfId="0" applyFont="1" applyFill="1" applyBorder="1" applyAlignment="1">
      <alignment horizontal="left" vertical="center"/>
    </xf>
    <xf numFmtId="9" fontId="0" fillId="3" borderId="0" xfId="0" applyNumberFormat="1" applyFill="1"/>
    <xf numFmtId="0" fontId="24" fillId="17" borderId="12" xfId="0" applyFont="1" applyFill="1" applyBorder="1" applyAlignment="1">
      <alignment horizontal="left" vertical="center"/>
    </xf>
    <xf numFmtId="0" fontId="25" fillId="18" borderId="12" xfId="0" applyFont="1" applyFill="1" applyBorder="1" applyAlignment="1">
      <alignment horizontal="left" vertical="center"/>
    </xf>
    <xf numFmtId="0" fontId="24" fillId="19" borderId="12" xfId="0" applyFont="1" applyFill="1" applyBorder="1" applyAlignment="1">
      <alignment horizontal="left" vertical="center"/>
    </xf>
    <xf numFmtId="0" fontId="25" fillId="20" borderId="12" xfId="0" applyFont="1" applyFill="1" applyBorder="1" applyAlignment="1">
      <alignment horizontal="left" vertical="center"/>
    </xf>
    <xf numFmtId="0" fontId="24" fillId="21" borderId="12" xfId="0" applyFont="1" applyFill="1" applyBorder="1" applyAlignment="1">
      <alignment horizontal="left" vertical="center"/>
    </xf>
    <xf numFmtId="0" fontId="25" fillId="22" borderId="12" xfId="0" applyFont="1" applyFill="1" applyBorder="1" applyAlignment="1">
      <alignment horizontal="left" vertical="center"/>
    </xf>
    <xf numFmtId="0" fontId="24" fillId="23" borderId="12" xfId="0" applyFont="1" applyFill="1" applyBorder="1" applyAlignment="1">
      <alignment horizontal="left" vertical="center"/>
    </xf>
    <xf numFmtId="9" fontId="4" fillId="24" borderId="2" xfId="2" applyFont="1" applyFill="1" applyBorder="1" applyAlignment="1">
      <alignment horizontal="center" vertical="center"/>
    </xf>
    <xf numFmtId="164" fontId="0" fillId="24" borderId="2" xfId="0" applyNumberFormat="1" applyFill="1" applyBorder="1" applyAlignment="1">
      <alignment horizontal="center" vertical="center"/>
    </xf>
    <xf numFmtId="164" fontId="4" fillId="24" borderId="2" xfId="0" applyNumberFormat="1" applyFont="1" applyFill="1" applyBorder="1" applyAlignment="1">
      <alignment horizontal="center" vertical="center"/>
    </xf>
    <xf numFmtId="0" fontId="0" fillId="24" borderId="0" xfId="0" applyFill="1"/>
    <xf numFmtId="0" fontId="5" fillId="24" borderId="2" xfId="0" applyFont="1" applyFill="1" applyBorder="1" applyAlignment="1">
      <alignment horizontal="left" vertical="center" indent="1"/>
    </xf>
    <xf numFmtId="0" fontId="5" fillId="24" borderId="2" xfId="0" applyFont="1" applyFill="1" applyBorder="1" applyAlignment="1">
      <alignment horizontal="center" vertical="center"/>
    </xf>
    <xf numFmtId="0" fontId="24" fillId="25" borderId="12" xfId="0" applyFont="1" applyFill="1" applyBorder="1" applyAlignment="1">
      <alignment horizontal="left" vertical="center"/>
    </xf>
    <xf numFmtId="0" fontId="0" fillId="26" borderId="2" xfId="0" applyFill="1" applyBorder="1" applyAlignment="1">
      <alignment horizontal="center" vertical="center"/>
    </xf>
    <xf numFmtId="9" fontId="4" fillId="26" borderId="2" xfId="2" applyFont="1" applyFill="1" applyBorder="1" applyAlignment="1">
      <alignment horizontal="center" vertical="center"/>
    </xf>
    <xf numFmtId="164" fontId="0" fillId="26" borderId="2" xfId="0" applyNumberFormat="1" applyFill="1" applyBorder="1" applyAlignment="1">
      <alignment horizontal="center" vertical="center"/>
    </xf>
    <xf numFmtId="164" fontId="4" fillId="26" borderId="2" xfId="0" applyNumberFormat="1" applyFont="1" applyFill="1" applyBorder="1" applyAlignment="1">
      <alignment horizontal="center" vertical="center"/>
    </xf>
    <xf numFmtId="0" fontId="0" fillId="26" borderId="0" xfId="0" applyFill="1"/>
    <xf numFmtId="9" fontId="0" fillId="10" borderId="0" xfId="0" applyNumberFormat="1" applyFill="1"/>
    <xf numFmtId="9" fontId="0" fillId="4" borderId="0" xfId="0" applyNumberFormat="1" applyFill="1"/>
    <xf numFmtId="9" fontId="0" fillId="12" borderId="0" xfId="0" applyNumberFormat="1" applyFill="1"/>
    <xf numFmtId="9" fontId="0" fillId="11" borderId="0" xfId="0" applyNumberFormat="1" applyFill="1"/>
    <xf numFmtId="9" fontId="0" fillId="26" borderId="0" xfId="0" applyNumberFormat="1" applyFill="1"/>
    <xf numFmtId="14" fontId="0" fillId="10" borderId="0" xfId="0" applyNumberFormat="1" applyFill="1"/>
    <xf numFmtId="14" fontId="0" fillId="26" borderId="0" xfId="0" applyNumberFormat="1" applyFill="1"/>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3" fillId="0" borderId="0" xfId="1" applyFont="1" applyAlignment="1" applyProtection="1">
      <alignment horizontal="left" vertical="center"/>
    </xf>
  </cellXfs>
  <cellStyles count="3">
    <cellStyle name="Hipervínculo" xfId="1" builtinId="8" customBuiltin="1"/>
    <cellStyle name="Normal" xfId="0" builtinId="0"/>
    <cellStyle name="Porcentaje" xfId="2" builtinId="5"/>
  </cellStyles>
  <dxfs count="5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6"/>
      <tableStyleElement type="headerRow" dxfId="55"/>
      <tableStyleElement type="totalRow" dxfId="54"/>
      <tableStyleElement type="firstColumn" dxfId="53"/>
      <tableStyleElement type="lastColumn" dxfId="52"/>
      <tableStyleElement type="firstRowStripe" dxfId="51"/>
      <tableStyleElement type="secondRowStripe" dxfId="50"/>
      <tableStyleElement type="firstColumnStripe" dxfId="49"/>
      <tableStyleElement type="secondColumnStripe" dxfId="4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Q45"/>
  <sheetViews>
    <sheetView showGridLines="0" tabSelected="1" showRuler="0" zoomScaleNormal="118" zoomScalePageLayoutView="70" workbookViewId="0">
      <pane ySplit="6" topLeftCell="A9" activePane="bottomLeft" state="frozen"/>
      <selection activeCell="D6" sqref="D6"/>
      <selection pane="bottomLeft" activeCell="AC15" sqref="AC15"/>
    </sheetView>
  </sheetViews>
  <sheetFormatPr baseColWidth="10" defaultColWidth="9.140625" defaultRowHeight="15" x14ac:dyDescent="0.25"/>
  <cols>
    <col min="1" max="1" width="2.7109375" customWidth="1"/>
    <col min="2" max="2" width="53.42578125" bestFit="1" customWidth="1"/>
    <col min="3" max="3" width="12.140625" bestFit="1" customWidth="1"/>
    <col min="4" max="4" width="15.140625" bestFit="1" customWidth="1"/>
    <col min="5" max="5" width="10.42578125" style="5" customWidth="1"/>
    <col min="6" max="6" width="10.42578125" customWidth="1"/>
    <col min="7" max="7" width="2.7109375" customWidth="1"/>
    <col min="8" max="8" width="6.140625" hidden="1" customWidth="1"/>
    <col min="9" max="64" width="2.5703125" customWidth="1"/>
    <col min="65" max="65" width="2.7109375" bestFit="1" customWidth="1"/>
    <col min="66" max="67" width="2.28515625" bestFit="1" customWidth="1"/>
    <col min="68" max="72" width="1.85546875" bestFit="1" customWidth="1"/>
    <col min="73" max="74" width="2.28515625" bestFit="1" customWidth="1"/>
    <col min="75" max="86" width="2.7109375" bestFit="1" customWidth="1"/>
    <col min="87" max="88" width="2.28515625" bestFit="1" customWidth="1"/>
    <col min="89" max="93" width="1.85546875" bestFit="1" customWidth="1"/>
    <col min="94" max="95" width="2.28515625" bestFit="1" customWidth="1"/>
    <col min="96" max="106" width="2.7109375" bestFit="1" customWidth="1"/>
    <col min="107" max="127" width="2.5703125" customWidth="1"/>
    <col min="128" max="128" width="2.7109375" bestFit="1" customWidth="1"/>
    <col min="129" max="130" width="2.28515625" bestFit="1" customWidth="1"/>
    <col min="131" max="135" width="1.85546875" bestFit="1" customWidth="1"/>
    <col min="136" max="137" width="2.28515625" bestFit="1" customWidth="1"/>
    <col min="138" max="140" width="2.7109375" bestFit="1" customWidth="1"/>
    <col min="141" max="141" width="2.7109375" customWidth="1"/>
    <col min="142" max="149" width="2.7109375" bestFit="1" customWidth="1"/>
    <col min="150" max="151" width="2.28515625" bestFit="1" customWidth="1"/>
    <col min="152" max="156" width="1.85546875" bestFit="1" customWidth="1"/>
    <col min="157" max="158" width="2.28515625" bestFit="1" customWidth="1"/>
    <col min="159" max="177" width="2.7109375" bestFit="1" customWidth="1"/>
    <col min="178" max="179" width="2.28515625" bestFit="1" customWidth="1"/>
    <col min="180" max="183" width="1.85546875" bestFit="1" customWidth="1"/>
    <col min="184" max="184" width="1.85546875" customWidth="1"/>
    <col min="185" max="186" width="2.28515625" bestFit="1" customWidth="1"/>
    <col min="187" max="197" width="2.7109375" bestFit="1" customWidth="1"/>
    <col min="198" max="198" width="1.85546875" customWidth="1"/>
    <col min="199" max="200" width="2.28515625" bestFit="1" customWidth="1"/>
    <col min="201" max="211" width="2.7109375" bestFit="1" customWidth="1"/>
    <col min="212" max="212" width="1.85546875" customWidth="1"/>
    <col min="213" max="214" width="2.28515625" bestFit="1" customWidth="1"/>
    <col min="215" max="225" width="2.7109375" bestFit="1" customWidth="1"/>
  </cols>
  <sheetData>
    <row r="1" spans="1:225" ht="28.5" x14ac:dyDescent="0.45">
      <c r="B1" s="16" t="s">
        <v>31</v>
      </c>
      <c r="C1" s="1"/>
      <c r="D1" s="2"/>
      <c r="E1" s="4"/>
      <c r="F1" s="76"/>
      <c r="H1" s="2"/>
      <c r="I1" s="8"/>
      <c r="J1" s="115"/>
      <c r="K1" s="115"/>
      <c r="L1" s="115"/>
      <c r="M1" s="115"/>
      <c r="N1" s="115"/>
      <c r="O1" s="115"/>
      <c r="P1" s="115"/>
      <c r="Q1" s="115"/>
      <c r="R1" s="115"/>
      <c r="S1" s="115"/>
      <c r="T1" s="115"/>
      <c r="U1" s="115"/>
      <c r="V1" s="115"/>
      <c r="W1" s="115"/>
      <c r="X1" s="115"/>
      <c r="Y1" s="115"/>
      <c r="Z1" s="115"/>
      <c r="AA1" s="115"/>
    </row>
    <row r="2" spans="1:225" ht="19.5" customHeight="1" x14ac:dyDescent="0.3">
      <c r="B2" s="9" t="s">
        <v>32</v>
      </c>
      <c r="D2" s="6" t="s">
        <v>0</v>
      </c>
      <c r="E2" s="113">
        <v>45084</v>
      </c>
      <c r="F2" s="114"/>
    </row>
    <row r="3" spans="1:225" ht="19.5" customHeight="1" x14ac:dyDescent="0.3">
      <c r="B3" s="9" t="s">
        <v>33</v>
      </c>
      <c r="D3" s="6" t="s">
        <v>21</v>
      </c>
      <c r="E3" s="113">
        <v>45091</v>
      </c>
      <c r="F3" s="114"/>
    </row>
    <row r="4" spans="1:225" ht="19.5" customHeight="1" x14ac:dyDescent="0.25">
      <c r="D4" s="6" t="s">
        <v>7</v>
      </c>
      <c r="E4" s="7">
        <v>1</v>
      </c>
      <c r="I4" s="110">
        <f>I5</f>
        <v>45082</v>
      </c>
      <c r="J4" s="111"/>
      <c r="K4" s="111"/>
      <c r="L4" s="111"/>
      <c r="M4" s="111"/>
      <c r="N4" s="111"/>
      <c r="O4" s="112"/>
      <c r="P4" s="110">
        <f>P5</f>
        <v>45089</v>
      </c>
      <c r="Q4" s="111"/>
      <c r="R4" s="111"/>
      <c r="S4" s="111"/>
      <c r="T4" s="111"/>
      <c r="U4" s="111"/>
      <c r="V4" s="112"/>
      <c r="W4" s="110">
        <f>W5</f>
        <v>45096</v>
      </c>
      <c r="X4" s="111"/>
      <c r="Y4" s="111"/>
      <c r="Z4" s="111"/>
      <c r="AA4" s="111"/>
      <c r="AB4" s="111"/>
      <c r="AC4" s="112"/>
      <c r="AD4" s="110">
        <f>AD5</f>
        <v>45103</v>
      </c>
      <c r="AE4" s="111"/>
      <c r="AF4" s="111"/>
      <c r="AG4" s="111"/>
      <c r="AH4" s="111"/>
      <c r="AI4" s="111"/>
      <c r="AJ4" s="112"/>
      <c r="AK4" s="110">
        <f>AK5</f>
        <v>45110</v>
      </c>
      <c r="AL4" s="111"/>
      <c r="AM4" s="111"/>
      <c r="AN4" s="111"/>
      <c r="AO4" s="111"/>
      <c r="AP4" s="111"/>
      <c r="AQ4" s="112"/>
      <c r="AR4" s="110">
        <f>AR5</f>
        <v>45117</v>
      </c>
      <c r="AS4" s="111"/>
      <c r="AT4" s="111"/>
      <c r="AU4" s="111"/>
      <c r="AV4" s="111"/>
      <c r="AW4" s="111"/>
      <c r="AX4" s="112"/>
      <c r="AY4" s="110">
        <f>AY5</f>
        <v>45124</v>
      </c>
      <c r="AZ4" s="111"/>
      <c r="BA4" s="111"/>
      <c r="BB4" s="111"/>
      <c r="BC4" s="111"/>
      <c r="BD4" s="111"/>
      <c r="BE4" s="112"/>
      <c r="BF4" s="110">
        <f>BF5</f>
        <v>45131</v>
      </c>
      <c r="BG4" s="111"/>
      <c r="BH4" s="111"/>
      <c r="BI4" s="111"/>
      <c r="BJ4" s="111"/>
      <c r="BK4" s="111"/>
      <c r="BL4" s="112"/>
      <c r="BM4" s="110">
        <f>BM5</f>
        <v>45138</v>
      </c>
      <c r="BN4" s="111"/>
      <c r="BO4" s="111"/>
      <c r="BP4" s="111"/>
      <c r="BQ4" s="111"/>
      <c r="BR4" s="111"/>
      <c r="BS4" s="112"/>
      <c r="BT4" s="110">
        <f>BT5</f>
        <v>45145</v>
      </c>
      <c r="BU4" s="111"/>
      <c r="BV4" s="111"/>
      <c r="BW4" s="111"/>
      <c r="BX4" s="111"/>
      <c r="BY4" s="111"/>
      <c r="BZ4" s="112"/>
      <c r="CA4" s="110">
        <f>CA5</f>
        <v>45152</v>
      </c>
      <c r="CB4" s="111"/>
      <c r="CC4" s="111"/>
      <c r="CD4" s="111"/>
      <c r="CE4" s="111"/>
      <c r="CF4" s="111"/>
      <c r="CG4" s="112"/>
      <c r="CH4" s="110">
        <f>CH5</f>
        <v>45159</v>
      </c>
      <c r="CI4" s="111"/>
      <c r="CJ4" s="111"/>
      <c r="CK4" s="111"/>
      <c r="CL4" s="111"/>
      <c r="CM4" s="111"/>
      <c r="CN4" s="112"/>
      <c r="CO4" s="110">
        <f>CO5</f>
        <v>45166</v>
      </c>
      <c r="CP4" s="111"/>
      <c r="CQ4" s="111"/>
      <c r="CR4" s="111"/>
      <c r="CS4" s="111"/>
      <c r="CT4" s="111"/>
      <c r="CU4" s="112"/>
      <c r="CV4" s="110">
        <f>CV5</f>
        <v>45173</v>
      </c>
      <c r="CW4" s="111"/>
      <c r="CX4" s="111"/>
      <c r="CY4" s="111"/>
      <c r="CZ4" s="111"/>
      <c r="DA4" s="111"/>
      <c r="DB4" s="112"/>
      <c r="DC4" s="110">
        <f>DC5</f>
        <v>45180</v>
      </c>
      <c r="DD4" s="111"/>
      <c r="DE4" s="111"/>
      <c r="DF4" s="111"/>
      <c r="DG4" s="111"/>
      <c r="DH4" s="111"/>
      <c r="DI4" s="112"/>
      <c r="DJ4" s="110">
        <f>DJ5</f>
        <v>45187</v>
      </c>
      <c r="DK4" s="111"/>
      <c r="DL4" s="111"/>
      <c r="DM4" s="111"/>
      <c r="DN4" s="111"/>
      <c r="DO4" s="111"/>
      <c r="DP4" s="112"/>
      <c r="DQ4" s="110">
        <f>DQ5</f>
        <v>45194</v>
      </c>
      <c r="DR4" s="111"/>
      <c r="DS4" s="111"/>
      <c r="DT4" s="111"/>
      <c r="DU4" s="111"/>
      <c r="DV4" s="111"/>
      <c r="DW4" s="112"/>
      <c r="DX4" s="110">
        <f>DX5</f>
        <v>45201</v>
      </c>
      <c r="DY4" s="111"/>
      <c r="DZ4" s="111"/>
      <c r="EA4" s="111"/>
      <c r="EB4" s="111"/>
      <c r="EC4" s="111"/>
      <c r="ED4" s="112"/>
      <c r="EE4" s="110">
        <f>EE5</f>
        <v>45208</v>
      </c>
      <c r="EF4" s="111"/>
      <c r="EG4" s="111"/>
      <c r="EH4" s="111"/>
      <c r="EI4" s="111"/>
      <c r="EJ4" s="111"/>
      <c r="EK4" s="112"/>
      <c r="EL4" s="110">
        <f>EL5</f>
        <v>45215</v>
      </c>
      <c r="EM4" s="111"/>
      <c r="EN4" s="111"/>
      <c r="EO4" s="111"/>
      <c r="EP4" s="111"/>
      <c r="EQ4" s="111"/>
      <c r="ER4" s="112"/>
      <c r="ES4" s="110">
        <f>ES5</f>
        <v>45222</v>
      </c>
      <c r="ET4" s="111"/>
      <c r="EU4" s="111"/>
      <c r="EV4" s="111"/>
      <c r="EW4" s="111"/>
      <c r="EX4" s="111"/>
      <c r="EY4" s="112"/>
      <c r="EZ4" s="110">
        <f>EZ5</f>
        <v>45229</v>
      </c>
      <c r="FA4" s="111"/>
      <c r="FB4" s="111"/>
      <c r="FC4" s="111"/>
      <c r="FD4" s="111"/>
      <c r="FE4" s="111"/>
      <c r="FF4" s="112"/>
      <c r="FG4" s="110">
        <f>FG5</f>
        <v>45236</v>
      </c>
      <c r="FH4" s="111"/>
      <c r="FI4" s="111"/>
      <c r="FJ4" s="111"/>
      <c r="FK4" s="111"/>
      <c r="FL4" s="111"/>
      <c r="FM4" s="112"/>
      <c r="FN4" s="110">
        <f>FN5</f>
        <v>45243</v>
      </c>
      <c r="FO4" s="111"/>
      <c r="FP4" s="111"/>
      <c r="FQ4" s="111"/>
      <c r="FR4" s="111"/>
      <c r="FS4" s="111"/>
      <c r="FT4" s="112"/>
      <c r="FU4" s="110">
        <f>FU5</f>
        <v>45250</v>
      </c>
      <c r="FV4" s="111"/>
      <c r="FW4" s="111"/>
      <c r="FX4" s="111"/>
      <c r="FY4" s="111"/>
      <c r="FZ4" s="111"/>
      <c r="GA4" s="112"/>
      <c r="GB4" s="110">
        <f>GB5</f>
        <v>45257</v>
      </c>
      <c r="GC4" s="111"/>
      <c r="GD4" s="111"/>
      <c r="GE4" s="111"/>
      <c r="GF4" s="111"/>
      <c r="GG4" s="111"/>
      <c r="GH4" s="112"/>
      <c r="GI4" s="110">
        <f>GI5</f>
        <v>45264</v>
      </c>
      <c r="GJ4" s="111"/>
      <c r="GK4" s="111"/>
      <c r="GL4" s="111"/>
      <c r="GM4" s="111"/>
      <c r="GN4" s="111"/>
      <c r="GO4" s="112"/>
      <c r="GP4" s="110">
        <f>GP5</f>
        <v>45271</v>
      </c>
      <c r="GQ4" s="111"/>
      <c r="GR4" s="111"/>
      <c r="GS4" s="111"/>
      <c r="GT4" s="111"/>
      <c r="GU4" s="111"/>
      <c r="GV4" s="112"/>
      <c r="GW4" s="110">
        <f>GW5</f>
        <v>45278</v>
      </c>
      <c r="GX4" s="111"/>
      <c r="GY4" s="111"/>
      <c r="GZ4" s="111"/>
      <c r="HA4" s="111"/>
      <c r="HB4" s="111"/>
      <c r="HC4" s="112"/>
      <c r="HD4" s="110">
        <f>HD5</f>
        <v>45285</v>
      </c>
      <c r="HE4" s="111"/>
      <c r="HF4" s="111"/>
      <c r="HG4" s="111"/>
      <c r="HH4" s="111"/>
      <c r="HI4" s="111"/>
      <c r="HJ4" s="112"/>
      <c r="HK4" s="110">
        <f>HK5</f>
        <v>45292</v>
      </c>
      <c r="HL4" s="111"/>
      <c r="HM4" s="111"/>
      <c r="HN4" s="111"/>
      <c r="HO4" s="111"/>
      <c r="HP4" s="111"/>
      <c r="HQ4" s="112"/>
    </row>
    <row r="5" spans="1:225" x14ac:dyDescent="0.25">
      <c r="A5" s="6"/>
      <c r="G5" s="6"/>
      <c r="I5" s="13">
        <f>E2-WEEKDAY(E2,1)+2+7*(E4-1)</f>
        <v>45082</v>
      </c>
      <c r="J5" s="12">
        <f>I5+1</f>
        <v>45083</v>
      </c>
      <c r="K5" s="12">
        <f t="shared" ref="K5:AX5" si="0">J5+1</f>
        <v>45084</v>
      </c>
      <c r="L5" s="12">
        <f t="shared" si="0"/>
        <v>45085</v>
      </c>
      <c r="M5" s="12">
        <f t="shared" si="0"/>
        <v>45086</v>
      </c>
      <c r="N5" s="12">
        <f t="shared" si="0"/>
        <v>45087</v>
      </c>
      <c r="O5" s="14">
        <f t="shared" si="0"/>
        <v>45088</v>
      </c>
      <c r="P5" s="13">
        <f>O5+1</f>
        <v>45089</v>
      </c>
      <c r="Q5" s="12">
        <f>P5+1</f>
        <v>45090</v>
      </c>
      <c r="R5" s="12">
        <f t="shared" si="0"/>
        <v>45091</v>
      </c>
      <c r="S5" s="12">
        <f t="shared" si="0"/>
        <v>45092</v>
      </c>
      <c r="T5" s="12">
        <f t="shared" si="0"/>
        <v>45093</v>
      </c>
      <c r="U5" s="12">
        <f t="shared" si="0"/>
        <v>45094</v>
      </c>
      <c r="V5" s="14">
        <f t="shared" si="0"/>
        <v>45095</v>
      </c>
      <c r="W5" s="13">
        <f>V5+1</f>
        <v>45096</v>
      </c>
      <c r="X5" s="12">
        <f>W5+1</f>
        <v>45097</v>
      </c>
      <c r="Y5" s="12">
        <f t="shared" si="0"/>
        <v>45098</v>
      </c>
      <c r="Z5" s="12">
        <f t="shared" si="0"/>
        <v>45099</v>
      </c>
      <c r="AA5" s="12">
        <f t="shared" si="0"/>
        <v>45100</v>
      </c>
      <c r="AB5" s="12">
        <f t="shared" si="0"/>
        <v>45101</v>
      </c>
      <c r="AC5" s="14">
        <f t="shared" si="0"/>
        <v>45102</v>
      </c>
      <c r="AD5" s="13">
        <f>AC5+1</f>
        <v>45103</v>
      </c>
      <c r="AE5" s="12">
        <f>AD5+1</f>
        <v>45104</v>
      </c>
      <c r="AF5" s="12">
        <f t="shared" si="0"/>
        <v>45105</v>
      </c>
      <c r="AG5" s="12">
        <f t="shared" si="0"/>
        <v>45106</v>
      </c>
      <c r="AH5" s="12">
        <f t="shared" si="0"/>
        <v>45107</v>
      </c>
      <c r="AI5" s="12">
        <f t="shared" si="0"/>
        <v>45108</v>
      </c>
      <c r="AJ5" s="14">
        <f t="shared" si="0"/>
        <v>45109</v>
      </c>
      <c r="AK5" s="13">
        <f>AJ5+1</f>
        <v>45110</v>
      </c>
      <c r="AL5" s="12">
        <f>AK5+1</f>
        <v>45111</v>
      </c>
      <c r="AM5" s="12">
        <f t="shared" si="0"/>
        <v>45112</v>
      </c>
      <c r="AN5" s="12">
        <f t="shared" si="0"/>
        <v>45113</v>
      </c>
      <c r="AO5" s="12">
        <f t="shared" si="0"/>
        <v>45114</v>
      </c>
      <c r="AP5" s="12">
        <f t="shared" si="0"/>
        <v>45115</v>
      </c>
      <c r="AQ5" s="14">
        <f t="shared" si="0"/>
        <v>45116</v>
      </c>
      <c r="AR5" s="13">
        <f>AQ5+1</f>
        <v>45117</v>
      </c>
      <c r="AS5" s="12">
        <f>AR5+1</f>
        <v>45118</v>
      </c>
      <c r="AT5" s="12">
        <f t="shared" si="0"/>
        <v>45119</v>
      </c>
      <c r="AU5" s="12">
        <f t="shared" si="0"/>
        <v>45120</v>
      </c>
      <c r="AV5" s="12">
        <f t="shared" si="0"/>
        <v>45121</v>
      </c>
      <c r="AW5" s="12">
        <f t="shared" si="0"/>
        <v>45122</v>
      </c>
      <c r="AX5" s="14">
        <f t="shared" si="0"/>
        <v>45123</v>
      </c>
      <c r="AY5" s="13">
        <f>AX5+1</f>
        <v>45124</v>
      </c>
      <c r="AZ5" s="12">
        <f>AY5+1</f>
        <v>45125</v>
      </c>
      <c r="BA5" s="12">
        <f t="shared" ref="BA5:BE5" si="1">AZ5+1</f>
        <v>45126</v>
      </c>
      <c r="BB5" s="12">
        <f t="shared" si="1"/>
        <v>45127</v>
      </c>
      <c r="BC5" s="12">
        <f t="shared" si="1"/>
        <v>45128</v>
      </c>
      <c r="BD5" s="12">
        <f t="shared" si="1"/>
        <v>45129</v>
      </c>
      <c r="BE5" s="14">
        <f t="shared" si="1"/>
        <v>45130</v>
      </c>
      <c r="BF5" s="13">
        <f>BE5+1</f>
        <v>45131</v>
      </c>
      <c r="BG5" s="12">
        <f>BF5+1</f>
        <v>45132</v>
      </c>
      <c r="BH5" s="12">
        <f t="shared" ref="BH5:BL5" si="2">BG5+1</f>
        <v>45133</v>
      </c>
      <c r="BI5" s="12">
        <f t="shared" si="2"/>
        <v>45134</v>
      </c>
      <c r="BJ5" s="12">
        <f t="shared" si="2"/>
        <v>45135</v>
      </c>
      <c r="BK5" s="12">
        <f t="shared" si="2"/>
        <v>45136</v>
      </c>
      <c r="BL5" s="14">
        <f t="shared" si="2"/>
        <v>45137</v>
      </c>
      <c r="BM5" s="13">
        <f>BL5+1</f>
        <v>45138</v>
      </c>
      <c r="BN5" s="12">
        <f>BM5+1</f>
        <v>45139</v>
      </c>
      <c r="BO5" s="12">
        <f t="shared" ref="BO5" si="3">BN5+1</f>
        <v>45140</v>
      </c>
      <c r="BP5" s="12">
        <f t="shared" ref="BP5" si="4">BO5+1</f>
        <v>45141</v>
      </c>
      <c r="BQ5" s="12">
        <f t="shared" ref="BQ5" si="5">BP5+1</f>
        <v>45142</v>
      </c>
      <c r="BR5" s="12">
        <f t="shared" ref="BR5" si="6">BQ5+1</f>
        <v>45143</v>
      </c>
      <c r="BS5" s="14">
        <f t="shared" ref="BS5" si="7">BR5+1</f>
        <v>45144</v>
      </c>
      <c r="BT5" s="13">
        <f>BS5+1</f>
        <v>45145</v>
      </c>
      <c r="BU5" s="12">
        <f>BT5+1</f>
        <v>45146</v>
      </c>
      <c r="BV5" s="12">
        <f t="shared" ref="BV5" si="8">BU5+1</f>
        <v>45147</v>
      </c>
      <c r="BW5" s="12">
        <f t="shared" ref="BW5" si="9">BV5+1</f>
        <v>45148</v>
      </c>
      <c r="BX5" s="12">
        <f t="shared" ref="BX5" si="10">BW5+1</f>
        <v>45149</v>
      </c>
      <c r="BY5" s="12">
        <f t="shared" ref="BY5" si="11">BX5+1</f>
        <v>45150</v>
      </c>
      <c r="BZ5" s="14">
        <f t="shared" ref="BZ5" si="12">BY5+1</f>
        <v>45151</v>
      </c>
      <c r="CA5" s="13">
        <f>BZ5+1</f>
        <v>45152</v>
      </c>
      <c r="CB5" s="12">
        <f>CA5+1</f>
        <v>45153</v>
      </c>
      <c r="CC5" s="12">
        <f t="shared" ref="CC5" si="13">CB5+1</f>
        <v>45154</v>
      </c>
      <c r="CD5" s="12">
        <f t="shared" ref="CD5" si="14">CC5+1</f>
        <v>45155</v>
      </c>
      <c r="CE5" s="12">
        <f t="shared" ref="CE5" si="15">CD5+1</f>
        <v>45156</v>
      </c>
      <c r="CF5" s="12">
        <f t="shared" ref="CF5" si="16">CE5+1</f>
        <v>45157</v>
      </c>
      <c r="CG5" s="14">
        <f t="shared" ref="CG5" si="17">CF5+1</f>
        <v>45158</v>
      </c>
      <c r="CH5" s="13">
        <f>CG5+1</f>
        <v>45159</v>
      </c>
      <c r="CI5" s="12">
        <f>CH5+1</f>
        <v>45160</v>
      </c>
      <c r="CJ5" s="12">
        <f t="shared" ref="CJ5" si="18">CI5+1</f>
        <v>45161</v>
      </c>
      <c r="CK5" s="12">
        <f t="shared" ref="CK5" si="19">CJ5+1</f>
        <v>45162</v>
      </c>
      <c r="CL5" s="12">
        <f t="shared" ref="CL5" si="20">CK5+1</f>
        <v>45163</v>
      </c>
      <c r="CM5" s="12">
        <f t="shared" ref="CM5" si="21">CL5+1</f>
        <v>45164</v>
      </c>
      <c r="CN5" s="14">
        <f t="shared" ref="CN5" si="22">CM5+1</f>
        <v>45165</v>
      </c>
      <c r="CO5" s="13">
        <f>CN5+1</f>
        <v>45166</v>
      </c>
      <c r="CP5" s="12">
        <f>CO5+1</f>
        <v>45167</v>
      </c>
      <c r="CQ5" s="12">
        <f t="shared" ref="CQ5" si="23">CP5+1</f>
        <v>45168</v>
      </c>
      <c r="CR5" s="12">
        <f t="shared" ref="CR5" si="24">CQ5+1</f>
        <v>45169</v>
      </c>
      <c r="CS5" s="12">
        <f t="shared" ref="CS5" si="25">CR5+1</f>
        <v>45170</v>
      </c>
      <c r="CT5" s="12">
        <f t="shared" ref="CT5" si="26">CS5+1</f>
        <v>45171</v>
      </c>
      <c r="CU5" s="14">
        <f t="shared" ref="CU5" si="27">CT5+1</f>
        <v>45172</v>
      </c>
      <c r="CV5" s="13">
        <f>CU5+1</f>
        <v>45173</v>
      </c>
      <c r="CW5" s="12">
        <f>CV5+1</f>
        <v>45174</v>
      </c>
      <c r="CX5" s="12">
        <f t="shared" ref="CX5" si="28">CW5+1</f>
        <v>45175</v>
      </c>
      <c r="CY5" s="12">
        <f t="shared" ref="CY5" si="29">CX5+1</f>
        <v>45176</v>
      </c>
      <c r="CZ5" s="12">
        <f t="shared" ref="CZ5" si="30">CY5+1</f>
        <v>45177</v>
      </c>
      <c r="DA5" s="12">
        <f t="shared" ref="DA5" si="31">CZ5+1</f>
        <v>45178</v>
      </c>
      <c r="DB5" s="14">
        <f t="shared" ref="DB5" si="32">DA5+1</f>
        <v>45179</v>
      </c>
      <c r="DC5" s="13">
        <f>DB5+1</f>
        <v>45180</v>
      </c>
      <c r="DD5" s="12">
        <f>DC5+1</f>
        <v>45181</v>
      </c>
      <c r="DE5" s="12">
        <f t="shared" ref="DE5" si="33">DD5+1</f>
        <v>45182</v>
      </c>
      <c r="DF5" s="12">
        <f t="shared" ref="DF5" si="34">DE5+1</f>
        <v>45183</v>
      </c>
      <c r="DG5" s="12">
        <f t="shared" ref="DG5" si="35">DF5+1</f>
        <v>45184</v>
      </c>
      <c r="DH5" s="12">
        <f t="shared" ref="DH5" si="36">DG5+1</f>
        <v>45185</v>
      </c>
      <c r="DI5" s="14">
        <f t="shared" ref="DI5" si="37">DH5+1</f>
        <v>45186</v>
      </c>
      <c r="DJ5" s="13">
        <f>DI5+1</f>
        <v>45187</v>
      </c>
      <c r="DK5" s="12">
        <f>DJ5+1</f>
        <v>45188</v>
      </c>
      <c r="DL5" s="12">
        <f t="shared" ref="DL5" si="38">DK5+1</f>
        <v>45189</v>
      </c>
      <c r="DM5" s="12">
        <f t="shared" ref="DM5" si="39">DL5+1</f>
        <v>45190</v>
      </c>
      <c r="DN5" s="12">
        <f t="shared" ref="DN5" si="40">DM5+1</f>
        <v>45191</v>
      </c>
      <c r="DO5" s="12">
        <f t="shared" ref="DO5" si="41">DN5+1</f>
        <v>45192</v>
      </c>
      <c r="DP5" s="14">
        <f t="shared" ref="DP5" si="42">DO5+1</f>
        <v>45193</v>
      </c>
      <c r="DQ5" s="13">
        <f>DP5+1</f>
        <v>45194</v>
      </c>
      <c r="DR5" s="12">
        <f>DQ5+1</f>
        <v>45195</v>
      </c>
      <c r="DS5" s="12">
        <f t="shared" ref="DS5" si="43">DR5+1</f>
        <v>45196</v>
      </c>
      <c r="DT5" s="12">
        <f t="shared" ref="DT5" si="44">DS5+1</f>
        <v>45197</v>
      </c>
      <c r="DU5" s="12">
        <f t="shared" ref="DU5" si="45">DT5+1</f>
        <v>45198</v>
      </c>
      <c r="DV5" s="12">
        <f t="shared" ref="DV5" si="46">DU5+1</f>
        <v>45199</v>
      </c>
      <c r="DW5" s="14">
        <f t="shared" ref="DW5" si="47">DV5+1</f>
        <v>45200</v>
      </c>
      <c r="DX5" s="13">
        <f>DW5+1</f>
        <v>45201</v>
      </c>
      <c r="DY5" s="12">
        <f>DX5+1</f>
        <v>45202</v>
      </c>
      <c r="DZ5" s="12">
        <f t="shared" ref="DZ5" si="48">DY5+1</f>
        <v>45203</v>
      </c>
      <c r="EA5" s="12">
        <f t="shared" ref="EA5" si="49">DZ5+1</f>
        <v>45204</v>
      </c>
      <c r="EB5" s="12">
        <f t="shared" ref="EB5" si="50">EA5+1</f>
        <v>45205</v>
      </c>
      <c r="EC5" s="12">
        <f t="shared" ref="EC5" si="51">EB5+1</f>
        <v>45206</v>
      </c>
      <c r="ED5" s="14">
        <f t="shared" ref="ED5" si="52">EC5+1</f>
        <v>45207</v>
      </c>
      <c r="EE5" s="13">
        <f>ED5+1</f>
        <v>45208</v>
      </c>
      <c r="EF5" s="12">
        <f>EE5+1</f>
        <v>45209</v>
      </c>
      <c r="EG5" s="12">
        <f t="shared" ref="EG5" si="53">EF5+1</f>
        <v>45210</v>
      </c>
      <c r="EH5" s="12">
        <f t="shared" ref="EH5" si="54">EG5+1</f>
        <v>45211</v>
      </c>
      <c r="EI5" s="12">
        <f t="shared" ref="EI5" si="55">EH5+1</f>
        <v>45212</v>
      </c>
      <c r="EJ5" s="12">
        <f t="shared" ref="EJ5" si="56">EI5+1</f>
        <v>45213</v>
      </c>
      <c r="EK5" s="14">
        <f t="shared" ref="EK5" si="57">EJ5+1</f>
        <v>45214</v>
      </c>
      <c r="EL5" s="13">
        <f>EK5+1</f>
        <v>45215</v>
      </c>
      <c r="EM5" s="12">
        <f>EL5+1</f>
        <v>45216</v>
      </c>
      <c r="EN5" s="12">
        <f t="shared" ref="EN5" si="58">EM5+1</f>
        <v>45217</v>
      </c>
      <c r="EO5" s="12">
        <f t="shared" ref="EO5" si="59">EN5+1</f>
        <v>45218</v>
      </c>
      <c r="EP5" s="12">
        <f t="shared" ref="EP5" si="60">EO5+1</f>
        <v>45219</v>
      </c>
      <c r="EQ5" s="12">
        <f t="shared" ref="EQ5" si="61">EP5+1</f>
        <v>45220</v>
      </c>
      <c r="ER5" s="14">
        <f t="shared" ref="ER5" si="62">EQ5+1</f>
        <v>45221</v>
      </c>
      <c r="ES5" s="13">
        <f>ER5+1</f>
        <v>45222</v>
      </c>
      <c r="ET5" s="12">
        <f>ES5+1</f>
        <v>45223</v>
      </c>
      <c r="EU5" s="12">
        <f t="shared" ref="EU5" si="63">ET5+1</f>
        <v>45224</v>
      </c>
      <c r="EV5" s="12">
        <f t="shared" ref="EV5" si="64">EU5+1</f>
        <v>45225</v>
      </c>
      <c r="EW5" s="12">
        <f t="shared" ref="EW5" si="65">EV5+1</f>
        <v>45226</v>
      </c>
      <c r="EX5" s="12">
        <f t="shared" ref="EX5" si="66">EW5+1</f>
        <v>45227</v>
      </c>
      <c r="EY5" s="14">
        <f t="shared" ref="EY5" si="67">EX5+1</f>
        <v>45228</v>
      </c>
      <c r="EZ5" s="13">
        <f>EY5+1</f>
        <v>45229</v>
      </c>
      <c r="FA5" s="12">
        <f>EZ5+1</f>
        <v>45230</v>
      </c>
      <c r="FB5" s="12">
        <f t="shared" ref="FB5" si="68">FA5+1</f>
        <v>45231</v>
      </c>
      <c r="FC5" s="12">
        <f t="shared" ref="FC5" si="69">FB5+1</f>
        <v>45232</v>
      </c>
      <c r="FD5" s="12">
        <f t="shared" ref="FD5" si="70">FC5+1</f>
        <v>45233</v>
      </c>
      <c r="FE5" s="12">
        <f t="shared" ref="FE5" si="71">FD5+1</f>
        <v>45234</v>
      </c>
      <c r="FF5" s="14">
        <f t="shared" ref="FF5" si="72">FE5+1</f>
        <v>45235</v>
      </c>
      <c r="FG5" s="13">
        <f>FF5+1</f>
        <v>45236</v>
      </c>
      <c r="FH5" s="12">
        <f>FG5+1</f>
        <v>45237</v>
      </c>
      <c r="FI5" s="12">
        <f t="shared" ref="FI5" si="73">FH5+1</f>
        <v>45238</v>
      </c>
      <c r="FJ5" s="12">
        <f t="shared" ref="FJ5" si="74">FI5+1</f>
        <v>45239</v>
      </c>
      <c r="FK5" s="12">
        <f t="shared" ref="FK5" si="75">FJ5+1</f>
        <v>45240</v>
      </c>
      <c r="FL5" s="12">
        <f t="shared" ref="FL5" si="76">FK5+1</f>
        <v>45241</v>
      </c>
      <c r="FM5" s="14">
        <f t="shared" ref="FM5" si="77">FL5+1</f>
        <v>45242</v>
      </c>
      <c r="FN5" s="13">
        <f>FM5+1</f>
        <v>45243</v>
      </c>
      <c r="FO5" s="12">
        <f>FN5+1</f>
        <v>45244</v>
      </c>
      <c r="FP5" s="12">
        <f t="shared" ref="FP5" si="78">FO5+1</f>
        <v>45245</v>
      </c>
      <c r="FQ5" s="12">
        <f t="shared" ref="FQ5" si="79">FP5+1</f>
        <v>45246</v>
      </c>
      <c r="FR5" s="12">
        <f t="shared" ref="FR5" si="80">FQ5+1</f>
        <v>45247</v>
      </c>
      <c r="FS5" s="12">
        <f t="shared" ref="FS5" si="81">FR5+1</f>
        <v>45248</v>
      </c>
      <c r="FT5" s="14">
        <f t="shared" ref="FT5" si="82">FS5+1</f>
        <v>45249</v>
      </c>
      <c r="FU5" s="13">
        <f>FT5+1</f>
        <v>45250</v>
      </c>
      <c r="FV5" s="12">
        <f>FU5+1</f>
        <v>45251</v>
      </c>
      <c r="FW5" s="12">
        <f t="shared" ref="FW5" si="83">FV5+1</f>
        <v>45252</v>
      </c>
      <c r="FX5" s="12">
        <f t="shared" ref="FX5" si="84">FW5+1</f>
        <v>45253</v>
      </c>
      <c r="FY5" s="12">
        <f t="shared" ref="FY5" si="85">FX5+1</f>
        <v>45254</v>
      </c>
      <c r="FZ5" s="12">
        <f t="shared" ref="FZ5" si="86">FY5+1</f>
        <v>45255</v>
      </c>
      <c r="GA5" s="14">
        <f t="shared" ref="GA5" si="87">FZ5+1</f>
        <v>45256</v>
      </c>
      <c r="GB5" s="13">
        <f>GA5+1</f>
        <v>45257</v>
      </c>
      <c r="GC5" s="12">
        <f>GB5+1</f>
        <v>45258</v>
      </c>
      <c r="GD5" s="12">
        <f t="shared" ref="GD5" si="88">GC5+1</f>
        <v>45259</v>
      </c>
      <c r="GE5" s="12">
        <f t="shared" ref="GE5" si="89">GD5+1</f>
        <v>45260</v>
      </c>
      <c r="GF5" s="12">
        <f t="shared" ref="GF5" si="90">GE5+1</f>
        <v>45261</v>
      </c>
      <c r="GG5" s="12">
        <f t="shared" ref="GG5" si="91">GF5+1</f>
        <v>45262</v>
      </c>
      <c r="GH5" s="14">
        <f t="shared" ref="GH5" si="92">GG5+1</f>
        <v>45263</v>
      </c>
      <c r="GI5" s="13">
        <f>GH5+1</f>
        <v>45264</v>
      </c>
      <c r="GJ5" s="12">
        <f>GI5+1</f>
        <v>45265</v>
      </c>
      <c r="GK5" s="12">
        <f t="shared" ref="GK5" si="93">GJ5+1</f>
        <v>45266</v>
      </c>
      <c r="GL5" s="12">
        <f t="shared" ref="GL5" si="94">GK5+1</f>
        <v>45267</v>
      </c>
      <c r="GM5" s="12">
        <f t="shared" ref="GM5" si="95">GL5+1</f>
        <v>45268</v>
      </c>
      <c r="GN5" s="12">
        <f t="shared" ref="GN5" si="96">GM5+1</f>
        <v>45269</v>
      </c>
      <c r="GO5" s="14">
        <f t="shared" ref="GO5" si="97">GN5+1</f>
        <v>45270</v>
      </c>
      <c r="GP5" s="13">
        <f>GO5+1</f>
        <v>45271</v>
      </c>
      <c r="GQ5" s="12">
        <f>GP5+1</f>
        <v>45272</v>
      </c>
      <c r="GR5" s="12">
        <f t="shared" ref="GR5" si="98">GQ5+1</f>
        <v>45273</v>
      </c>
      <c r="GS5" s="12">
        <f t="shared" ref="GS5" si="99">GR5+1</f>
        <v>45274</v>
      </c>
      <c r="GT5" s="12">
        <f t="shared" ref="GT5" si="100">GS5+1</f>
        <v>45275</v>
      </c>
      <c r="GU5" s="12">
        <f t="shared" ref="GU5" si="101">GT5+1</f>
        <v>45276</v>
      </c>
      <c r="GV5" s="14">
        <f t="shared" ref="GV5" si="102">GU5+1</f>
        <v>45277</v>
      </c>
      <c r="GW5" s="13">
        <f>GV5+1</f>
        <v>45278</v>
      </c>
      <c r="GX5" s="12">
        <f>GW5+1</f>
        <v>45279</v>
      </c>
      <c r="GY5" s="12">
        <f t="shared" ref="GY5" si="103">GX5+1</f>
        <v>45280</v>
      </c>
      <c r="GZ5" s="12">
        <f t="shared" ref="GZ5" si="104">GY5+1</f>
        <v>45281</v>
      </c>
      <c r="HA5" s="12">
        <f t="shared" ref="HA5" si="105">GZ5+1</f>
        <v>45282</v>
      </c>
      <c r="HB5" s="12">
        <f t="shared" ref="HB5" si="106">HA5+1</f>
        <v>45283</v>
      </c>
      <c r="HC5" s="14">
        <f t="shared" ref="HC5" si="107">HB5+1</f>
        <v>45284</v>
      </c>
      <c r="HD5" s="13">
        <f>HC5+1</f>
        <v>45285</v>
      </c>
      <c r="HE5" s="12">
        <f>HD5+1</f>
        <v>45286</v>
      </c>
      <c r="HF5" s="12">
        <f t="shared" ref="HF5" si="108">HE5+1</f>
        <v>45287</v>
      </c>
      <c r="HG5" s="12">
        <f t="shared" ref="HG5" si="109">HF5+1</f>
        <v>45288</v>
      </c>
      <c r="HH5" s="12">
        <f t="shared" ref="HH5" si="110">HG5+1</f>
        <v>45289</v>
      </c>
      <c r="HI5" s="12">
        <f t="shared" ref="HI5" si="111">HH5+1</f>
        <v>45290</v>
      </c>
      <c r="HJ5" s="14">
        <f t="shared" ref="HJ5" si="112">HI5+1</f>
        <v>45291</v>
      </c>
      <c r="HK5" s="13">
        <f>HJ5+1</f>
        <v>45292</v>
      </c>
      <c r="HL5" s="12">
        <f>HK5+1</f>
        <v>45293</v>
      </c>
      <c r="HM5" s="12">
        <f t="shared" ref="HM5" si="113">HL5+1</f>
        <v>45294</v>
      </c>
      <c r="HN5" s="12">
        <f t="shared" ref="HN5" si="114">HM5+1</f>
        <v>45295</v>
      </c>
      <c r="HO5" s="12">
        <f t="shared" ref="HO5" si="115">HN5+1</f>
        <v>45296</v>
      </c>
      <c r="HP5" s="12">
        <f t="shared" ref="HP5" si="116">HO5+1</f>
        <v>45297</v>
      </c>
      <c r="HQ5" s="14">
        <f t="shared" ref="HQ5" si="117">HP5+1</f>
        <v>45298</v>
      </c>
    </row>
    <row r="6" spans="1:225" ht="29.25" customHeight="1" thickBot="1" x14ac:dyDescent="0.3">
      <c r="A6" s="17"/>
      <c r="B6" s="10" t="s">
        <v>8</v>
      </c>
      <c r="C6" s="11" t="s">
        <v>2</v>
      </c>
      <c r="D6" s="11" t="s">
        <v>1</v>
      </c>
      <c r="E6" s="11" t="s">
        <v>4</v>
      </c>
      <c r="F6" s="11" t="s">
        <v>5</v>
      </c>
      <c r="G6" s="11"/>
      <c r="H6" s="11" t="s">
        <v>6</v>
      </c>
      <c r="I6" s="15" t="str">
        <f t="shared" ref="I6" si="118">LEFT(TEXT(I5,"ddd"),1)</f>
        <v>l</v>
      </c>
      <c r="J6" s="15" t="str">
        <f t="shared" ref="J6:AR6" si="119">LEFT(TEXT(J5,"ddd"),1)</f>
        <v>m</v>
      </c>
      <c r="K6" s="15" t="str">
        <f t="shared" si="119"/>
        <v>m</v>
      </c>
      <c r="L6" s="15" t="str">
        <f t="shared" si="119"/>
        <v>j</v>
      </c>
      <c r="M6" s="15" t="str">
        <f t="shared" si="119"/>
        <v>v</v>
      </c>
      <c r="N6" s="15" t="str">
        <f t="shared" si="119"/>
        <v>s</v>
      </c>
      <c r="O6" s="15" t="str">
        <f t="shared" si="119"/>
        <v>d</v>
      </c>
      <c r="P6" s="15" t="str">
        <f t="shared" si="119"/>
        <v>l</v>
      </c>
      <c r="Q6" s="15" t="str">
        <f t="shared" si="119"/>
        <v>m</v>
      </c>
      <c r="R6" s="15" t="str">
        <f t="shared" si="119"/>
        <v>m</v>
      </c>
      <c r="S6" s="15" t="str">
        <f t="shared" si="119"/>
        <v>j</v>
      </c>
      <c r="T6" s="15" t="str">
        <f t="shared" si="119"/>
        <v>v</v>
      </c>
      <c r="U6" s="15" t="str">
        <f t="shared" si="119"/>
        <v>s</v>
      </c>
      <c r="V6" s="15" t="str">
        <f t="shared" si="119"/>
        <v>d</v>
      </c>
      <c r="W6" s="15" t="str">
        <f t="shared" si="119"/>
        <v>l</v>
      </c>
      <c r="X6" s="15" t="str">
        <f t="shared" si="119"/>
        <v>m</v>
      </c>
      <c r="Y6" s="15" t="str">
        <f t="shared" si="119"/>
        <v>m</v>
      </c>
      <c r="Z6" s="15" t="str">
        <f t="shared" si="119"/>
        <v>j</v>
      </c>
      <c r="AA6" s="15" t="str">
        <f t="shared" si="119"/>
        <v>v</v>
      </c>
      <c r="AB6" s="15" t="str">
        <f t="shared" si="119"/>
        <v>s</v>
      </c>
      <c r="AC6" s="15" t="str">
        <f t="shared" si="119"/>
        <v>d</v>
      </c>
      <c r="AD6" s="15" t="str">
        <f t="shared" si="119"/>
        <v>l</v>
      </c>
      <c r="AE6" s="15" t="str">
        <f t="shared" si="119"/>
        <v>m</v>
      </c>
      <c r="AF6" s="15" t="str">
        <f t="shared" si="119"/>
        <v>m</v>
      </c>
      <c r="AG6" s="15" t="str">
        <f t="shared" si="119"/>
        <v>j</v>
      </c>
      <c r="AH6" s="15" t="str">
        <f t="shared" si="119"/>
        <v>v</v>
      </c>
      <c r="AI6" s="15" t="str">
        <f t="shared" si="119"/>
        <v>s</v>
      </c>
      <c r="AJ6" s="15" t="str">
        <f t="shared" si="119"/>
        <v>d</v>
      </c>
      <c r="AK6" s="15" t="str">
        <f t="shared" si="119"/>
        <v>l</v>
      </c>
      <c r="AL6" s="15" t="str">
        <f t="shared" si="119"/>
        <v>m</v>
      </c>
      <c r="AM6" s="15" t="str">
        <f t="shared" si="119"/>
        <v>m</v>
      </c>
      <c r="AN6" s="15" t="str">
        <f t="shared" si="119"/>
        <v>j</v>
      </c>
      <c r="AO6" s="15" t="str">
        <f t="shared" si="119"/>
        <v>v</v>
      </c>
      <c r="AP6" s="15" t="str">
        <f t="shared" si="119"/>
        <v>s</v>
      </c>
      <c r="AQ6" s="15" t="str">
        <f t="shared" si="119"/>
        <v>d</v>
      </c>
      <c r="AR6" s="15" t="str">
        <f t="shared" si="119"/>
        <v>l</v>
      </c>
      <c r="AS6" s="15" t="str">
        <f t="shared" ref="AS6:BM6" si="120">LEFT(TEXT(AS5,"ddd"),1)</f>
        <v>m</v>
      </c>
      <c r="AT6" s="15" t="str">
        <f t="shared" si="120"/>
        <v>m</v>
      </c>
      <c r="AU6" s="15" t="str">
        <f t="shared" si="120"/>
        <v>j</v>
      </c>
      <c r="AV6" s="15" t="str">
        <f t="shared" si="120"/>
        <v>v</v>
      </c>
      <c r="AW6" s="15" t="str">
        <f t="shared" si="120"/>
        <v>s</v>
      </c>
      <c r="AX6" s="15" t="str">
        <f t="shared" si="120"/>
        <v>d</v>
      </c>
      <c r="AY6" s="15" t="str">
        <f t="shared" si="120"/>
        <v>l</v>
      </c>
      <c r="AZ6" s="15" t="str">
        <f t="shared" si="120"/>
        <v>m</v>
      </c>
      <c r="BA6" s="15" t="str">
        <f t="shared" si="120"/>
        <v>m</v>
      </c>
      <c r="BB6" s="15" t="str">
        <f t="shared" si="120"/>
        <v>j</v>
      </c>
      <c r="BC6" s="15" t="str">
        <f t="shared" si="120"/>
        <v>v</v>
      </c>
      <c r="BD6" s="15" t="str">
        <f t="shared" si="120"/>
        <v>s</v>
      </c>
      <c r="BE6" s="15" t="str">
        <f t="shared" si="120"/>
        <v>d</v>
      </c>
      <c r="BF6" s="15" t="str">
        <f t="shared" si="120"/>
        <v>l</v>
      </c>
      <c r="BG6" s="15" t="str">
        <f t="shared" si="120"/>
        <v>m</v>
      </c>
      <c r="BH6" s="15" t="str">
        <f t="shared" si="120"/>
        <v>m</v>
      </c>
      <c r="BI6" s="15" t="str">
        <f t="shared" si="120"/>
        <v>j</v>
      </c>
      <c r="BJ6" s="15" t="str">
        <f t="shared" si="120"/>
        <v>v</v>
      </c>
      <c r="BK6" s="15" t="str">
        <f t="shared" si="120"/>
        <v>s</v>
      </c>
      <c r="BL6" s="15" t="str">
        <f t="shared" si="120"/>
        <v>d</v>
      </c>
      <c r="BM6" s="15" t="str">
        <f t="shared" si="120"/>
        <v>l</v>
      </c>
      <c r="BN6" s="15" t="str">
        <f t="shared" ref="BN6:CH6" si="121">LEFT(TEXT(BN5,"ddd"),1)</f>
        <v>m</v>
      </c>
      <c r="BO6" s="15" t="str">
        <f t="shared" si="121"/>
        <v>m</v>
      </c>
      <c r="BP6" s="15" t="str">
        <f t="shared" si="121"/>
        <v>j</v>
      </c>
      <c r="BQ6" s="15" t="str">
        <f t="shared" si="121"/>
        <v>v</v>
      </c>
      <c r="BR6" s="15" t="str">
        <f t="shared" si="121"/>
        <v>s</v>
      </c>
      <c r="BS6" s="15" t="str">
        <f t="shared" si="121"/>
        <v>d</v>
      </c>
      <c r="BT6" s="15" t="str">
        <f t="shared" si="121"/>
        <v>l</v>
      </c>
      <c r="BU6" s="15" t="str">
        <f t="shared" si="121"/>
        <v>m</v>
      </c>
      <c r="BV6" s="15" t="str">
        <f t="shared" si="121"/>
        <v>m</v>
      </c>
      <c r="BW6" s="15" t="str">
        <f t="shared" si="121"/>
        <v>j</v>
      </c>
      <c r="BX6" s="15" t="str">
        <f t="shared" si="121"/>
        <v>v</v>
      </c>
      <c r="BY6" s="15" t="str">
        <f t="shared" si="121"/>
        <v>s</v>
      </c>
      <c r="BZ6" s="15" t="str">
        <f t="shared" si="121"/>
        <v>d</v>
      </c>
      <c r="CA6" s="15" t="str">
        <f t="shared" si="121"/>
        <v>l</v>
      </c>
      <c r="CB6" s="15" t="str">
        <f t="shared" si="121"/>
        <v>m</v>
      </c>
      <c r="CC6" s="15" t="str">
        <f t="shared" si="121"/>
        <v>m</v>
      </c>
      <c r="CD6" s="15" t="str">
        <f t="shared" si="121"/>
        <v>j</v>
      </c>
      <c r="CE6" s="15" t="str">
        <f t="shared" si="121"/>
        <v>v</v>
      </c>
      <c r="CF6" s="15" t="str">
        <f t="shared" si="121"/>
        <v>s</v>
      </c>
      <c r="CG6" s="15" t="str">
        <f t="shared" si="121"/>
        <v>d</v>
      </c>
      <c r="CH6" s="15" t="str">
        <f t="shared" si="121"/>
        <v>l</v>
      </c>
      <c r="CI6" s="15" t="str">
        <f t="shared" ref="CI6:ES6" si="122">LEFT(TEXT(CI5,"ddd"),1)</f>
        <v>m</v>
      </c>
      <c r="CJ6" s="15" t="str">
        <f t="shared" si="122"/>
        <v>m</v>
      </c>
      <c r="CK6" s="15" t="str">
        <f t="shared" si="122"/>
        <v>j</v>
      </c>
      <c r="CL6" s="15" t="str">
        <f t="shared" si="122"/>
        <v>v</v>
      </c>
      <c r="CM6" s="15" t="str">
        <f t="shared" si="122"/>
        <v>s</v>
      </c>
      <c r="CN6" s="15" t="str">
        <f t="shared" si="122"/>
        <v>d</v>
      </c>
      <c r="CO6" s="15" t="str">
        <f t="shared" si="122"/>
        <v>l</v>
      </c>
      <c r="CP6" s="15" t="str">
        <f t="shared" si="122"/>
        <v>m</v>
      </c>
      <c r="CQ6" s="15" t="str">
        <f t="shared" si="122"/>
        <v>m</v>
      </c>
      <c r="CR6" s="15" t="str">
        <f t="shared" si="122"/>
        <v>j</v>
      </c>
      <c r="CS6" s="15" t="str">
        <f t="shared" si="122"/>
        <v>v</v>
      </c>
      <c r="CT6" s="15" t="str">
        <f t="shared" si="122"/>
        <v>s</v>
      </c>
      <c r="CU6" s="15" t="str">
        <f t="shared" si="122"/>
        <v>d</v>
      </c>
      <c r="CV6" s="15" t="str">
        <f t="shared" si="122"/>
        <v>l</v>
      </c>
      <c r="CW6" s="15" t="str">
        <f t="shared" si="122"/>
        <v>m</v>
      </c>
      <c r="CX6" s="15" t="str">
        <f t="shared" si="122"/>
        <v>m</v>
      </c>
      <c r="CY6" s="15" t="str">
        <f t="shared" si="122"/>
        <v>j</v>
      </c>
      <c r="CZ6" s="15" t="str">
        <f t="shared" si="122"/>
        <v>v</v>
      </c>
      <c r="DA6" s="15" t="str">
        <f t="shared" si="122"/>
        <v>s</v>
      </c>
      <c r="DB6" s="15" t="str">
        <f t="shared" si="122"/>
        <v>d</v>
      </c>
      <c r="DC6" s="15" t="str">
        <f t="shared" si="122"/>
        <v>l</v>
      </c>
      <c r="DD6" s="15" t="str">
        <f t="shared" si="122"/>
        <v>m</v>
      </c>
      <c r="DE6" s="15" t="str">
        <f t="shared" si="122"/>
        <v>m</v>
      </c>
      <c r="DF6" s="15" t="str">
        <f t="shared" si="122"/>
        <v>j</v>
      </c>
      <c r="DG6" s="15" t="str">
        <f t="shared" si="122"/>
        <v>v</v>
      </c>
      <c r="DH6" s="15" t="str">
        <f t="shared" si="122"/>
        <v>s</v>
      </c>
      <c r="DI6" s="15" t="str">
        <f t="shared" si="122"/>
        <v>d</v>
      </c>
      <c r="DJ6" s="15" t="str">
        <f t="shared" si="122"/>
        <v>l</v>
      </c>
      <c r="DK6" s="15" t="str">
        <f t="shared" si="122"/>
        <v>m</v>
      </c>
      <c r="DL6" s="15" t="str">
        <f t="shared" si="122"/>
        <v>m</v>
      </c>
      <c r="DM6" s="15" t="str">
        <f t="shared" si="122"/>
        <v>j</v>
      </c>
      <c r="DN6" s="15" t="str">
        <f t="shared" si="122"/>
        <v>v</v>
      </c>
      <c r="DO6" s="15" t="str">
        <f t="shared" si="122"/>
        <v>s</v>
      </c>
      <c r="DP6" s="15" t="str">
        <f t="shared" si="122"/>
        <v>d</v>
      </c>
      <c r="DQ6" s="15" t="str">
        <f t="shared" si="122"/>
        <v>l</v>
      </c>
      <c r="DR6" s="15" t="str">
        <f t="shared" si="122"/>
        <v>m</v>
      </c>
      <c r="DS6" s="15" t="str">
        <f t="shared" si="122"/>
        <v>m</v>
      </c>
      <c r="DT6" s="15" t="str">
        <f t="shared" si="122"/>
        <v>j</v>
      </c>
      <c r="DU6" s="15" t="str">
        <f t="shared" si="122"/>
        <v>v</v>
      </c>
      <c r="DV6" s="15" t="str">
        <f t="shared" si="122"/>
        <v>s</v>
      </c>
      <c r="DW6" s="15" t="str">
        <f t="shared" si="122"/>
        <v>d</v>
      </c>
      <c r="DX6" s="15" t="str">
        <f t="shared" si="122"/>
        <v>l</v>
      </c>
      <c r="DY6" s="15" t="str">
        <f t="shared" si="122"/>
        <v>m</v>
      </c>
      <c r="DZ6" s="15" t="str">
        <f t="shared" si="122"/>
        <v>m</v>
      </c>
      <c r="EA6" s="15" t="str">
        <f t="shared" si="122"/>
        <v>j</v>
      </c>
      <c r="EB6" s="15" t="str">
        <f t="shared" si="122"/>
        <v>v</v>
      </c>
      <c r="EC6" s="15" t="str">
        <f t="shared" si="122"/>
        <v>s</v>
      </c>
      <c r="ED6" s="15" t="str">
        <f t="shared" si="122"/>
        <v>d</v>
      </c>
      <c r="EE6" s="15" t="str">
        <f t="shared" si="122"/>
        <v>l</v>
      </c>
      <c r="EF6" s="15" t="str">
        <f t="shared" si="122"/>
        <v>m</v>
      </c>
      <c r="EG6" s="15" t="str">
        <f t="shared" si="122"/>
        <v>m</v>
      </c>
      <c r="EH6" s="15" t="str">
        <f t="shared" si="122"/>
        <v>j</v>
      </c>
      <c r="EI6" s="15" t="str">
        <f t="shared" si="122"/>
        <v>v</v>
      </c>
      <c r="EJ6" s="15" t="str">
        <f t="shared" si="122"/>
        <v>s</v>
      </c>
      <c r="EK6" s="15" t="str">
        <f t="shared" si="122"/>
        <v>d</v>
      </c>
      <c r="EL6" s="15" t="str">
        <f t="shared" si="122"/>
        <v>l</v>
      </c>
      <c r="EM6" s="15" t="str">
        <f t="shared" si="122"/>
        <v>m</v>
      </c>
      <c r="EN6" s="15" t="str">
        <f t="shared" si="122"/>
        <v>m</v>
      </c>
      <c r="EO6" s="15" t="str">
        <f t="shared" si="122"/>
        <v>j</v>
      </c>
      <c r="EP6" s="15" t="str">
        <f t="shared" si="122"/>
        <v>v</v>
      </c>
      <c r="EQ6" s="15" t="str">
        <f t="shared" si="122"/>
        <v>s</v>
      </c>
      <c r="ER6" s="15" t="str">
        <f t="shared" si="122"/>
        <v>d</v>
      </c>
      <c r="ES6" s="15" t="str">
        <f t="shared" si="122"/>
        <v>l</v>
      </c>
      <c r="ET6" s="15" t="str">
        <f t="shared" ref="ET6:FU6" si="123">LEFT(TEXT(ET5,"ddd"),1)</f>
        <v>m</v>
      </c>
      <c r="EU6" s="15" t="str">
        <f t="shared" si="123"/>
        <v>m</v>
      </c>
      <c r="EV6" s="15" t="str">
        <f t="shared" si="123"/>
        <v>j</v>
      </c>
      <c r="EW6" s="15" t="str">
        <f t="shared" si="123"/>
        <v>v</v>
      </c>
      <c r="EX6" s="15" t="str">
        <f t="shared" si="123"/>
        <v>s</v>
      </c>
      <c r="EY6" s="15" t="str">
        <f t="shared" si="123"/>
        <v>d</v>
      </c>
      <c r="EZ6" s="15" t="str">
        <f t="shared" si="123"/>
        <v>l</v>
      </c>
      <c r="FA6" s="15" t="str">
        <f t="shared" si="123"/>
        <v>m</v>
      </c>
      <c r="FB6" s="15" t="str">
        <f t="shared" si="123"/>
        <v>m</v>
      </c>
      <c r="FC6" s="15" t="str">
        <f t="shared" si="123"/>
        <v>j</v>
      </c>
      <c r="FD6" s="15" t="str">
        <f t="shared" si="123"/>
        <v>v</v>
      </c>
      <c r="FE6" s="15" t="str">
        <f t="shared" si="123"/>
        <v>s</v>
      </c>
      <c r="FF6" s="15" t="str">
        <f t="shared" si="123"/>
        <v>d</v>
      </c>
      <c r="FG6" s="15" t="str">
        <f t="shared" si="123"/>
        <v>l</v>
      </c>
      <c r="FH6" s="15" t="str">
        <f t="shared" si="123"/>
        <v>m</v>
      </c>
      <c r="FI6" s="15" t="str">
        <f t="shared" si="123"/>
        <v>m</v>
      </c>
      <c r="FJ6" s="15" t="str">
        <f t="shared" si="123"/>
        <v>j</v>
      </c>
      <c r="FK6" s="15" t="str">
        <f t="shared" si="123"/>
        <v>v</v>
      </c>
      <c r="FL6" s="15" t="str">
        <f t="shared" si="123"/>
        <v>s</v>
      </c>
      <c r="FM6" s="15" t="str">
        <f t="shared" si="123"/>
        <v>d</v>
      </c>
      <c r="FN6" s="15" t="str">
        <f t="shared" si="123"/>
        <v>l</v>
      </c>
      <c r="FO6" s="15" t="str">
        <f t="shared" si="123"/>
        <v>m</v>
      </c>
      <c r="FP6" s="15" t="str">
        <f t="shared" si="123"/>
        <v>m</v>
      </c>
      <c r="FQ6" s="15" t="str">
        <f t="shared" si="123"/>
        <v>j</v>
      </c>
      <c r="FR6" s="15" t="str">
        <f t="shared" si="123"/>
        <v>v</v>
      </c>
      <c r="FS6" s="15" t="str">
        <f t="shared" si="123"/>
        <v>s</v>
      </c>
      <c r="FT6" s="15" t="str">
        <f t="shared" si="123"/>
        <v>d</v>
      </c>
      <c r="FU6" s="15" t="str">
        <f t="shared" si="123"/>
        <v>l</v>
      </c>
      <c r="FV6" s="15" t="str">
        <f t="shared" ref="FV6:GO6" si="124">LEFT(TEXT(FV5,"ddd"),1)</f>
        <v>m</v>
      </c>
      <c r="FW6" s="15" t="str">
        <f t="shared" si="124"/>
        <v>m</v>
      </c>
      <c r="FX6" s="15" t="str">
        <f t="shared" si="124"/>
        <v>j</v>
      </c>
      <c r="FY6" s="15" t="str">
        <f t="shared" si="124"/>
        <v>v</v>
      </c>
      <c r="FZ6" s="15" t="str">
        <f t="shared" si="124"/>
        <v>s</v>
      </c>
      <c r="GA6" s="15" t="str">
        <f t="shared" si="124"/>
        <v>d</v>
      </c>
      <c r="GB6" s="15" t="str">
        <f t="shared" si="124"/>
        <v>l</v>
      </c>
      <c r="GC6" s="15" t="str">
        <f t="shared" si="124"/>
        <v>m</v>
      </c>
      <c r="GD6" s="15" t="str">
        <f t="shared" si="124"/>
        <v>m</v>
      </c>
      <c r="GE6" s="15" t="str">
        <f t="shared" si="124"/>
        <v>j</v>
      </c>
      <c r="GF6" s="15" t="str">
        <f t="shared" si="124"/>
        <v>v</v>
      </c>
      <c r="GG6" s="15" t="str">
        <f t="shared" si="124"/>
        <v>s</v>
      </c>
      <c r="GH6" s="15" t="str">
        <f t="shared" si="124"/>
        <v>d</v>
      </c>
      <c r="GI6" s="15" t="str">
        <f t="shared" si="124"/>
        <v>l</v>
      </c>
      <c r="GJ6" s="15" t="str">
        <f t="shared" si="124"/>
        <v>m</v>
      </c>
      <c r="GK6" s="15" t="str">
        <f t="shared" si="124"/>
        <v>m</v>
      </c>
      <c r="GL6" s="15" t="str">
        <f t="shared" si="124"/>
        <v>j</v>
      </c>
      <c r="GM6" s="15" t="str">
        <f t="shared" si="124"/>
        <v>v</v>
      </c>
      <c r="GN6" s="15" t="str">
        <f t="shared" si="124"/>
        <v>s</v>
      </c>
      <c r="GO6" s="15" t="str">
        <f t="shared" si="124"/>
        <v>d</v>
      </c>
      <c r="GP6" s="15" t="str">
        <f t="shared" ref="GP6:HC6" si="125">LEFT(TEXT(GP5,"ddd"),1)</f>
        <v>l</v>
      </c>
      <c r="GQ6" s="15" t="str">
        <f t="shared" si="125"/>
        <v>m</v>
      </c>
      <c r="GR6" s="15" t="str">
        <f t="shared" si="125"/>
        <v>m</v>
      </c>
      <c r="GS6" s="15" t="str">
        <f t="shared" si="125"/>
        <v>j</v>
      </c>
      <c r="GT6" s="15" t="str">
        <f t="shared" si="125"/>
        <v>v</v>
      </c>
      <c r="GU6" s="15" t="str">
        <f t="shared" si="125"/>
        <v>s</v>
      </c>
      <c r="GV6" s="15" t="str">
        <f t="shared" si="125"/>
        <v>d</v>
      </c>
      <c r="GW6" s="15" t="str">
        <f t="shared" si="125"/>
        <v>l</v>
      </c>
      <c r="GX6" s="15" t="str">
        <f t="shared" si="125"/>
        <v>m</v>
      </c>
      <c r="GY6" s="15" t="str">
        <f t="shared" si="125"/>
        <v>m</v>
      </c>
      <c r="GZ6" s="15" t="str">
        <f t="shared" si="125"/>
        <v>j</v>
      </c>
      <c r="HA6" s="15" t="str">
        <f t="shared" si="125"/>
        <v>v</v>
      </c>
      <c r="HB6" s="15" t="str">
        <f t="shared" si="125"/>
        <v>s</v>
      </c>
      <c r="HC6" s="15" t="str">
        <f t="shared" si="125"/>
        <v>d</v>
      </c>
      <c r="HD6" s="15" t="str">
        <f t="shared" ref="HD6:HQ6" si="126">LEFT(TEXT(HD5,"ddd"),1)</f>
        <v>l</v>
      </c>
      <c r="HE6" s="15" t="str">
        <f t="shared" si="126"/>
        <v>m</v>
      </c>
      <c r="HF6" s="15" t="str">
        <f t="shared" si="126"/>
        <v>m</v>
      </c>
      <c r="HG6" s="15" t="str">
        <f t="shared" si="126"/>
        <v>j</v>
      </c>
      <c r="HH6" s="15" t="str">
        <f t="shared" si="126"/>
        <v>v</v>
      </c>
      <c r="HI6" s="15" t="str">
        <f t="shared" si="126"/>
        <v>s</v>
      </c>
      <c r="HJ6" s="15" t="str">
        <f t="shared" si="126"/>
        <v>d</v>
      </c>
      <c r="HK6" s="15" t="str">
        <f t="shared" si="126"/>
        <v>l</v>
      </c>
      <c r="HL6" s="15" t="str">
        <f t="shared" si="126"/>
        <v>m</v>
      </c>
      <c r="HM6" s="15" t="str">
        <f t="shared" si="126"/>
        <v>m</v>
      </c>
      <c r="HN6" s="15" t="str">
        <f t="shared" si="126"/>
        <v>j</v>
      </c>
      <c r="HO6" s="15" t="str">
        <f t="shared" si="126"/>
        <v>v</v>
      </c>
      <c r="HP6" s="15" t="str">
        <f t="shared" si="126"/>
        <v>s</v>
      </c>
      <c r="HQ6" s="15" t="str">
        <f t="shared" si="126"/>
        <v>d</v>
      </c>
    </row>
    <row r="7" spans="1:225" s="3" customFormat="1" ht="21.75" thickBot="1" x14ac:dyDescent="0.3">
      <c r="A7" s="17"/>
      <c r="B7" s="18"/>
      <c r="C7" s="19"/>
      <c r="D7" s="20"/>
      <c r="E7" s="21"/>
      <c r="F7" s="22"/>
      <c r="G7" s="23"/>
      <c r="H7" s="23" t="str">
        <f t="shared" ref="H7:H45" si="127">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row>
    <row r="8" spans="1:225" s="3" customFormat="1" ht="21.75" thickBot="1" x14ac:dyDescent="0.3">
      <c r="A8" s="17"/>
      <c r="B8" s="82" t="s">
        <v>30</v>
      </c>
      <c r="C8" s="24"/>
      <c r="D8" s="25"/>
      <c r="E8" s="26"/>
      <c r="F8" s="27"/>
      <c r="G8" s="23"/>
      <c r="H8" s="23" t="str">
        <f t="shared" si="127"/>
        <v/>
      </c>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row>
    <row r="9" spans="1:225" s="3" customFormat="1" ht="21.75" thickBot="1" x14ac:dyDescent="0.3">
      <c r="A9" s="17"/>
      <c r="B9" s="81" t="s">
        <v>23</v>
      </c>
      <c r="C9" s="28"/>
      <c r="D9" s="29">
        <v>0.5</v>
      </c>
      <c r="E9" s="30">
        <f>$E$2</f>
        <v>45084</v>
      </c>
      <c r="F9" s="31">
        <v>45094</v>
      </c>
      <c r="G9" s="23"/>
      <c r="H9" s="23">
        <f t="shared" si="127"/>
        <v>11</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row>
    <row r="10" spans="1:225" s="3" customFormat="1" ht="21.75" thickBot="1" x14ac:dyDescent="0.3">
      <c r="A10" s="17"/>
      <c r="B10" s="81" t="s">
        <v>24</v>
      </c>
      <c r="C10" s="28"/>
      <c r="D10" s="29">
        <v>0.9</v>
      </c>
      <c r="E10" s="30">
        <f t="shared" ref="E9:E15" si="128">$E$2</f>
        <v>45084</v>
      </c>
      <c r="F10" s="30">
        <v>45086</v>
      </c>
      <c r="G10" s="23"/>
      <c r="H10" s="23">
        <f t="shared" si="127"/>
        <v>3</v>
      </c>
      <c r="I10" s="64"/>
      <c r="J10" s="64"/>
      <c r="K10" s="64"/>
      <c r="L10" s="64"/>
      <c r="M10" s="64"/>
      <c r="N10" s="64"/>
      <c r="O10" s="64"/>
      <c r="P10" s="64"/>
      <c r="Q10" s="64"/>
      <c r="R10" s="64"/>
      <c r="S10" s="64"/>
      <c r="T10" s="64"/>
      <c r="U10" s="65"/>
      <c r="V10" s="65"/>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row>
    <row r="11" spans="1:225" s="3" customFormat="1" ht="21.75" thickBot="1" x14ac:dyDescent="0.3">
      <c r="A11" s="17"/>
      <c r="B11" s="81" t="s">
        <v>25</v>
      </c>
      <c r="C11" s="28"/>
      <c r="D11" s="29">
        <v>0.8</v>
      </c>
      <c r="E11" s="30">
        <f t="shared" si="128"/>
        <v>45084</v>
      </c>
      <c r="F11" s="30">
        <v>45107</v>
      </c>
      <c r="G11" s="23"/>
      <c r="H11" s="23">
        <f t="shared" si="127"/>
        <v>24</v>
      </c>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64"/>
      <c r="HH11" s="64"/>
      <c r="HI11" s="64"/>
      <c r="HJ11" s="64"/>
      <c r="HK11" s="64"/>
      <c r="HL11" s="64"/>
      <c r="HM11" s="64"/>
      <c r="HN11" s="64"/>
      <c r="HO11" s="64"/>
      <c r="HP11" s="64"/>
      <c r="HQ11" s="64"/>
    </row>
    <row r="12" spans="1:225" s="3" customFormat="1" ht="21.75" thickBot="1" x14ac:dyDescent="0.3">
      <c r="A12" s="17"/>
      <c r="B12" s="81" t="s">
        <v>26</v>
      </c>
      <c r="C12" s="28"/>
      <c r="D12" s="29">
        <v>0.8</v>
      </c>
      <c r="E12" s="30">
        <f t="shared" si="128"/>
        <v>45084</v>
      </c>
      <c r="F12" s="30">
        <v>45107</v>
      </c>
      <c r="G12" s="23"/>
      <c r="H12" s="23">
        <f t="shared" si="127"/>
        <v>24</v>
      </c>
      <c r="I12" s="64"/>
      <c r="J12" s="64"/>
      <c r="K12" s="64"/>
      <c r="L12" s="64"/>
      <c r="M12" s="64"/>
      <c r="N12" s="64"/>
      <c r="O12" s="64"/>
      <c r="P12" s="64"/>
      <c r="Q12" s="64"/>
      <c r="R12" s="64"/>
      <c r="S12" s="64"/>
      <c r="T12" s="64"/>
      <c r="U12" s="64"/>
      <c r="V12" s="64"/>
      <c r="W12" s="64"/>
      <c r="X12" s="64"/>
      <c r="Y12" s="65"/>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row>
    <row r="13" spans="1:225" s="3" customFormat="1" ht="21.75" thickBot="1" x14ac:dyDescent="0.3">
      <c r="A13" s="17"/>
      <c r="B13" s="81" t="s">
        <v>27</v>
      </c>
      <c r="C13" s="28"/>
      <c r="D13" s="29">
        <v>0.9</v>
      </c>
      <c r="E13" s="30">
        <f t="shared" si="128"/>
        <v>45084</v>
      </c>
      <c r="F13" s="30">
        <v>45107</v>
      </c>
      <c r="G13" s="23"/>
      <c r="H13" s="23"/>
      <c r="I13" s="64"/>
      <c r="J13" s="64"/>
      <c r="K13" s="64"/>
      <c r="L13" s="64"/>
      <c r="M13" s="64"/>
      <c r="N13" s="64"/>
      <c r="O13" s="64"/>
      <c r="P13" s="64"/>
      <c r="Q13" s="64"/>
      <c r="R13" s="64"/>
      <c r="S13" s="64"/>
      <c r="T13" s="64"/>
      <c r="U13" s="64"/>
      <c r="V13" s="64"/>
      <c r="W13" s="64"/>
      <c r="X13" s="64"/>
      <c r="Y13" s="65"/>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row>
    <row r="14" spans="1:225" s="3" customFormat="1" ht="21.75" thickBot="1" x14ac:dyDescent="0.3">
      <c r="A14" s="17"/>
      <c r="B14" s="81" t="s">
        <v>28</v>
      </c>
      <c r="C14" s="28"/>
      <c r="D14" s="29">
        <v>0.9</v>
      </c>
      <c r="E14" s="30">
        <f t="shared" si="128"/>
        <v>45084</v>
      </c>
      <c r="F14" s="30">
        <v>45107</v>
      </c>
      <c r="G14" s="23"/>
      <c r="H14" s="23"/>
      <c r="I14" s="64"/>
      <c r="J14" s="64"/>
      <c r="K14" s="64"/>
      <c r="L14" s="64"/>
      <c r="M14" s="64"/>
      <c r="N14" s="64"/>
      <c r="O14" s="64"/>
      <c r="P14" s="64"/>
      <c r="Q14" s="64"/>
      <c r="R14" s="64"/>
      <c r="S14" s="64"/>
      <c r="T14" s="64"/>
      <c r="U14" s="64"/>
      <c r="V14" s="64"/>
      <c r="W14" s="64"/>
      <c r="X14" s="64"/>
      <c r="Y14" s="65"/>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64"/>
      <c r="HH14" s="64"/>
      <c r="HI14" s="64"/>
      <c r="HJ14" s="64"/>
      <c r="HK14" s="64"/>
      <c r="HL14" s="64"/>
      <c r="HM14" s="64"/>
      <c r="HN14" s="64"/>
      <c r="HO14" s="64"/>
      <c r="HP14" s="64"/>
      <c r="HQ14" s="64"/>
    </row>
    <row r="15" spans="1:225" s="3" customFormat="1" ht="21.75" thickBot="1" x14ac:dyDescent="0.3">
      <c r="A15" s="17"/>
      <c r="B15" s="81" t="s">
        <v>29</v>
      </c>
      <c r="C15" s="28"/>
      <c r="D15" s="29">
        <v>0.5</v>
      </c>
      <c r="E15" s="30">
        <f t="shared" si="128"/>
        <v>45084</v>
      </c>
      <c r="F15" s="31">
        <v>45107</v>
      </c>
      <c r="G15" s="23"/>
      <c r="H15" s="23">
        <f t="shared" si="127"/>
        <v>24</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64"/>
      <c r="HH15" s="64"/>
      <c r="HI15" s="64"/>
      <c r="HJ15" s="64"/>
      <c r="HK15" s="64"/>
      <c r="HL15" s="64"/>
      <c r="HM15" s="64"/>
      <c r="HN15" s="64"/>
      <c r="HO15" s="64"/>
      <c r="HP15" s="64"/>
      <c r="HQ15" s="64"/>
    </row>
    <row r="16" spans="1:225" s="3" customFormat="1" ht="21.75" thickBot="1" x14ac:dyDescent="0.3">
      <c r="A16" s="17"/>
      <c r="B16" s="85" t="s">
        <v>41</v>
      </c>
      <c r="C16" s="32"/>
      <c r="D16" s="33"/>
      <c r="E16" s="34"/>
      <c r="F16" s="35"/>
      <c r="G16" s="23"/>
      <c r="H16" s="23" t="str">
        <f t="shared" si="127"/>
        <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64"/>
      <c r="DC16" s="64"/>
      <c r="DD16" s="64"/>
      <c r="DE16" s="64"/>
      <c r="DF16" s="64"/>
      <c r="DG16" s="64"/>
      <c r="DH16" s="64"/>
      <c r="DI16" s="64"/>
      <c r="DJ16" s="64"/>
      <c r="DK16" s="64"/>
      <c r="DL16" s="64"/>
      <c r="DM16" s="64"/>
      <c r="DN16" s="64"/>
      <c r="DO16" s="64"/>
      <c r="DP16" s="64"/>
      <c r="DQ16" s="64"/>
      <c r="DR16" s="64"/>
      <c r="DS16" s="64"/>
      <c r="DT16" s="64"/>
      <c r="DU16" s="64"/>
      <c r="DV16" s="64"/>
      <c r="DW16" s="64"/>
      <c r="DX16" s="64"/>
      <c r="DY16" s="64"/>
      <c r="DZ16" s="64"/>
      <c r="EA16" s="64"/>
      <c r="EB16" s="64"/>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64"/>
      <c r="HH16" s="64"/>
      <c r="HI16" s="64"/>
      <c r="HJ16" s="64"/>
      <c r="HK16" s="64"/>
      <c r="HL16" s="64"/>
      <c r="HM16" s="64"/>
      <c r="HN16" s="64"/>
      <c r="HO16" s="64"/>
      <c r="HP16" s="64"/>
      <c r="HQ16" s="64"/>
    </row>
    <row r="17" spans="1:225" s="3" customFormat="1" ht="21.75" thickBot="1" x14ac:dyDescent="0.3">
      <c r="A17" s="17"/>
      <c r="B17" s="84" t="s">
        <v>34</v>
      </c>
      <c r="C17" s="36"/>
      <c r="D17" s="37">
        <v>0</v>
      </c>
      <c r="E17" s="38">
        <v>45108</v>
      </c>
      <c r="F17" s="38">
        <f>E17+7</f>
        <v>45115</v>
      </c>
      <c r="G17" s="23"/>
      <c r="H17" s="23">
        <f t="shared" si="127"/>
        <v>8</v>
      </c>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64"/>
      <c r="HH17" s="64"/>
      <c r="HI17" s="64"/>
      <c r="HJ17" s="64"/>
      <c r="HK17" s="64"/>
      <c r="HL17" s="64"/>
      <c r="HM17" s="64"/>
      <c r="HN17" s="64"/>
      <c r="HO17" s="64"/>
      <c r="HP17" s="64"/>
      <c r="HQ17" s="64"/>
    </row>
    <row r="18" spans="1:225" s="3" customFormat="1" ht="21.75" thickBot="1" x14ac:dyDescent="0.3">
      <c r="A18" s="17"/>
      <c r="B18" s="84" t="s">
        <v>35</v>
      </c>
      <c r="C18" s="36"/>
      <c r="D18" s="37">
        <v>0</v>
      </c>
      <c r="E18" s="38">
        <f>F17+1</f>
        <v>45116</v>
      </c>
      <c r="F18" s="38">
        <f>E18+4</f>
        <v>45120</v>
      </c>
      <c r="G18" s="23"/>
      <c r="H18" s="23">
        <f t="shared" si="127"/>
        <v>5</v>
      </c>
      <c r="I18" s="64"/>
      <c r="J18" s="64"/>
      <c r="K18" s="64"/>
      <c r="L18" s="64"/>
      <c r="M18" s="64"/>
      <c r="N18" s="64"/>
      <c r="O18" s="64"/>
      <c r="P18" s="64"/>
      <c r="Q18" s="64"/>
      <c r="R18" s="64"/>
      <c r="S18" s="64"/>
      <c r="T18" s="64"/>
      <c r="U18" s="65"/>
      <c r="V18" s="65"/>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64"/>
      <c r="HH18" s="64"/>
      <c r="HI18" s="64"/>
      <c r="HJ18" s="64"/>
      <c r="HK18" s="64"/>
      <c r="HL18" s="64"/>
      <c r="HM18" s="64"/>
      <c r="HN18" s="64"/>
      <c r="HO18" s="64"/>
      <c r="HP18" s="64"/>
      <c r="HQ18" s="64"/>
    </row>
    <row r="19" spans="1:225" s="3" customFormat="1" ht="21.75" thickBot="1" x14ac:dyDescent="0.3">
      <c r="A19" s="17"/>
      <c r="B19" s="84" t="s">
        <v>36</v>
      </c>
      <c r="C19" s="36"/>
      <c r="D19" s="37">
        <v>0</v>
      </c>
      <c r="E19" s="38">
        <f t="shared" ref="E19" si="129">F18+1</f>
        <v>45121</v>
      </c>
      <c r="F19" s="38">
        <f>E19+14</f>
        <v>45135</v>
      </c>
      <c r="G19" s="23"/>
      <c r="H19" s="23">
        <f t="shared" si="127"/>
        <v>15</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c r="EI19" s="64"/>
      <c r="EJ19" s="64"/>
      <c r="EK19" s="64"/>
      <c r="EL19" s="64"/>
      <c r="EM19" s="64"/>
      <c r="EN19" s="64"/>
      <c r="EO19" s="64"/>
      <c r="EP19" s="64"/>
      <c r="EQ19" s="64"/>
      <c r="ER19" s="64"/>
      <c r="ES19" s="6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64"/>
      <c r="HH19" s="64"/>
      <c r="HI19" s="64"/>
      <c r="HJ19" s="64"/>
      <c r="HK19" s="64"/>
      <c r="HL19" s="64"/>
      <c r="HM19" s="64"/>
      <c r="HN19" s="64"/>
      <c r="HO19" s="64"/>
      <c r="HP19" s="64"/>
      <c r="HQ19" s="64"/>
    </row>
    <row r="20" spans="1:225" s="3" customFormat="1" ht="21.75" thickBot="1" x14ac:dyDescent="0.3">
      <c r="A20" s="17"/>
      <c r="B20" s="84" t="s">
        <v>37</v>
      </c>
      <c r="C20" s="36"/>
      <c r="D20" s="37">
        <v>0</v>
      </c>
      <c r="E20" s="38">
        <f>E19</f>
        <v>45121</v>
      </c>
      <c r="F20" s="38">
        <f>E20+14</f>
        <v>45135</v>
      </c>
      <c r="G20" s="23"/>
      <c r="H20" s="23">
        <f t="shared" si="127"/>
        <v>15</v>
      </c>
      <c r="I20" s="64"/>
      <c r="J20" s="64"/>
      <c r="K20" s="64"/>
      <c r="L20" s="64"/>
      <c r="M20" s="64"/>
      <c r="N20" s="64"/>
      <c r="O20" s="64"/>
      <c r="P20" s="64"/>
      <c r="Q20" s="64"/>
      <c r="R20" s="64"/>
      <c r="S20" s="64"/>
      <c r="T20" s="64"/>
      <c r="U20" s="64"/>
      <c r="V20" s="64"/>
      <c r="W20" s="64"/>
      <c r="X20" s="64"/>
      <c r="Y20" s="65"/>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64"/>
      <c r="HH20" s="64"/>
      <c r="HI20" s="64"/>
      <c r="HJ20" s="64"/>
      <c r="HK20" s="64"/>
      <c r="HL20" s="64"/>
      <c r="HM20" s="64"/>
      <c r="HN20" s="64"/>
      <c r="HO20" s="64"/>
      <c r="HP20" s="64"/>
      <c r="HQ20" s="64"/>
    </row>
    <row r="21" spans="1:225" s="3" customFormat="1" ht="21.75" thickBot="1" x14ac:dyDescent="0.3">
      <c r="A21" s="17"/>
      <c r="B21" s="84" t="s">
        <v>38</v>
      </c>
      <c r="C21" s="36"/>
      <c r="D21" s="37">
        <v>0</v>
      </c>
      <c r="E21" s="38">
        <f>E18+1</f>
        <v>45117</v>
      </c>
      <c r="F21" s="38">
        <f>E21+1</f>
        <v>45118</v>
      </c>
      <c r="G21" s="23"/>
      <c r="H21" s="23"/>
      <c r="I21" s="64"/>
      <c r="J21" s="64"/>
      <c r="K21" s="64"/>
      <c r="L21" s="64"/>
      <c r="M21" s="64"/>
      <c r="N21" s="64"/>
      <c r="O21" s="64"/>
      <c r="P21" s="64"/>
      <c r="Q21" s="64"/>
      <c r="R21" s="64"/>
      <c r="S21" s="64"/>
      <c r="T21" s="64"/>
      <c r="U21" s="64"/>
      <c r="V21" s="64"/>
      <c r="W21" s="64"/>
      <c r="X21" s="64"/>
      <c r="Y21" s="65"/>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64"/>
      <c r="HH21" s="64"/>
      <c r="HI21" s="64"/>
      <c r="HJ21" s="64"/>
      <c r="HK21" s="64"/>
      <c r="HL21" s="64"/>
      <c r="HM21" s="64"/>
      <c r="HN21" s="64"/>
      <c r="HO21" s="64"/>
      <c r="HP21" s="64"/>
      <c r="HQ21" s="64"/>
    </row>
    <row r="22" spans="1:225" s="3" customFormat="1" ht="21.75" thickBot="1" x14ac:dyDescent="0.3">
      <c r="A22" s="17"/>
      <c r="B22" s="84" t="s">
        <v>39</v>
      </c>
      <c r="C22" s="36"/>
      <c r="D22" s="37">
        <v>0</v>
      </c>
      <c r="E22" s="38">
        <f>F20+1</f>
        <v>45136</v>
      </c>
      <c r="F22" s="38">
        <f>E22+2</f>
        <v>45138</v>
      </c>
      <c r="G22" s="23"/>
      <c r="H22" s="23"/>
      <c r="I22" s="64"/>
      <c r="J22" s="64"/>
      <c r="K22" s="64"/>
      <c r="L22" s="64"/>
      <c r="M22" s="64"/>
      <c r="N22" s="64"/>
      <c r="O22" s="64"/>
      <c r="P22" s="64"/>
      <c r="Q22" s="64"/>
      <c r="R22" s="64"/>
      <c r="S22" s="64"/>
      <c r="T22" s="64"/>
      <c r="U22" s="64"/>
      <c r="V22" s="64"/>
      <c r="W22" s="64"/>
      <c r="X22" s="64"/>
      <c r="Y22" s="65"/>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64"/>
      <c r="HH22" s="64"/>
      <c r="HI22" s="64"/>
      <c r="HJ22" s="64"/>
      <c r="HK22" s="64"/>
      <c r="HL22" s="64"/>
      <c r="HM22" s="64"/>
      <c r="HN22" s="64"/>
      <c r="HO22" s="64"/>
      <c r="HP22" s="64"/>
      <c r="HQ22" s="64"/>
    </row>
    <row r="23" spans="1:225" s="3" customFormat="1" ht="21.75" thickBot="1" x14ac:dyDescent="0.3">
      <c r="A23" s="17"/>
      <c r="B23" s="84" t="s">
        <v>40</v>
      </c>
      <c r="C23" s="36"/>
      <c r="D23" s="37">
        <v>0</v>
      </c>
      <c r="E23" s="38">
        <f>F20+1</f>
        <v>45136</v>
      </c>
      <c r="F23" s="38">
        <f t="shared" ref="F23" si="130">E23+7</f>
        <v>45143</v>
      </c>
      <c r="G23" s="23"/>
      <c r="H23" s="23">
        <f t="shared" si="127"/>
        <v>8</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64"/>
      <c r="HH23" s="64"/>
      <c r="HI23" s="64"/>
      <c r="HJ23" s="64"/>
      <c r="HK23" s="64"/>
      <c r="HL23" s="64"/>
      <c r="HM23" s="64"/>
      <c r="HN23" s="64"/>
      <c r="HO23" s="64"/>
      <c r="HP23" s="64"/>
      <c r="HQ23" s="64"/>
    </row>
    <row r="24" spans="1:225" s="3" customFormat="1" ht="21.75" thickBot="1" x14ac:dyDescent="0.3">
      <c r="A24" s="17"/>
      <c r="B24" s="87" t="s">
        <v>47</v>
      </c>
      <c r="C24" s="39"/>
      <c r="D24" s="40"/>
      <c r="E24" s="41"/>
      <c r="F24" s="42"/>
      <c r="G24" s="23"/>
      <c r="H24" s="23" t="str">
        <f t="shared" si="127"/>
        <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row>
    <row r="25" spans="1:225" s="3" customFormat="1" ht="21.75" thickBot="1" x14ac:dyDescent="0.3">
      <c r="A25" s="17"/>
      <c r="B25" s="86" t="s">
        <v>42</v>
      </c>
      <c r="C25" s="43"/>
      <c r="D25" s="44">
        <v>0</v>
      </c>
      <c r="E25" s="45">
        <v>45117</v>
      </c>
      <c r="F25" s="46">
        <f>E25+21</f>
        <v>45138</v>
      </c>
      <c r="G25" s="23"/>
      <c r="H25" s="23">
        <f t="shared" si="127"/>
        <v>22</v>
      </c>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64"/>
      <c r="HH25" s="64"/>
      <c r="HI25" s="64"/>
      <c r="HJ25" s="64"/>
      <c r="HK25" s="64"/>
      <c r="HL25" s="64"/>
      <c r="HM25" s="64"/>
      <c r="HN25" s="64"/>
      <c r="HO25" s="64"/>
      <c r="HP25" s="64"/>
      <c r="HQ25" s="64"/>
    </row>
    <row r="26" spans="1:225" s="3" customFormat="1" ht="21.75" thickBot="1" x14ac:dyDescent="0.3">
      <c r="A26" s="17"/>
      <c r="B26" s="86" t="s">
        <v>43</v>
      </c>
      <c r="C26" s="43"/>
      <c r="D26" s="44">
        <v>0</v>
      </c>
      <c r="E26" s="45">
        <f>F25+1</f>
        <v>45139</v>
      </c>
      <c r="F26" s="46">
        <f>E26+7</f>
        <v>45146</v>
      </c>
      <c r="G26" s="23"/>
      <c r="H26" s="23">
        <f t="shared" si="127"/>
        <v>8</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64"/>
      <c r="HH26" s="64"/>
      <c r="HI26" s="64"/>
      <c r="HJ26" s="64"/>
      <c r="HK26" s="64"/>
      <c r="HL26" s="64"/>
      <c r="HM26" s="64"/>
      <c r="HN26" s="64"/>
      <c r="HO26" s="64"/>
      <c r="HP26" s="64"/>
      <c r="HQ26" s="64"/>
    </row>
    <row r="27" spans="1:225" s="3" customFormat="1" ht="21.75" thickBot="1" x14ac:dyDescent="0.3">
      <c r="A27" s="17"/>
      <c r="B27" s="86" t="s">
        <v>44</v>
      </c>
      <c r="C27" s="43"/>
      <c r="D27" s="44">
        <v>0</v>
      </c>
      <c r="E27" s="45">
        <f>$F$26+1</f>
        <v>45147</v>
      </c>
      <c r="F27" s="46">
        <f>$E$27+62</f>
        <v>45209</v>
      </c>
      <c r="G27" s="23"/>
      <c r="H27" s="23">
        <f t="shared" si="127"/>
        <v>63</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64"/>
      <c r="HH27" s="64"/>
      <c r="HI27" s="64"/>
      <c r="HJ27" s="64"/>
      <c r="HK27" s="64"/>
      <c r="HL27" s="64"/>
      <c r="HM27" s="64"/>
      <c r="HN27" s="64"/>
      <c r="HO27" s="64"/>
      <c r="HP27" s="64"/>
      <c r="HQ27" s="64"/>
    </row>
    <row r="28" spans="1:225" s="3" customFormat="1" ht="21.75" thickBot="1" x14ac:dyDescent="0.3">
      <c r="A28" s="17"/>
      <c r="B28" s="86" t="s">
        <v>45</v>
      </c>
      <c r="C28" s="43"/>
      <c r="D28" s="44">
        <v>0</v>
      </c>
      <c r="E28" s="45">
        <f>$F$26+1</f>
        <v>45147</v>
      </c>
      <c r="F28" s="46">
        <f>$E$27+62</f>
        <v>45209</v>
      </c>
      <c r="G28" s="23"/>
      <c r="H28" s="23">
        <f t="shared" si="127"/>
        <v>63</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row>
    <row r="29" spans="1:225" s="3" customFormat="1" ht="21.75" thickBot="1" x14ac:dyDescent="0.3">
      <c r="A29" s="17"/>
      <c r="B29" s="86" t="s">
        <v>46</v>
      </c>
      <c r="C29" s="43"/>
      <c r="D29" s="44">
        <v>0</v>
      </c>
      <c r="E29" s="45">
        <f>$F$26+1</f>
        <v>45147</v>
      </c>
      <c r="F29" s="46">
        <f>$E$27+62</f>
        <v>45209</v>
      </c>
      <c r="G29" s="23"/>
      <c r="H29" s="23">
        <f t="shared" si="127"/>
        <v>63</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row>
    <row r="30" spans="1:225" s="3" customFormat="1" ht="21.75" thickBot="1" x14ac:dyDescent="0.3">
      <c r="A30" s="17"/>
      <c r="B30" s="89" t="s">
        <v>53</v>
      </c>
      <c r="C30" s="47"/>
      <c r="D30" s="48"/>
      <c r="E30" s="49"/>
      <c r="F30" s="50"/>
      <c r="G30" s="23"/>
      <c r="H30" s="23" t="str">
        <f t="shared" si="127"/>
        <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row>
    <row r="31" spans="1:225" s="3" customFormat="1" ht="21.75" thickBot="1" x14ac:dyDescent="0.3">
      <c r="A31" s="17"/>
      <c r="B31" s="88" t="s">
        <v>48</v>
      </c>
      <c r="C31" s="51"/>
      <c r="D31" s="52">
        <v>0</v>
      </c>
      <c r="E31" s="53">
        <f>F19+1</f>
        <v>45136</v>
      </c>
      <c r="F31" s="54">
        <f>E31+14</f>
        <v>45150</v>
      </c>
      <c r="G31" s="23"/>
      <c r="H31" s="23">
        <f t="shared" si="127"/>
        <v>15</v>
      </c>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row>
    <row r="32" spans="1:225" s="3" customFormat="1" ht="21.75" thickBot="1" x14ac:dyDescent="0.3">
      <c r="A32" s="17"/>
      <c r="B32" s="88" t="s">
        <v>49</v>
      </c>
      <c r="C32" s="51"/>
      <c r="D32" s="52">
        <v>0</v>
      </c>
      <c r="E32" s="53">
        <f>F29+1</f>
        <v>45210</v>
      </c>
      <c r="F32" s="54">
        <f>E32+5</f>
        <v>45215</v>
      </c>
      <c r="G32" s="23"/>
      <c r="H32" s="23">
        <f t="shared" si="127"/>
        <v>6</v>
      </c>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row>
    <row r="33" spans="1:225" s="3" customFormat="1" ht="21.75" thickBot="1" x14ac:dyDescent="0.3">
      <c r="A33" s="17"/>
      <c r="B33" s="88" t="s">
        <v>50</v>
      </c>
      <c r="C33" s="51"/>
      <c r="D33" s="52">
        <v>0</v>
      </c>
      <c r="E33" s="53">
        <v>45173</v>
      </c>
      <c r="F33" s="53">
        <f>E33+72</f>
        <v>45245</v>
      </c>
      <c r="G33" s="23"/>
      <c r="H33" s="23">
        <f t="shared" si="127"/>
        <v>73</v>
      </c>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row>
    <row r="34" spans="1:225" s="3" customFormat="1" ht="21.75" thickBot="1" x14ac:dyDescent="0.3">
      <c r="A34" s="17"/>
      <c r="B34" s="88" t="s">
        <v>51</v>
      </c>
      <c r="C34" s="51"/>
      <c r="D34" s="52">
        <v>0</v>
      </c>
      <c r="E34" s="53">
        <f>E32+4</f>
        <v>45214</v>
      </c>
      <c r="F34" s="54">
        <f>E34+3</f>
        <v>45217</v>
      </c>
      <c r="G34" s="23"/>
      <c r="H34" s="23">
        <f t="shared" si="127"/>
        <v>4</v>
      </c>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row>
    <row r="35" spans="1:225" s="3" customFormat="1" ht="21.75" thickBot="1" x14ac:dyDescent="0.3">
      <c r="A35" s="17"/>
      <c r="B35" s="88" t="s">
        <v>52</v>
      </c>
      <c r="C35" s="51"/>
      <c r="D35" s="52">
        <v>0</v>
      </c>
      <c r="E35" s="53">
        <f>F32+7</f>
        <v>45222</v>
      </c>
      <c r="F35" s="54">
        <f>E35+14</f>
        <v>45236</v>
      </c>
      <c r="G35" s="23"/>
      <c r="H35" s="23">
        <f t="shared" si="127"/>
        <v>15</v>
      </c>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64"/>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row>
    <row r="36" spans="1:225" s="3" customFormat="1" ht="21.75" thickBot="1" x14ac:dyDescent="0.3">
      <c r="A36" s="17"/>
      <c r="B36" s="55" t="s">
        <v>63</v>
      </c>
      <c r="C36" s="56"/>
      <c r="D36" s="57"/>
      <c r="E36" s="58"/>
      <c r="F36" s="59"/>
      <c r="G36" s="23"/>
      <c r="H36" s="23" t="str">
        <f t="shared" si="127"/>
        <v/>
      </c>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64"/>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row>
    <row r="37" spans="1:225" s="3" customFormat="1" ht="21.75" thickBot="1" x14ac:dyDescent="0.3">
      <c r="A37" s="17"/>
      <c r="B37" s="90" t="s">
        <v>54</v>
      </c>
      <c r="C37" s="60"/>
      <c r="D37" s="61">
        <v>0</v>
      </c>
      <c r="E37" s="62">
        <f>F32+1</f>
        <v>45216</v>
      </c>
      <c r="F37" s="63">
        <f>E37+21</f>
        <v>45237</v>
      </c>
      <c r="G37" s="23"/>
      <c r="H37" s="23">
        <f t="shared" si="127"/>
        <v>22</v>
      </c>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row>
    <row r="38" spans="1:225" s="3" customFormat="1" ht="21.75" thickBot="1" x14ac:dyDescent="0.3">
      <c r="A38" s="17"/>
      <c r="B38" s="90" t="s">
        <v>55</v>
      </c>
      <c r="C38" s="60"/>
      <c r="D38" s="61">
        <v>0</v>
      </c>
      <c r="E38" s="62">
        <f>F33+1</f>
        <v>45246</v>
      </c>
      <c r="F38" s="63">
        <f>E38+21</f>
        <v>45267</v>
      </c>
      <c r="G38" s="23"/>
      <c r="H38" s="23">
        <f t="shared" si="127"/>
        <v>22</v>
      </c>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row>
    <row r="39" spans="1:225" s="3" customFormat="1" ht="21.75" thickBot="1" x14ac:dyDescent="0.3">
      <c r="A39" s="17"/>
      <c r="B39" s="90" t="s">
        <v>56</v>
      </c>
      <c r="C39" s="60"/>
      <c r="D39" s="61">
        <v>0</v>
      </c>
      <c r="E39" s="62">
        <f>F33+1</f>
        <v>45246</v>
      </c>
      <c r="F39" s="63">
        <f>E39+21</f>
        <v>45267</v>
      </c>
      <c r="G39" s="23"/>
      <c r="H39" s="23">
        <f t="shared" si="127"/>
        <v>22</v>
      </c>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row>
    <row r="40" spans="1:225" s="3" customFormat="1" ht="21.75" thickBot="1" x14ac:dyDescent="0.3">
      <c r="A40" s="17"/>
      <c r="B40" s="90" t="s">
        <v>57</v>
      </c>
      <c r="C40" s="60"/>
      <c r="D40" s="61">
        <v>0</v>
      </c>
      <c r="E40" s="62">
        <f>F38+1</f>
        <v>45268</v>
      </c>
      <c r="F40" s="63">
        <f>E40+7</f>
        <v>45275</v>
      </c>
      <c r="G40" s="23"/>
      <c r="H40" s="23">
        <f t="shared" si="127"/>
        <v>8</v>
      </c>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64"/>
      <c r="CP40" s="64"/>
      <c r="CQ40" s="64"/>
      <c r="CR40" s="64"/>
      <c r="CS40" s="64"/>
      <c r="CT40" s="64"/>
      <c r="CU40" s="64"/>
      <c r="CV40" s="64"/>
      <c r="CW40" s="64"/>
      <c r="CX40" s="64"/>
      <c r="CY40" s="64"/>
      <c r="CZ40" s="64"/>
      <c r="DA40" s="64"/>
      <c r="DB40" s="64"/>
      <c r="DC40" s="64"/>
      <c r="DD40" s="64"/>
      <c r="DE40" s="64"/>
      <c r="DF40" s="64"/>
      <c r="DG40" s="64"/>
      <c r="DH40" s="64"/>
      <c r="DI40" s="64"/>
      <c r="DJ40" s="64"/>
      <c r="DK40" s="64"/>
      <c r="DL40" s="64"/>
      <c r="DM40" s="64"/>
      <c r="DN40" s="64"/>
      <c r="DO40" s="64"/>
      <c r="DP40" s="64"/>
      <c r="DQ40" s="64"/>
      <c r="DR40" s="64"/>
      <c r="DS40" s="64"/>
      <c r="DT40" s="64"/>
      <c r="DU40" s="64"/>
      <c r="DV40" s="64"/>
      <c r="DW40" s="64"/>
      <c r="DX40" s="64"/>
      <c r="DY40" s="64"/>
      <c r="DZ40" s="64"/>
      <c r="EA40" s="64"/>
      <c r="EB40" s="64"/>
      <c r="EC40" s="64"/>
      <c r="ED40" s="64"/>
      <c r="EE40" s="64"/>
      <c r="EF40" s="64"/>
      <c r="EG40" s="64"/>
      <c r="EH40" s="64"/>
      <c r="EI40" s="64"/>
      <c r="EJ40" s="64"/>
      <c r="EK40" s="64"/>
      <c r="EL40" s="64"/>
      <c r="EM40" s="64"/>
      <c r="EN40" s="64"/>
      <c r="EO40" s="64"/>
      <c r="EP40" s="64"/>
      <c r="EQ40" s="64"/>
      <c r="ER40" s="64"/>
      <c r="ES40" s="6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64"/>
      <c r="HH40" s="64"/>
      <c r="HI40" s="64"/>
      <c r="HJ40" s="64"/>
      <c r="HK40" s="64"/>
      <c r="HL40" s="64"/>
      <c r="HM40" s="64"/>
      <c r="HN40" s="64"/>
      <c r="HO40" s="64"/>
      <c r="HP40" s="64"/>
      <c r="HQ40" s="64"/>
    </row>
    <row r="41" spans="1:225" s="3" customFormat="1" ht="21.75" thickBot="1" x14ac:dyDescent="0.3">
      <c r="A41" s="17"/>
      <c r="B41" s="90" t="s">
        <v>58</v>
      </c>
      <c r="C41" s="60"/>
      <c r="D41" s="61">
        <v>0</v>
      </c>
      <c r="E41" s="62">
        <f>F40+1</f>
        <v>45276</v>
      </c>
      <c r="F41" s="63">
        <f>E41+7</f>
        <v>45283</v>
      </c>
      <c r="G41" s="23"/>
      <c r="H41" s="23">
        <f t="shared" si="127"/>
        <v>8</v>
      </c>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c r="ED41" s="64"/>
      <c r="EE41" s="64"/>
      <c r="EF41" s="64"/>
      <c r="EG41" s="64"/>
      <c r="EH41" s="64"/>
      <c r="EI41" s="64"/>
      <c r="EJ41" s="64"/>
      <c r="EK41" s="64"/>
      <c r="EL41" s="64"/>
      <c r="EM41" s="64"/>
      <c r="EN41" s="64"/>
      <c r="EO41" s="64"/>
      <c r="EP41" s="64"/>
      <c r="EQ41" s="64"/>
      <c r="ER41" s="64"/>
      <c r="ES41" s="6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64"/>
      <c r="HH41" s="64"/>
      <c r="HI41" s="64"/>
      <c r="HJ41" s="64"/>
      <c r="HK41" s="64"/>
      <c r="HL41" s="64"/>
      <c r="HM41" s="64"/>
      <c r="HN41" s="64"/>
      <c r="HO41" s="64"/>
      <c r="HP41" s="64"/>
      <c r="HQ41" s="64"/>
    </row>
    <row r="42" spans="1:225" s="3" customFormat="1" ht="21.75" thickBot="1" x14ac:dyDescent="0.3">
      <c r="A42" s="17"/>
      <c r="B42" s="95" t="s">
        <v>62</v>
      </c>
      <c r="C42" s="96"/>
      <c r="D42" s="91"/>
      <c r="E42" s="92"/>
      <c r="F42" s="93"/>
      <c r="G42" s="23"/>
      <c r="H42" s="23" t="str">
        <f t="shared" si="127"/>
        <v/>
      </c>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64"/>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64"/>
      <c r="HH42" s="64"/>
      <c r="HI42" s="64"/>
      <c r="HJ42" s="64"/>
      <c r="HK42" s="64"/>
      <c r="HL42" s="64"/>
      <c r="HM42" s="64"/>
      <c r="HN42" s="64"/>
      <c r="HO42" s="64"/>
      <c r="HP42" s="64"/>
      <c r="HQ42" s="64"/>
    </row>
    <row r="43" spans="1:225" s="3" customFormat="1" ht="21.75" thickBot="1" x14ac:dyDescent="0.3">
      <c r="A43" s="17"/>
      <c r="B43" s="97" t="s">
        <v>59</v>
      </c>
      <c r="C43" s="98"/>
      <c r="D43" s="99">
        <v>0</v>
      </c>
      <c r="E43" s="100">
        <f>F41+1</f>
        <v>45284</v>
      </c>
      <c r="F43" s="101">
        <f>E43+3</f>
        <v>45287</v>
      </c>
      <c r="G43" s="23"/>
      <c r="H43" s="23">
        <f t="shared" si="127"/>
        <v>4</v>
      </c>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c r="BZ43" s="64"/>
      <c r="CA43" s="64"/>
      <c r="CB43" s="64"/>
      <c r="CC43" s="64"/>
      <c r="CD43" s="64"/>
      <c r="CE43" s="64"/>
      <c r="CF43" s="64"/>
      <c r="CG43" s="64"/>
      <c r="CH43" s="64"/>
      <c r="CI43" s="64"/>
      <c r="CJ43" s="64"/>
      <c r="CK43" s="64"/>
      <c r="CL43" s="64"/>
      <c r="CM43" s="64"/>
      <c r="CN43" s="64"/>
      <c r="CO43" s="64"/>
      <c r="CP43" s="64"/>
      <c r="CQ43" s="64"/>
      <c r="CR43" s="64"/>
      <c r="CS43" s="64"/>
      <c r="CT43" s="64"/>
      <c r="CU43" s="64"/>
      <c r="CV43" s="64"/>
      <c r="CW43" s="64"/>
      <c r="CX43" s="64"/>
      <c r="CY43" s="64"/>
      <c r="CZ43" s="64"/>
      <c r="DA43" s="64"/>
      <c r="DB43" s="64"/>
      <c r="DC43" s="64"/>
      <c r="DD43" s="64"/>
      <c r="DE43" s="64"/>
      <c r="DF43" s="64"/>
      <c r="DG43" s="64"/>
      <c r="DH43" s="64"/>
      <c r="DI43" s="64"/>
      <c r="DJ43" s="64"/>
      <c r="DK43" s="64"/>
      <c r="DL43" s="64"/>
      <c r="DM43" s="64"/>
      <c r="DN43" s="64"/>
      <c r="DO43" s="64"/>
      <c r="DP43" s="64"/>
      <c r="DQ43" s="64"/>
      <c r="DR43" s="64"/>
      <c r="DS43" s="64"/>
      <c r="DT43" s="64"/>
      <c r="DU43" s="64"/>
      <c r="DV43" s="64"/>
      <c r="DW43" s="64"/>
      <c r="DX43" s="64"/>
      <c r="DY43" s="64"/>
      <c r="DZ43" s="64"/>
      <c r="EA43" s="64"/>
      <c r="EB43" s="64"/>
      <c r="EC43" s="64"/>
      <c r="ED43" s="64"/>
      <c r="EE43" s="64"/>
      <c r="EF43" s="64"/>
      <c r="EG43" s="64"/>
      <c r="EH43" s="64"/>
      <c r="EI43" s="64"/>
      <c r="EJ43" s="64"/>
      <c r="EK43" s="64"/>
      <c r="EL43" s="64"/>
      <c r="EM43" s="64"/>
      <c r="EN43" s="64"/>
      <c r="EO43" s="64"/>
      <c r="EP43" s="64"/>
      <c r="EQ43" s="64"/>
      <c r="ER43" s="64"/>
      <c r="ES43" s="6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64"/>
      <c r="HH43" s="64"/>
      <c r="HI43" s="64"/>
      <c r="HJ43" s="64"/>
      <c r="HK43" s="64"/>
      <c r="HL43" s="64"/>
      <c r="HM43" s="64"/>
      <c r="HN43" s="64"/>
      <c r="HO43" s="64"/>
      <c r="HP43" s="64"/>
      <c r="HQ43" s="64"/>
    </row>
    <row r="44" spans="1:225" s="3" customFormat="1" ht="21.75" thickBot="1" x14ac:dyDescent="0.3">
      <c r="A44" s="17"/>
      <c r="B44" s="97" t="s">
        <v>60</v>
      </c>
      <c r="C44" s="98"/>
      <c r="D44" s="99">
        <v>0</v>
      </c>
      <c r="E44" s="100">
        <f>F43+1</f>
        <v>45288</v>
      </c>
      <c r="F44" s="101">
        <f>E44+3</f>
        <v>45291</v>
      </c>
      <c r="G44" s="23"/>
      <c r="H44" s="23">
        <f t="shared" si="127"/>
        <v>4</v>
      </c>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64"/>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row>
    <row r="45" spans="1:225" s="3" customFormat="1" ht="21.75" thickBot="1" x14ac:dyDescent="0.3">
      <c r="A45" s="17"/>
      <c r="B45" s="97" t="s">
        <v>61</v>
      </c>
      <c r="C45" s="98"/>
      <c r="D45" s="99">
        <v>0</v>
      </c>
      <c r="E45" s="100">
        <f>F44+1</f>
        <v>45292</v>
      </c>
      <c r="F45" s="101">
        <f>E45+1</f>
        <v>45293</v>
      </c>
      <c r="G45" s="23"/>
      <c r="H45" s="23">
        <f t="shared" si="127"/>
        <v>2</v>
      </c>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c r="BO45" s="64"/>
      <c r="BP45" s="64"/>
      <c r="BQ45" s="64"/>
      <c r="BR45" s="64"/>
      <c r="BS45" s="64"/>
      <c r="BT45" s="64"/>
      <c r="BU45" s="64"/>
      <c r="BV45" s="64"/>
      <c r="BW45" s="64"/>
      <c r="BX45" s="64"/>
      <c r="BY45" s="64"/>
      <c r="BZ45" s="64"/>
      <c r="CA45" s="64"/>
      <c r="CB45" s="64"/>
      <c r="CC45" s="64"/>
      <c r="CD45" s="64"/>
      <c r="CE45" s="64"/>
      <c r="CF45" s="64"/>
      <c r="CG45" s="64"/>
      <c r="CH45" s="64"/>
      <c r="CI45" s="64"/>
      <c r="CJ45" s="64"/>
      <c r="CK45" s="64"/>
      <c r="CL45" s="64"/>
      <c r="CM45" s="64"/>
      <c r="CN45" s="64"/>
      <c r="CO45" s="64"/>
      <c r="CP45" s="64"/>
      <c r="CQ45" s="64"/>
      <c r="CR45" s="64"/>
      <c r="CS45" s="64"/>
      <c r="CT45" s="64"/>
      <c r="CU45" s="64"/>
      <c r="CV45" s="64"/>
      <c r="CW45" s="64"/>
      <c r="CX45" s="64"/>
      <c r="CY45" s="64"/>
      <c r="CZ45" s="64"/>
      <c r="DA45" s="64"/>
      <c r="DB45" s="64"/>
      <c r="DC45" s="64"/>
      <c r="DD45" s="64"/>
      <c r="DE45" s="64"/>
      <c r="DF45" s="64"/>
      <c r="DG45" s="64"/>
      <c r="DH45" s="64"/>
      <c r="DI45" s="64"/>
      <c r="DJ45" s="64"/>
      <c r="DK45" s="64"/>
      <c r="DL45" s="64"/>
      <c r="DM45" s="64"/>
      <c r="DN45" s="64"/>
      <c r="DO45" s="64"/>
      <c r="DP45" s="64"/>
      <c r="DQ45" s="64"/>
      <c r="DR45" s="64"/>
      <c r="DS45" s="64"/>
      <c r="DT45" s="64"/>
      <c r="DU45" s="64"/>
      <c r="DV45" s="64"/>
      <c r="DW45" s="64"/>
      <c r="DX45" s="64"/>
      <c r="DY45" s="64"/>
      <c r="DZ45" s="64"/>
      <c r="EA45" s="64"/>
      <c r="EB45" s="64"/>
      <c r="EC45" s="64"/>
      <c r="ED45" s="64"/>
      <c r="EE45" s="64"/>
      <c r="EF45" s="64"/>
      <c r="EG45" s="64"/>
      <c r="EH45" s="64"/>
      <c r="EI45" s="64"/>
      <c r="EJ45" s="64"/>
      <c r="EK45" s="64"/>
      <c r="EL45" s="64"/>
      <c r="EM45" s="64"/>
      <c r="EN45" s="64"/>
      <c r="EO45" s="64"/>
      <c r="EP45" s="64"/>
      <c r="EQ45" s="64"/>
      <c r="ER45" s="64"/>
      <c r="ES45" s="6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64"/>
      <c r="HH45" s="64"/>
      <c r="HI45" s="64"/>
      <c r="HJ45" s="64"/>
      <c r="HK45" s="64"/>
      <c r="HL45" s="64"/>
      <c r="HM45" s="64"/>
      <c r="HN45" s="64"/>
      <c r="HO45" s="64"/>
      <c r="HP45" s="64"/>
      <c r="HQ45" s="64"/>
    </row>
  </sheetData>
  <mergeCells count="34">
    <mergeCell ref="J1:AA1"/>
    <mergeCell ref="AK4:AQ4"/>
    <mergeCell ref="AR4:AX4"/>
    <mergeCell ref="AY4:BE4"/>
    <mergeCell ref="BF4:BL4"/>
    <mergeCell ref="E2:F2"/>
    <mergeCell ref="I4:O4"/>
    <mergeCell ref="P4:V4"/>
    <mergeCell ref="W4:AC4"/>
    <mergeCell ref="AD4:AJ4"/>
    <mergeCell ref="E3:F3"/>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GW4:HC4"/>
    <mergeCell ref="HD4:HJ4"/>
    <mergeCell ref="HK4:HQ4"/>
    <mergeCell ref="FN4:FT4"/>
    <mergeCell ref="FU4:GA4"/>
    <mergeCell ref="GB4:GH4"/>
    <mergeCell ref="GI4:GO4"/>
    <mergeCell ref="GP4:GV4"/>
  </mergeCells>
  <conditionalFormatting sqref="D7:D45">
    <cfRule type="dataBar" priority="5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41 DC5:ER32 DC35:ER41 DC34:DD34 DF34:ER34 DC33:DM33 DO33:ER33">
    <cfRule type="expression" dxfId="47" priority="73">
      <formula>AND(today&gt;=I$5,today&lt;I$5+1)</formula>
    </cfRule>
  </conditionalFormatting>
  <conditionalFormatting sqref="I7:CG41 DC7:ER32 DC35:ER41 DC34:DD34 DF34:ER34 DC33:DM33 DO33:ER33">
    <cfRule type="expression" dxfId="46" priority="71">
      <formula>AND(task_start&lt;=I$5,ROUNDDOWN((task_end-task_start+1)*task_progress,0)+task_start-1&gt;=I$5)</formula>
    </cfRule>
    <cfRule type="expression" dxfId="45" priority="72" stopIfTrue="1">
      <formula>AND(task_end&gt;=I$5,task_start&lt;I$5+1)</formula>
    </cfRule>
  </conditionalFormatting>
  <conditionalFormatting sqref="CH5:DB41">
    <cfRule type="expression" dxfId="44" priority="46">
      <formula>AND(today&gt;=CH$5,today&lt;CH$5+1)</formula>
    </cfRule>
  </conditionalFormatting>
  <conditionalFormatting sqref="CH7:DB41">
    <cfRule type="expression" dxfId="43" priority="44">
      <formula>AND(task_start&lt;=CH$5,ROUNDDOWN((task_end-task_start+1)*task_progress,0)+task_start-1&gt;=CH$5)</formula>
    </cfRule>
    <cfRule type="expression" dxfId="42" priority="45" stopIfTrue="1">
      <formula>AND(task_end&gt;=CH$5,task_start&lt;CH$5+1)</formula>
    </cfRule>
  </conditionalFormatting>
  <conditionalFormatting sqref="ES5:FM41">
    <cfRule type="expression" dxfId="41" priority="40">
      <formula>AND(today&gt;=ES$5,today&lt;ES$5+1)</formula>
    </cfRule>
  </conditionalFormatting>
  <conditionalFormatting sqref="ES7:FM41">
    <cfRule type="expression" dxfId="40" priority="38">
      <formula>AND(task_start&lt;=ES$5,ROUNDDOWN((task_end-task_start+1)*task_progress,0)+task_start-1&gt;=ES$5)</formula>
    </cfRule>
    <cfRule type="expression" dxfId="39" priority="39" stopIfTrue="1">
      <formula>AND(task_end&gt;=ES$5,task_start&lt;ES$5+1)</formula>
    </cfRule>
  </conditionalFormatting>
  <conditionalFormatting sqref="FN5:FT41">
    <cfRule type="expression" dxfId="38" priority="37">
      <formula>AND(today&gt;=FN$5,today&lt;FN$5+1)</formula>
    </cfRule>
  </conditionalFormatting>
  <conditionalFormatting sqref="FN7:FT41">
    <cfRule type="expression" dxfId="37" priority="35">
      <formula>AND(task_start&lt;=FN$5,ROUNDDOWN((task_end-task_start+1)*task_progress,0)+task_start-1&gt;=FN$5)</formula>
    </cfRule>
    <cfRule type="expression" dxfId="36" priority="36" stopIfTrue="1">
      <formula>AND(task_end&gt;=FN$5,task_start&lt;FN$5+1)</formula>
    </cfRule>
  </conditionalFormatting>
  <conditionalFormatting sqref="FU5:GO41">
    <cfRule type="expression" dxfId="35" priority="34">
      <formula>AND(today&gt;=FU$5,today&lt;FU$5+1)</formula>
    </cfRule>
  </conditionalFormatting>
  <conditionalFormatting sqref="FU7:GO41">
    <cfRule type="expression" dxfId="34" priority="32">
      <formula>AND(task_start&lt;=FU$5,ROUNDDOWN((task_end-task_start+1)*task_progress,0)+task_start-1&gt;=FU$5)</formula>
    </cfRule>
    <cfRule type="expression" dxfId="33" priority="33" stopIfTrue="1">
      <formula>AND(task_end&gt;=FU$5,task_start&lt;FU$5+1)</formula>
    </cfRule>
  </conditionalFormatting>
  <conditionalFormatting sqref="GP5:HC41">
    <cfRule type="expression" dxfId="32" priority="31">
      <formula>AND(today&gt;=GP$5,today&lt;GP$5+1)</formula>
    </cfRule>
  </conditionalFormatting>
  <conditionalFormatting sqref="GP7:HC41">
    <cfRule type="expression" dxfId="31" priority="29">
      <formula>AND(task_start&lt;=GP$5,ROUNDDOWN((task_end-task_start+1)*task_progress,0)+task_start-1&gt;=GP$5)</formula>
    </cfRule>
    <cfRule type="expression" dxfId="30" priority="30" stopIfTrue="1">
      <formula>AND(task_end&gt;=GP$5,task_start&lt;GP$5+1)</formula>
    </cfRule>
  </conditionalFormatting>
  <conditionalFormatting sqref="HD5:HQ41">
    <cfRule type="expression" dxfId="29" priority="28">
      <formula>AND(today&gt;=HD$5,today&lt;HD$5+1)</formula>
    </cfRule>
  </conditionalFormatting>
  <conditionalFormatting sqref="HD7:HQ41">
    <cfRule type="expression" dxfId="28" priority="26">
      <formula>AND(task_start&lt;=HD$5,ROUNDDOWN((task_end-task_start+1)*task_progress,0)+task_start-1&gt;=HD$5)</formula>
    </cfRule>
    <cfRule type="expression" dxfId="27" priority="27" stopIfTrue="1">
      <formula>AND(task_end&gt;=HD$5,task_start&lt;HD$5+1)</formula>
    </cfRule>
  </conditionalFormatting>
  <conditionalFormatting sqref="I42:CG45">
    <cfRule type="expression" dxfId="26" priority="24">
      <formula>AND(today&gt;=I$5,today&lt;I$5+1)</formula>
    </cfRule>
  </conditionalFormatting>
  <conditionalFormatting sqref="I42:CG45">
    <cfRule type="expression" dxfId="25" priority="22">
      <formula>AND(task_start&lt;=I$5,ROUNDDOWN((task_end-task_start+1)*task_progress,0)+task_start-1&gt;=I$5)</formula>
    </cfRule>
    <cfRule type="expression" dxfId="24" priority="23" stopIfTrue="1">
      <formula>AND(task_end&gt;=I$5,task_start&lt;I$5+1)</formula>
    </cfRule>
  </conditionalFormatting>
  <conditionalFormatting sqref="CH42:DB45">
    <cfRule type="expression" dxfId="23" priority="21">
      <formula>AND(today&gt;=CH$5,today&lt;CH$5+1)</formula>
    </cfRule>
  </conditionalFormatting>
  <conditionalFormatting sqref="CH42:DB45">
    <cfRule type="expression" dxfId="22" priority="19">
      <formula>AND(task_start&lt;=CH$5,ROUNDDOWN((task_end-task_start+1)*task_progress,0)+task_start-1&gt;=CH$5)</formula>
    </cfRule>
    <cfRule type="expression" dxfId="21" priority="20" stopIfTrue="1">
      <formula>AND(task_end&gt;=CH$5,task_start&lt;CH$5+1)</formula>
    </cfRule>
  </conditionalFormatting>
  <conditionalFormatting sqref="DC42:ER45">
    <cfRule type="expression" dxfId="20" priority="18">
      <formula>AND(today&gt;=DC$5,today&lt;DC$5+1)</formula>
    </cfRule>
  </conditionalFormatting>
  <conditionalFormatting sqref="DC42:ER45">
    <cfRule type="expression" dxfId="19" priority="16">
      <formula>AND(task_start&lt;=DC$5,ROUNDDOWN((task_end-task_start+1)*task_progress,0)+task_start-1&gt;=DC$5)</formula>
    </cfRule>
    <cfRule type="expression" dxfId="18" priority="17" stopIfTrue="1">
      <formula>AND(task_end&gt;=DC$5,task_start&lt;DC$5+1)</formula>
    </cfRule>
  </conditionalFormatting>
  <conditionalFormatting sqref="ES42:FM45">
    <cfRule type="expression" dxfId="17" priority="15">
      <formula>AND(today&gt;=ES$5,today&lt;ES$5+1)</formula>
    </cfRule>
  </conditionalFormatting>
  <conditionalFormatting sqref="ES42:FM45">
    <cfRule type="expression" dxfId="16" priority="13">
      <formula>AND(task_start&lt;=ES$5,ROUNDDOWN((task_end-task_start+1)*task_progress,0)+task_start-1&gt;=ES$5)</formula>
    </cfRule>
    <cfRule type="expression" dxfId="15" priority="14" stopIfTrue="1">
      <formula>AND(task_end&gt;=ES$5,task_start&lt;ES$5+1)</formula>
    </cfRule>
  </conditionalFormatting>
  <conditionalFormatting sqref="FN42:FT45">
    <cfRule type="expression" dxfId="14" priority="12">
      <formula>AND(today&gt;=FN$5,today&lt;FN$5+1)</formula>
    </cfRule>
  </conditionalFormatting>
  <conditionalFormatting sqref="FN42:FT45">
    <cfRule type="expression" dxfId="13" priority="10">
      <formula>AND(task_start&lt;=FN$5,ROUNDDOWN((task_end-task_start+1)*task_progress,0)+task_start-1&gt;=FN$5)</formula>
    </cfRule>
    <cfRule type="expression" dxfId="12" priority="11" stopIfTrue="1">
      <formula>AND(task_end&gt;=FN$5,task_start&lt;FN$5+1)</formula>
    </cfRule>
  </conditionalFormatting>
  <conditionalFormatting sqref="FU42:GO45">
    <cfRule type="expression" dxfId="11" priority="9">
      <formula>AND(today&gt;=FU$5,today&lt;FU$5+1)</formula>
    </cfRule>
  </conditionalFormatting>
  <conditionalFormatting sqref="FU42:GO45">
    <cfRule type="expression" dxfId="10" priority="7">
      <formula>AND(task_start&lt;=FU$5,ROUNDDOWN((task_end-task_start+1)*task_progress,0)+task_start-1&gt;=FU$5)</formula>
    </cfRule>
    <cfRule type="expression" dxfId="9" priority="8" stopIfTrue="1">
      <formula>AND(task_end&gt;=FU$5,task_start&lt;FU$5+1)</formula>
    </cfRule>
  </conditionalFormatting>
  <conditionalFormatting sqref="GP42:HC45">
    <cfRule type="expression" dxfId="8" priority="6">
      <formula>AND(today&gt;=GP$5,today&lt;GP$5+1)</formula>
    </cfRule>
  </conditionalFormatting>
  <conditionalFormatting sqref="GP42:HC45">
    <cfRule type="expression" dxfId="7" priority="4">
      <formula>AND(task_start&lt;=GP$5,ROUNDDOWN((task_end-task_start+1)*task_progress,0)+task_start-1&gt;=GP$5)</formula>
    </cfRule>
    <cfRule type="expression" dxfId="6" priority="5" stopIfTrue="1">
      <formula>AND(task_end&gt;=GP$5,task_start&lt;GP$5+1)</formula>
    </cfRule>
  </conditionalFormatting>
  <conditionalFormatting sqref="HD42:HQ45">
    <cfRule type="expression" dxfId="5" priority="3">
      <formula>AND(today&gt;=HD$5,today&lt;HD$5+1)</formula>
    </cfRule>
  </conditionalFormatting>
  <conditionalFormatting sqref="HD42:HQ45">
    <cfRule type="expression" dxfId="4" priority="1">
      <formula>AND(task_start&lt;=HD$5,ROUNDDOWN((task_end-task_start+1)*task_progress,0)+task_start-1&gt;=HD$5)</formula>
    </cfRule>
    <cfRule type="expression" dxfId="3" priority="2" stopIfTrue="1">
      <formula>AND(task_end&gt;=HD$5,task_start&lt;HD$5+1)</formula>
    </cfRule>
  </conditionalFormatting>
  <conditionalFormatting sqref="DN33">
    <cfRule type="expression" dxfId="2" priority="75">
      <formula>AND(today&gt;=DE$5,today&lt;DE$5+1)</formula>
    </cfRule>
  </conditionalFormatting>
  <conditionalFormatting sqref="DN33">
    <cfRule type="expression" dxfId="1" priority="78">
      <formula>AND(task_start&lt;=DE$5,ROUNDDOWN((task_end-task_start+1)*task_progress,0)+task_start-1&gt;=DE$5)</formula>
    </cfRule>
    <cfRule type="expression" dxfId="0" priority="79" stopIfTrue="1">
      <formula>AND(task_end&gt;=DE$5,task_start&lt;DE$5+1)</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10" zoomScaleNormal="100" workbookViewId="0"/>
  </sheetViews>
  <sheetFormatPr baseColWidth="10" defaultColWidth="9.140625" defaultRowHeight="12.75" x14ac:dyDescent="0.2"/>
  <cols>
    <col min="1" max="1" width="2.85546875" style="2" customWidth="1"/>
    <col min="2" max="2" width="87.140625" style="66" customWidth="1"/>
    <col min="3" max="16384" width="9.140625" style="2"/>
  </cols>
  <sheetData>
    <row r="1" spans="2:3" ht="46.5" customHeight="1" x14ac:dyDescent="0.2"/>
    <row r="2" spans="2:3" s="68" customFormat="1" ht="15.75" x14ac:dyDescent="0.25">
      <c r="B2" s="67" t="s">
        <v>11</v>
      </c>
      <c r="C2" s="67"/>
    </row>
    <row r="3" spans="2:3" s="70" customFormat="1" ht="13.5" customHeight="1" x14ac:dyDescent="0.25">
      <c r="B3" s="69" t="s">
        <v>16</v>
      </c>
      <c r="C3" s="69"/>
    </row>
    <row r="4" spans="2:3" x14ac:dyDescent="0.2">
      <c r="B4" s="77" t="s">
        <v>22</v>
      </c>
    </row>
    <row r="6" spans="2:3" s="71" customFormat="1" ht="26.25" x14ac:dyDescent="0.4">
      <c r="B6" s="73" t="s">
        <v>10</v>
      </c>
    </row>
    <row r="7" spans="2:3" ht="60" x14ac:dyDescent="0.2">
      <c r="B7" s="74" t="s">
        <v>19</v>
      </c>
    </row>
    <row r="8" spans="2:3" ht="15" x14ac:dyDescent="0.2">
      <c r="B8" s="72"/>
    </row>
    <row r="9" spans="2:3" s="71" customFormat="1" ht="26.25" x14ac:dyDescent="0.4">
      <c r="B9" s="73" t="s">
        <v>12</v>
      </c>
    </row>
    <row r="10" spans="2:3" ht="60" x14ac:dyDescent="0.2">
      <c r="B10" s="74" t="s">
        <v>20</v>
      </c>
    </row>
    <row r="11" spans="2:3" ht="14.25" x14ac:dyDescent="0.2">
      <c r="B11" s="75" t="s">
        <v>18</v>
      </c>
    </row>
    <row r="12" spans="2:3" ht="15" x14ac:dyDescent="0.2">
      <c r="B12" s="72"/>
    </row>
    <row r="13" spans="2:3" ht="14.25" x14ac:dyDescent="0.2">
      <c r="B13" s="78" t="str">
        <f>HYPERLINK("https://vertex42.link/HowToMakeAGanttChart","► Watch How This Gantt Chart Was Created")</f>
        <v>► Watch How This Gantt Chart Was Created</v>
      </c>
    </row>
    <row r="14" spans="2:3" ht="15" x14ac:dyDescent="0.2">
      <c r="B14" s="72"/>
    </row>
    <row r="15" spans="2:3" s="71" customFormat="1" ht="26.25" x14ac:dyDescent="0.4">
      <c r="B15" s="73" t="s">
        <v>9</v>
      </c>
    </row>
    <row r="16" spans="2:3" ht="30" x14ac:dyDescent="0.2">
      <c r="B16" s="74" t="s">
        <v>17</v>
      </c>
    </row>
    <row r="17" spans="2:2" ht="14.25" x14ac:dyDescent="0.2">
      <c r="B17" s="75" t="s">
        <v>3</v>
      </c>
    </row>
    <row r="18" spans="2:2" ht="15" x14ac:dyDescent="0.2">
      <c r="B18" s="72"/>
    </row>
    <row r="19" spans="2:2" s="71" customFormat="1" ht="26.25" x14ac:dyDescent="0.4">
      <c r="B19" s="73" t="s">
        <v>13</v>
      </c>
    </row>
    <row r="20" spans="2:2" ht="60" x14ac:dyDescent="0.2">
      <c r="B20" s="74" t="s">
        <v>14</v>
      </c>
    </row>
    <row r="21" spans="2:2" ht="15" x14ac:dyDescent="0.2">
      <c r="B21" s="72"/>
    </row>
    <row r="22" spans="2:2" ht="75" x14ac:dyDescent="0.2">
      <c r="B22" s="74"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8786-B50B-407F-9DAB-831EDEC867ED}">
  <dimension ref="B1:F45"/>
  <sheetViews>
    <sheetView tabSelected="1" topLeftCell="A16" zoomScaleNormal="100" workbookViewId="0">
      <selection activeCell="AC15" sqref="AC15"/>
    </sheetView>
  </sheetViews>
  <sheetFormatPr baseColWidth="10" defaultRowHeight="15" x14ac:dyDescent="0.25"/>
  <cols>
    <col min="2" max="2" width="37.85546875" bestFit="1" customWidth="1"/>
    <col min="4" max="4" width="5" bestFit="1" customWidth="1"/>
  </cols>
  <sheetData>
    <row r="1" spans="2:6" x14ac:dyDescent="0.25">
      <c r="B1" t="s">
        <v>31</v>
      </c>
    </row>
    <row r="2" spans="2:6" x14ac:dyDescent="0.25">
      <c r="B2" t="s">
        <v>32</v>
      </c>
      <c r="E2" s="79">
        <v>45084</v>
      </c>
    </row>
    <row r="3" spans="2:6" x14ac:dyDescent="0.25">
      <c r="B3" t="s">
        <v>33</v>
      </c>
      <c r="E3" s="79">
        <v>45091</v>
      </c>
    </row>
    <row r="7" spans="2:6" ht="15.75" thickBot="1" x14ac:dyDescent="0.3"/>
    <row r="8" spans="2:6" ht="15.75" thickBot="1" x14ac:dyDescent="0.3">
      <c r="B8" s="82" t="s">
        <v>30</v>
      </c>
    </row>
    <row r="9" spans="2:6" ht="15.75" thickBot="1" x14ac:dyDescent="0.3">
      <c r="B9" s="81" t="s">
        <v>23</v>
      </c>
      <c r="D9" s="80">
        <v>0.5</v>
      </c>
      <c r="E9" s="79">
        <f>$E$2</f>
        <v>45084</v>
      </c>
      <c r="F9" s="79">
        <v>45094</v>
      </c>
    </row>
    <row r="10" spans="2:6" ht="15.75" thickBot="1" x14ac:dyDescent="0.3">
      <c r="B10" s="81" t="s">
        <v>24</v>
      </c>
      <c r="D10" s="80">
        <v>0.9</v>
      </c>
      <c r="E10" s="79">
        <f t="shared" ref="E9:E15" si="0">$E$2</f>
        <v>45084</v>
      </c>
      <c r="F10" s="79">
        <v>45086</v>
      </c>
    </row>
    <row r="11" spans="2:6" ht="15.75" thickBot="1" x14ac:dyDescent="0.3">
      <c r="B11" s="81" t="s">
        <v>25</v>
      </c>
      <c r="D11" s="80">
        <v>0.8</v>
      </c>
      <c r="E11" s="79">
        <f t="shared" si="0"/>
        <v>45084</v>
      </c>
      <c r="F11" s="79">
        <v>45107</v>
      </c>
    </row>
    <row r="12" spans="2:6" ht="15.75" thickBot="1" x14ac:dyDescent="0.3">
      <c r="B12" s="81" t="s">
        <v>26</v>
      </c>
      <c r="D12" s="80">
        <v>0.8</v>
      </c>
      <c r="E12" s="79">
        <f t="shared" si="0"/>
        <v>45084</v>
      </c>
      <c r="F12" s="79">
        <v>45107</v>
      </c>
    </row>
    <row r="13" spans="2:6" ht="15.75" thickBot="1" x14ac:dyDescent="0.3">
      <c r="B13" s="81" t="s">
        <v>27</v>
      </c>
      <c r="D13" s="80">
        <v>0.9</v>
      </c>
      <c r="E13" s="79">
        <f t="shared" si="0"/>
        <v>45084</v>
      </c>
      <c r="F13" s="79">
        <v>45107</v>
      </c>
    </row>
    <row r="14" spans="2:6" ht="15.75" thickBot="1" x14ac:dyDescent="0.3">
      <c r="B14" s="81" t="s">
        <v>28</v>
      </c>
      <c r="D14" s="80">
        <v>0.9</v>
      </c>
      <c r="E14" s="79">
        <f t="shared" si="0"/>
        <v>45084</v>
      </c>
      <c r="F14" s="79">
        <v>45107</v>
      </c>
    </row>
    <row r="15" spans="2:6" ht="15.75" thickBot="1" x14ac:dyDescent="0.3">
      <c r="B15" s="81" t="s">
        <v>29</v>
      </c>
      <c r="D15" s="80">
        <v>0.5</v>
      </c>
      <c r="E15" s="79">
        <f t="shared" si="0"/>
        <v>45084</v>
      </c>
      <c r="F15" s="79">
        <v>45107</v>
      </c>
    </row>
    <row r="16" spans="2:6" ht="15.75" thickBot="1" x14ac:dyDescent="0.3">
      <c r="B16" s="85" t="s">
        <v>41</v>
      </c>
    </row>
    <row r="17" spans="2:6" ht="15.75" thickBot="1" x14ac:dyDescent="0.3">
      <c r="B17" s="84" t="s">
        <v>34</v>
      </c>
      <c r="D17" s="83">
        <v>0</v>
      </c>
      <c r="E17" s="79">
        <v>45108</v>
      </c>
      <c r="F17" s="79">
        <f>E17+7</f>
        <v>45115</v>
      </c>
    </row>
    <row r="18" spans="2:6" ht="15.75" thickBot="1" x14ac:dyDescent="0.3">
      <c r="B18" s="84" t="s">
        <v>35</v>
      </c>
      <c r="D18" s="83">
        <v>0</v>
      </c>
      <c r="E18" s="79">
        <f>F17+1</f>
        <v>45116</v>
      </c>
      <c r="F18" s="79">
        <f>E18+4</f>
        <v>45120</v>
      </c>
    </row>
    <row r="19" spans="2:6" ht="15.75" thickBot="1" x14ac:dyDescent="0.3">
      <c r="B19" s="84" t="s">
        <v>36</v>
      </c>
      <c r="D19" s="83">
        <v>0</v>
      </c>
      <c r="E19" s="79">
        <f t="shared" ref="E19" si="1">F18+1</f>
        <v>45121</v>
      </c>
      <c r="F19" s="79">
        <f>E19+14</f>
        <v>45135</v>
      </c>
    </row>
    <row r="20" spans="2:6" ht="15.75" thickBot="1" x14ac:dyDescent="0.3">
      <c r="B20" s="84" t="s">
        <v>37</v>
      </c>
      <c r="D20" s="83">
        <v>0</v>
      </c>
      <c r="E20" s="79">
        <f>E19</f>
        <v>45121</v>
      </c>
      <c r="F20" s="79">
        <f>E20+14</f>
        <v>45135</v>
      </c>
    </row>
    <row r="21" spans="2:6" ht="15.75" thickBot="1" x14ac:dyDescent="0.3">
      <c r="B21" s="84" t="s">
        <v>38</v>
      </c>
      <c r="D21" s="83">
        <v>0</v>
      </c>
      <c r="E21" s="79">
        <f>E18+1</f>
        <v>45117</v>
      </c>
      <c r="F21" s="79">
        <f>E21+1</f>
        <v>45118</v>
      </c>
    </row>
    <row r="22" spans="2:6" ht="15.75" thickBot="1" x14ac:dyDescent="0.3">
      <c r="B22" s="84" t="s">
        <v>39</v>
      </c>
      <c r="D22" s="83">
        <v>0</v>
      </c>
      <c r="E22" s="79">
        <f>F20+1</f>
        <v>45136</v>
      </c>
      <c r="F22" s="79">
        <f>E22+2</f>
        <v>45138</v>
      </c>
    </row>
    <row r="23" spans="2:6" ht="15.75" thickBot="1" x14ac:dyDescent="0.3">
      <c r="B23" s="84" t="s">
        <v>40</v>
      </c>
      <c r="D23" s="83">
        <v>0</v>
      </c>
      <c r="E23" s="79">
        <f>F20+1</f>
        <v>45136</v>
      </c>
      <c r="F23" s="79">
        <f t="shared" ref="F23" si="2">E23+7</f>
        <v>45143</v>
      </c>
    </row>
    <row r="24" spans="2:6" ht="15.75" thickBot="1" x14ac:dyDescent="0.3">
      <c r="B24" s="87" t="s">
        <v>47</v>
      </c>
    </row>
    <row r="25" spans="2:6" ht="15.75" thickBot="1" x14ac:dyDescent="0.3">
      <c r="B25" s="86" t="s">
        <v>42</v>
      </c>
      <c r="D25" s="105">
        <v>0</v>
      </c>
      <c r="E25" s="79">
        <v>45117</v>
      </c>
      <c r="F25" s="79">
        <f>E25+21</f>
        <v>45138</v>
      </c>
    </row>
    <row r="26" spans="2:6" ht="15.75" thickBot="1" x14ac:dyDescent="0.3">
      <c r="B26" s="86" t="s">
        <v>43</v>
      </c>
      <c r="D26" s="105">
        <v>0</v>
      </c>
      <c r="E26" s="79">
        <f>F25+1</f>
        <v>45139</v>
      </c>
      <c r="F26" s="79">
        <f>E26+7</f>
        <v>45146</v>
      </c>
    </row>
    <row r="27" spans="2:6" ht="15.75" thickBot="1" x14ac:dyDescent="0.3">
      <c r="B27" s="86" t="s">
        <v>44</v>
      </c>
      <c r="D27" s="105">
        <v>0</v>
      </c>
      <c r="E27" s="79">
        <f>$F$26+1</f>
        <v>45147</v>
      </c>
      <c r="F27" s="79">
        <f>$E$27+62</f>
        <v>45209</v>
      </c>
    </row>
    <row r="28" spans="2:6" ht="15.75" thickBot="1" x14ac:dyDescent="0.3">
      <c r="B28" s="86" t="s">
        <v>45</v>
      </c>
      <c r="D28" s="105">
        <v>0</v>
      </c>
      <c r="E28" s="79">
        <f>$F$26+1</f>
        <v>45147</v>
      </c>
      <c r="F28" s="79">
        <f>$E$27+62</f>
        <v>45209</v>
      </c>
    </row>
    <row r="29" spans="2:6" ht="15.75" thickBot="1" x14ac:dyDescent="0.3">
      <c r="B29" s="86" t="s">
        <v>46</v>
      </c>
      <c r="D29" s="105">
        <v>0</v>
      </c>
      <c r="E29" s="79">
        <f>$F$26+1</f>
        <v>45147</v>
      </c>
      <c r="F29" s="79">
        <f>$E$27+62</f>
        <v>45209</v>
      </c>
    </row>
    <row r="30" spans="2:6" ht="15.75" thickBot="1" x14ac:dyDescent="0.3">
      <c r="B30" s="89" t="s">
        <v>53</v>
      </c>
      <c r="D30" s="104"/>
    </row>
    <row r="31" spans="2:6" ht="15.75" thickBot="1" x14ac:dyDescent="0.3">
      <c r="B31" s="88" t="s">
        <v>48</v>
      </c>
      <c r="D31" s="103">
        <v>0</v>
      </c>
      <c r="E31" s="79">
        <f>F19+1</f>
        <v>45136</v>
      </c>
      <c r="F31" s="79">
        <f>E31+14</f>
        <v>45150</v>
      </c>
    </row>
    <row r="32" spans="2:6" ht="15.75" thickBot="1" x14ac:dyDescent="0.3">
      <c r="B32" s="88" t="s">
        <v>49</v>
      </c>
      <c r="D32" s="103">
        <v>0</v>
      </c>
      <c r="E32" s="79">
        <f>F29+1</f>
        <v>45210</v>
      </c>
      <c r="F32" s="79">
        <f>E32+5</f>
        <v>45215</v>
      </c>
    </row>
    <row r="33" spans="2:6" ht="15.75" thickBot="1" x14ac:dyDescent="0.3">
      <c r="B33" s="88" t="s">
        <v>50</v>
      </c>
      <c r="D33" s="103">
        <v>0</v>
      </c>
      <c r="E33" s="108">
        <v>45173</v>
      </c>
      <c r="F33" s="108">
        <f>E33+72</f>
        <v>45245</v>
      </c>
    </row>
    <row r="34" spans="2:6" ht="15.75" thickBot="1" x14ac:dyDescent="0.3">
      <c r="B34" s="88" t="s">
        <v>51</v>
      </c>
      <c r="D34" s="103">
        <v>0</v>
      </c>
      <c r="E34" s="79">
        <f>E32+4</f>
        <v>45214</v>
      </c>
      <c r="F34" s="79">
        <f>E34+3</f>
        <v>45217</v>
      </c>
    </row>
    <row r="35" spans="2:6" ht="15.75" thickBot="1" x14ac:dyDescent="0.3">
      <c r="B35" s="88" t="s">
        <v>52</v>
      </c>
      <c r="D35" s="103">
        <v>0</v>
      </c>
      <c r="E35" s="79">
        <f>F32+7</f>
        <v>45222</v>
      </c>
      <c r="F35" s="79">
        <f>E35+14</f>
        <v>45236</v>
      </c>
    </row>
    <row r="36" spans="2:6" ht="15.75" thickBot="1" x14ac:dyDescent="0.3">
      <c r="B36" t="s">
        <v>63</v>
      </c>
    </row>
    <row r="37" spans="2:6" ht="15.75" thickBot="1" x14ac:dyDescent="0.3">
      <c r="B37" s="90" t="s">
        <v>54</v>
      </c>
      <c r="D37" s="106">
        <v>0</v>
      </c>
      <c r="E37" s="79">
        <f>F32+1</f>
        <v>45216</v>
      </c>
      <c r="F37" s="79">
        <f>E37+21</f>
        <v>45237</v>
      </c>
    </row>
    <row r="38" spans="2:6" ht="15.75" thickBot="1" x14ac:dyDescent="0.3">
      <c r="B38" s="90" t="s">
        <v>55</v>
      </c>
      <c r="D38" s="106">
        <v>0</v>
      </c>
      <c r="E38" s="79">
        <f>F33+1</f>
        <v>45246</v>
      </c>
      <c r="F38" s="79">
        <f>E38+21</f>
        <v>45267</v>
      </c>
    </row>
    <row r="39" spans="2:6" ht="15.75" thickBot="1" x14ac:dyDescent="0.3">
      <c r="B39" s="90" t="s">
        <v>56</v>
      </c>
      <c r="D39" s="106">
        <v>0</v>
      </c>
      <c r="E39" s="79">
        <f>F33+1</f>
        <v>45246</v>
      </c>
      <c r="F39" s="79">
        <f>E39+21</f>
        <v>45267</v>
      </c>
    </row>
    <row r="40" spans="2:6" ht="15.75" thickBot="1" x14ac:dyDescent="0.3">
      <c r="B40" s="90" t="s">
        <v>57</v>
      </c>
      <c r="D40" s="106">
        <v>0</v>
      </c>
      <c r="E40" s="79">
        <f>F38+1</f>
        <v>45268</v>
      </c>
      <c r="F40" s="79">
        <f>E40+7</f>
        <v>45275</v>
      </c>
    </row>
    <row r="41" spans="2:6" ht="15.75" thickBot="1" x14ac:dyDescent="0.3">
      <c r="B41" s="90" t="s">
        <v>58</v>
      </c>
      <c r="D41" s="106">
        <v>0</v>
      </c>
      <c r="E41" s="79">
        <f>F40+1</f>
        <v>45276</v>
      </c>
      <c r="F41" s="79">
        <f>E41+7</f>
        <v>45283</v>
      </c>
    </row>
    <row r="42" spans="2:6" ht="15.75" thickBot="1" x14ac:dyDescent="0.3">
      <c r="B42" s="94" t="s">
        <v>62</v>
      </c>
      <c r="C42" s="94"/>
      <c r="D42" s="94"/>
      <c r="E42" s="94"/>
      <c r="F42" s="94"/>
    </row>
    <row r="43" spans="2:6" ht="15.75" thickBot="1" x14ac:dyDescent="0.3">
      <c r="B43" s="97" t="s">
        <v>59</v>
      </c>
      <c r="C43" s="102"/>
      <c r="D43" s="107">
        <v>0</v>
      </c>
      <c r="E43" s="109">
        <f>F41+1</f>
        <v>45284</v>
      </c>
      <c r="F43" s="109">
        <f>E43+3</f>
        <v>45287</v>
      </c>
    </row>
    <row r="44" spans="2:6" ht="15.75" thickBot="1" x14ac:dyDescent="0.3">
      <c r="B44" s="97" t="s">
        <v>60</v>
      </c>
      <c r="C44" s="102"/>
      <c r="D44" s="107">
        <v>0</v>
      </c>
      <c r="E44" s="109">
        <f>F43+1</f>
        <v>45288</v>
      </c>
      <c r="F44" s="109">
        <f>E44+3</f>
        <v>45291</v>
      </c>
    </row>
    <row r="45" spans="2:6" ht="15.75" thickBot="1" x14ac:dyDescent="0.3">
      <c r="B45" s="97" t="s">
        <v>61</v>
      </c>
      <c r="C45" s="102"/>
      <c r="D45" s="107">
        <v>0</v>
      </c>
      <c r="E45" s="109">
        <f>F44+1</f>
        <v>45292</v>
      </c>
      <c r="F45" s="109">
        <f>E45+1</f>
        <v>45293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ProjectSchedule</vt:lpstr>
      <vt:lpstr>About</vt:lpstr>
      <vt:lpstr>Hoja1</vt:lpstr>
      <vt:lpstr>ProjectSchedule!Área_de_impresión</vt:lpstr>
      <vt:lpstr>ProjectSchedule!task_end</vt:lpstr>
      <vt:lpstr>ProjectSchedule!task_progress</vt:lpstr>
      <vt:lpstr>ProjectSchedule!task_start</vt:lpstr>
      <vt:lpstr>ProjectSchedule!Títulos_a_imprimir</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Elias</cp:lastModifiedBy>
  <cp:lastPrinted>2019-04-24T14:39:40Z</cp:lastPrinted>
  <dcterms:created xsi:type="dcterms:W3CDTF">2017-01-09T18:01:51Z</dcterms:created>
  <dcterms:modified xsi:type="dcterms:W3CDTF">2023-06-15T03:01:51Z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