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task_progress">ProjectSchedule!$D$1</definedName>
    <definedName name="Inicio_del_proyecto">ProjectSchedule!$E$3</definedName>
    <definedName localSheetId="0" name="task_start">ProjectSchedule!$E$1</definedName>
    <definedName localSheetId="0" name="task_end">ProjectSchedule!$F$1</definedName>
    <definedName name="Semana_para_mostrar">ProjectSchedule!$E$4</definedName>
  </definedNames>
  <calcPr/>
</workbook>
</file>

<file path=xl/sharedStrings.xml><?xml version="1.0" encoding="utf-8"?>
<sst xmlns="http://schemas.openxmlformats.org/spreadsheetml/2006/main" count="110" uniqueCount="81">
  <si>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</si>
  <si>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Trabajo de Titulo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</si>
  <si>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</si>
  <si>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</si>
  <si>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</si>
  <si>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</si>
  <si>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</si>
  <si>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Cristobal Catalan - Elias Rodriguez</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</si>
  <si>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</si>
  <si>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</si>
  <si>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</si>
  <si>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</si>
  <si>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</si>
  <si>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</si>
  <si>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</si>
  <si>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</si>
  <si>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</si>
  <si>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</si>
  <si>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</si>
  <si>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</si>
  <si>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</si>
  <si>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Investigacion previa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</si>
  <si>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</si>
  <si>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Realizar estudio de mercado</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</si>
  <si>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</si>
  <si>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</si>
  <si>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Analizar tecnologias existentes</t>
  </si>
  <si>
    <t>Definicion de requerimientos</t>
  </si>
  <si>
    <t>Definicion de objetivos</t>
  </si>
  <si>
    <t>Investigacion de algoritmos de deteccion</t>
  </si>
  <si>
    <t>Investigacion de fuentes de datos</t>
  </si>
  <si>
    <t>Factibilidad Tecnica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</si>
  <si>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</si>
  <si>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Analisis y Diseño</t>
  </si>
  <si>
    <t>Identificar caracteristicas del sistema</t>
  </si>
  <si>
    <t>elias</t>
  </si>
  <si>
    <t>Diseño de arquitectura del sistema</t>
  </si>
  <si>
    <t>Diseño de interfaz y experiencia de usuario</t>
  </si>
  <si>
    <t>Diseño de Base de datos</t>
  </si>
  <si>
    <t>Creacion de casos de uso</t>
  </si>
  <si>
    <t>Definicion de crietrios de evaluacion</t>
  </si>
  <si>
    <t>Evaluacion de seguridad y privacidad</t>
  </si>
  <si>
    <t>Bloque de título fase de ejemplo</t>
  </si>
  <si>
    <t xml:space="preserve">Desarrollo de modelo de deteccion </t>
  </si>
  <si>
    <t>Recopilacion y preparacion de datos</t>
  </si>
  <si>
    <t>Limpieza y depuracion de los datos</t>
  </si>
  <si>
    <t>Entrenamiento del modelo</t>
  </si>
  <si>
    <t>Aseguramiento de calidad y Testing del modelo</t>
  </si>
  <si>
    <t>Evaluacion del modelo</t>
  </si>
  <si>
    <t>Desarrollo de la aplicación movil</t>
  </si>
  <si>
    <t>Implementacion de funcionalidad de captura de imágenes</t>
  </si>
  <si>
    <t>fecha</t>
  </si>
  <si>
    <t>Integracion y consumo del modelo</t>
  </si>
  <si>
    <t>Desarrollo de interfaz de usuario</t>
  </si>
  <si>
    <t>Integracion de servicios externos</t>
  </si>
  <si>
    <t>Desarrollar la interaccion con el usuario</t>
  </si>
  <si>
    <t>Esta es una fila vacía.</t>
  </si>
  <si>
    <t>Pruebas y Rendimiento</t>
  </si>
  <si>
    <t>Esta fila indica el final de la programación del proyecto. NO escriba nada en esta fila. 
Inserte nuevas filas encima de ésta para continuar creando la programación del proyecto.</t>
  </si>
  <si>
    <t>Pruebas de integracion</t>
  </si>
  <si>
    <t>Testing y compatibilidad en diferentes dispositivos</t>
  </si>
  <si>
    <t>Optimizacion de la aplicación y verificar posibles errores</t>
  </si>
  <si>
    <t>Recopilacion de experiencias de usuarios</t>
  </si>
  <si>
    <t>Pruebas a la version final</t>
  </si>
  <si>
    <t>Despliegue y lanzamiento</t>
  </si>
  <si>
    <t>Configuracion de entornos de despliegue</t>
  </si>
  <si>
    <t>Generacion de archivos de compilacion</t>
  </si>
  <si>
    <t>Despliegue de la aplicación</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</si>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</sst>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C0A]d\ &quot;de&quot;\ mmmm\ &quot;de&quot;\ yyyy"/>
    <numFmt numFmtId="166" formatCode="d"/>
    <numFmt numFmtId="167" formatCode="d\-m\-yy"/>
  </numFmts>
  <fonts count="24">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sz val="9.0"/>
      <color theme="1"/>
      <name val="Calibri"/>
    </font>
    <font>
      <b/>
      <sz val="9.0"/>
      <color theme="0"/>
      <name val="Calibri"/>
    </font>
    <font>
      <sz val="8.0"/>
      <color theme="0"/>
      <name val="Calibri"/>
    </font>
    <font>
      <color theme="1"/>
      <name val="Calibri"/>
      <scheme val="minor"/>
    </font>
    <font>
      <b/>
      <sz val="11.0"/>
      <color theme="1"/>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BD4B4"/>
        <bgColor rgb="FFFBD4B4"/>
      </patternFill>
    </fill>
    <fill>
      <patternFill patternType="solid">
        <fgColor rgb="FFF2F2F2"/>
        <bgColor rgb="FFF2F2F2"/>
      </patternFill>
    </fill>
    <fill>
      <patternFill patternType="solid">
        <fgColor rgb="FF938953"/>
        <bgColor rgb="FF938953"/>
      </patternFill>
    </fill>
    <fill>
      <patternFill patternType="solid">
        <fgColor rgb="FFC4BD97"/>
        <bgColor rgb="FFC4BD97"/>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4" fillId="0" fontId="7" numFmtId="0" xfId="0" applyAlignment="1" applyBorder="1" applyFont="1">
      <alignment horizontal="right" vertical="center"/>
    </xf>
    <xf borderId="15" fillId="6" fontId="14"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14"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14"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2" fontId="14"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7"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4" fontId="7" numFmtId="0" xfId="0" applyAlignment="1" applyBorder="1" applyFill="1" applyFont="1">
      <alignment horizontal="center" vertical="center"/>
    </xf>
    <xf borderId="14" fillId="14" fontId="7" numFmtId="0" xfId="0" applyAlignment="1" applyBorder="1" applyFont="1">
      <alignment vertical="center"/>
    </xf>
    <xf borderId="15" fillId="15" fontId="14" numFmtId="0" xfId="0" applyAlignment="1" applyBorder="1" applyFill="1" applyFont="1">
      <alignment horizontal="left" vertical="center"/>
    </xf>
    <xf borderId="15" fillId="15" fontId="7" numFmtId="0" xfId="0" applyAlignment="1" applyBorder="1" applyFont="1">
      <alignment horizontal="center" vertical="center"/>
    </xf>
    <xf borderId="15" fillId="15" fontId="7" numFmtId="9" xfId="0" applyAlignment="1" applyBorder="1" applyFont="1" applyNumberFormat="1">
      <alignment horizontal="center" vertical="center"/>
    </xf>
    <xf borderId="15" fillId="15" fontId="7" numFmtId="167" xfId="0" applyAlignment="1" applyBorder="1" applyFont="1" applyNumberFormat="1">
      <alignment horizontal="center" vertical="center"/>
    </xf>
    <xf borderId="15" fillId="16" fontId="7" numFmtId="0" xfId="0" applyAlignment="1" applyBorder="1" applyFill="1" applyFont="1">
      <alignment horizontal="left" vertical="center"/>
    </xf>
    <xf borderId="15" fillId="16" fontId="7"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7" numFmtId="167" xfId="0" applyAlignment="1" applyBorder="1" applyFont="1" applyNumberFormat="1">
      <alignment horizontal="center" vertical="center"/>
    </xf>
    <xf borderId="0" fillId="0" fontId="4" numFmtId="0" xfId="0" applyAlignment="1" applyFont="1">
      <alignment vertical="top"/>
    </xf>
    <xf borderId="0" fillId="0" fontId="15"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18" numFmtId="0" xfId="0" applyAlignment="1" applyFont="1">
      <alignment vertical="top"/>
    </xf>
    <xf borderId="0" fillId="0" fontId="19" numFmtId="0" xfId="0" applyAlignment="1" applyFont="1">
      <alignment vertical="top"/>
    </xf>
    <xf borderId="0" fillId="0" fontId="4" numFmtId="0" xfId="0" applyAlignment="1" applyFont="1">
      <alignment horizontal="left" vertical="top"/>
    </xf>
    <xf borderId="0" fillId="0" fontId="20" numFmtId="0" xfId="0" applyAlignment="1" applyFont="1">
      <alignment vertical="center"/>
    </xf>
    <xf borderId="0" fillId="0" fontId="21" numFmtId="0" xfId="0" applyFont="1"/>
    <xf borderId="0" fillId="0" fontId="22" numFmtId="0" xfId="0" applyAlignment="1" applyFont="1">
      <alignment horizontal="left" shrinkToFit="0" vertical="top" wrapText="1"/>
    </xf>
    <xf borderId="0" fillId="0" fontId="7" numFmtId="0" xfId="0" applyAlignment="1" applyFont="1">
      <alignment shrinkToFit="0" vertical="top" wrapText="1"/>
    </xf>
    <xf borderId="0" fillId="0" fontId="23"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59.43"/>
    <col customWidth="1" min="3" max="3" width="30.14"/>
    <col customWidth="1" min="4" max="4" width="10.71"/>
    <col customWidth="1" min="5" max="6" width="10.43"/>
    <col customWidth="1" min="7" max="7" width="2.71"/>
    <col customWidth="1" hidden="1" min="8" max="8" width="9.43"/>
    <col customWidth="1" min="9" max="97" width="3.29"/>
    <col customWidth="1" min="98" max="98" width="4.86"/>
    <col customWidth="1" min="99" max="99" width="5.43"/>
    <col customWidth="1" min="100" max="102" width="3.29"/>
    <col customWidth="1" min="103" max="103" width="4.29"/>
    <col customWidth="1" min="104" max="105" width="3.29"/>
    <col customWidth="1" min="106" max="106" width="5.29"/>
    <col customWidth="1" min="107" max="109" width="3.29"/>
    <col customWidth="1" min="110" max="110" width="4.29"/>
    <col customWidth="1" min="111" max="112" width="3.29"/>
    <col customWidth="1" min="113" max="113" width="5.29"/>
    <col customWidth="1" min="114" max="116" width="3.29"/>
    <col customWidth="1" min="117" max="117" width="4.29"/>
    <col customWidth="1" min="118" max="119" width="3.29"/>
    <col customWidth="1" min="120" max="120" width="5.29"/>
    <col customWidth="1" min="121" max="123" width="3.29"/>
    <col customWidth="1" min="124" max="124" width="4.29"/>
    <col customWidth="1" min="125" max="126" width="3.29"/>
    <col customWidth="1" min="127" max="127" width="5.29"/>
    <col customWidth="1" min="128" max="130" width="3.29"/>
    <col customWidth="1" min="131" max="131" width="4.29"/>
    <col customWidth="1" min="132" max="133" width="3.29"/>
    <col customWidth="1" min="134" max="134" width="5.29"/>
    <col customWidth="1" min="135" max="137" width="3.29"/>
    <col customWidth="1" min="138" max="138" width="4.29"/>
    <col customWidth="1" min="139" max="140" width="3.29"/>
    <col customWidth="1" min="141" max="141" width="5.29"/>
    <col customWidth="1" min="142" max="144" width="3.29"/>
    <col customWidth="1" min="145" max="145" width="4.29"/>
    <col customWidth="1" min="146" max="147" width="3.29"/>
    <col customWidth="1" min="148" max="148" width="5.29"/>
    <col customWidth="1" min="149" max="151" width="3.29"/>
    <col customWidth="1" min="152" max="152" width="4.29"/>
    <col customWidth="1" min="153" max="154" width="3.29"/>
    <col customWidth="1" min="155" max="155" width="5.29"/>
    <col customWidth="1" min="156" max="158" width="3.29"/>
    <col customWidth="1" min="159" max="159" width="4.29"/>
    <col customWidth="1" min="160" max="161" width="3.29"/>
    <col customWidth="1" min="162" max="162" width="5.29"/>
    <col customWidth="1" min="163" max="165" width="3.29"/>
    <col customWidth="1" min="166" max="166" width="4.29"/>
    <col customWidth="1" min="167" max="168" width="3.29"/>
    <col customWidth="1" min="169" max="169" width="5.29"/>
    <col customWidth="1" min="170" max="172" width="3.29"/>
    <col customWidth="1" min="173" max="173" width="4.29"/>
    <col customWidth="1" min="174" max="175" width="3.29"/>
    <col customWidth="1" min="176" max="176" width="5.29"/>
    <col customWidth="1" min="177" max="179" width="3.29"/>
    <col customWidth="1" min="180" max="180" width="4.29"/>
    <col customWidth="1" min="181" max="182" width="3.29"/>
    <col customWidth="1" min="183" max="183" width="5.29"/>
    <col customWidth="1" min="184" max="186" width="3.29"/>
    <col customWidth="1" min="187" max="187" width="4.29"/>
    <col customWidth="1" min="188" max="189" width="3.29"/>
    <col customWidth="1" min="190" max="190" width="5.29"/>
    <col customWidth="1" min="191" max="193" width="3.29"/>
    <col customWidth="1" min="194" max="194" width="4.29"/>
    <col customWidth="1" min="195" max="196" width="3.29"/>
    <col customWidth="1" min="197" max="197" width="5.29"/>
    <col customWidth="1" min="198" max="200" width="3.29"/>
    <col customWidth="1" min="201" max="201" width="4.29"/>
    <col customWidth="1" min="202" max="203" width="3.29"/>
    <col customWidth="1" min="204" max="204" width="5.29"/>
    <col customWidth="1" min="205" max="207" width="3.29"/>
    <col customWidth="1" min="208" max="208" width="4.29"/>
    <col customWidth="1" min="209" max="210" width="3.29"/>
    <col customWidth="1" min="211" max="211" width="5.29"/>
    <col customWidth="1" min="212" max="214" width="3.29"/>
    <col customWidth="1" min="215" max="215" width="4.29"/>
    <col customWidth="1" min="216" max="217" width="3.29"/>
    <col customWidth="1" min="218" max="218" width="5.29"/>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f>TODAY()</f>
        <v>45091</v>
      </c>
      <c r="F3" s="16"/>
    </row>
    <row r="4" ht="30.0" customHeight="1">
      <c r="A4" s="1" t="s">
        <v>9</v>
      </c>
      <c r="C4" s="13" t="s">
        <v>10</v>
      </c>
      <c r="D4" s="14"/>
      <c r="E4" s="17">
        <v>1.0</v>
      </c>
      <c r="I4" s="18">
        <f>I5</f>
        <v>45089</v>
      </c>
      <c r="J4" s="19"/>
      <c r="K4" s="19"/>
      <c r="L4" s="19"/>
      <c r="M4" s="19"/>
      <c r="N4" s="19"/>
      <c r="O4" s="20"/>
      <c r="P4" s="18">
        <f>P5</f>
        <v>45096</v>
      </c>
      <c r="Q4" s="19"/>
      <c r="R4" s="19"/>
      <c r="S4" s="19"/>
      <c r="T4" s="19"/>
      <c r="U4" s="19"/>
      <c r="V4" s="20"/>
      <c r="W4" s="18">
        <f>W5</f>
        <v>45103</v>
      </c>
      <c r="X4" s="19"/>
      <c r="Y4" s="19"/>
      <c r="Z4" s="19"/>
      <c r="AA4" s="19"/>
      <c r="AB4" s="19"/>
      <c r="AC4" s="20"/>
      <c r="AD4" s="18">
        <f>AD5</f>
        <v>45110</v>
      </c>
      <c r="AE4" s="19"/>
      <c r="AF4" s="19"/>
      <c r="AG4" s="19"/>
      <c r="AH4" s="19"/>
      <c r="AI4" s="19"/>
      <c r="AJ4" s="20"/>
      <c r="AK4" s="18">
        <f>AK5</f>
        <v>45117</v>
      </c>
      <c r="AL4" s="19"/>
      <c r="AM4" s="19"/>
      <c r="AN4" s="19"/>
      <c r="AO4" s="19"/>
      <c r="AP4" s="19"/>
      <c r="AQ4" s="20"/>
      <c r="AR4" s="18">
        <f>AR5</f>
        <v>45124</v>
      </c>
      <c r="AS4" s="19"/>
      <c r="AT4" s="19"/>
      <c r="AU4" s="19"/>
      <c r="AV4" s="19"/>
      <c r="AW4" s="19"/>
      <c r="AX4" s="20"/>
      <c r="AY4" s="18">
        <f>AY5</f>
        <v>45131</v>
      </c>
      <c r="AZ4" s="19"/>
      <c r="BA4" s="19"/>
      <c r="BB4" s="19"/>
      <c r="BC4" s="19"/>
      <c r="BD4" s="19"/>
      <c r="BE4" s="20"/>
      <c r="BF4" s="18">
        <f>BF5</f>
        <v>45138</v>
      </c>
      <c r="BG4" s="19"/>
      <c r="BH4" s="19"/>
      <c r="BI4" s="19"/>
      <c r="BJ4" s="19"/>
      <c r="BK4" s="19"/>
      <c r="BL4" s="20"/>
      <c r="BM4" s="18">
        <f>BM5</f>
        <v>45145</v>
      </c>
      <c r="BN4" s="19"/>
      <c r="BO4" s="19"/>
      <c r="BP4" s="19"/>
      <c r="BQ4" s="19"/>
      <c r="BR4" s="19"/>
      <c r="BS4" s="20"/>
      <c r="BT4" s="18">
        <f>BT5</f>
        <v>45152</v>
      </c>
      <c r="BU4" s="19"/>
      <c r="BV4" s="19"/>
      <c r="BW4" s="19"/>
      <c r="BX4" s="19"/>
      <c r="BY4" s="19"/>
      <c r="BZ4" s="20"/>
      <c r="CA4" s="18">
        <f>CA5</f>
        <v>45159</v>
      </c>
      <c r="CB4" s="19"/>
      <c r="CC4" s="19"/>
      <c r="CD4" s="19"/>
      <c r="CE4" s="19"/>
      <c r="CF4" s="19"/>
      <c r="CG4" s="20"/>
      <c r="CH4" s="18">
        <f>CH5</f>
        <v>45166</v>
      </c>
      <c r="CI4" s="19"/>
      <c r="CJ4" s="19"/>
      <c r="CK4" s="19"/>
      <c r="CL4" s="19"/>
      <c r="CM4" s="19"/>
      <c r="CN4" s="20"/>
      <c r="CO4" s="18">
        <f>CO5</f>
        <v>45173</v>
      </c>
      <c r="CP4" s="19"/>
      <c r="CQ4" s="19"/>
      <c r="CR4" s="19"/>
      <c r="CS4" s="19"/>
      <c r="CT4" s="19"/>
      <c r="CU4" s="20"/>
      <c r="CV4" s="18">
        <f>CV5</f>
        <v>45180</v>
      </c>
      <c r="CW4" s="19"/>
      <c r="CX4" s="19"/>
      <c r="CY4" s="19"/>
      <c r="CZ4" s="19"/>
      <c r="DA4" s="19"/>
      <c r="DB4" s="20"/>
      <c r="DC4" s="18">
        <f>DC5</f>
        <v>45187</v>
      </c>
      <c r="DD4" s="19"/>
      <c r="DE4" s="19"/>
      <c r="DF4" s="19"/>
      <c r="DG4" s="19"/>
      <c r="DH4" s="19"/>
      <c r="DI4" s="20"/>
      <c r="DJ4" s="18">
        <f>DJ5</f>
        <v>45194</v>
      </c>
      <c r="DK4" s="19"/>
      <c r="DL4" s="19"/>
      <c r="DM4" s="19"/>
      <c r="DN4" s="19"/>
      <c r="DO4" s="19"/>
      <c r="DP4" s="20"/>
      <c r="DQ4" s="18">
        <f>DQ5</f>
        <v>45201</v>
      </c>
      <c r="DR4" s="19"/>
      <c r="DS4" s="19"/>
      <c r="DT4" s="19"/>
      <c r="DU4" s="19"/>
      <c r="DV4" s="19"/>
      <c r="DW4" s="20"/>
      <c r="DX4" s="18">
        <f>DX5</f>
        <v>45208</v>
      </c>
      <c r="DY4" s="19"/>
      <c r="DZ4" s="19"/>
      <c r="EA4" s="19"/>
      <c r="EB4" s="19"/>
      <c r="EC4" s="19"/>
      <c r="ED4" s="20"/>
      <c r="EE4" s="18">
        <f>EE5</f>
        <v>45215</v>
      </c>
      <c r="EF4" s="19"/>
      <c r="EG4" s="19"/>
      <c r="EH4" s="19"/>
      <c r="EI4" s="19"/>
      <c r="EJ4" s="19"/>
      <c r="EK4" s="20"/>
      <c r="EL4" s="18">
        <f>EL5</f>
        <v>45222</v>
      </c>
      <c r="EM4" s="19"/>
      <c r="EN4" s="19"/>
      <c r="EO4" s="19"/>
      <c r="EP4" s="19"/>
      <c r="EQ4" s="19"/>
      <c r="ER4" s="20"/>
      <c r="ES4" s="18">
        <f>ES5</f>
        <v>45229</v>
      </c>
      <c r="ET4" s="19"/>
      <c r="EU4" s="19"/>
      <c r="EV4" s="19"/>
      <c r="EW4" s="19"/>
      <c r="EX4" s="19"/>
      <c r="EY4" s="20"/>
      <c r="EZ4" s="18">
        <f>EZ5</f>
        <v>45236</v>
      </c>
      <c r="FA4" s="19"/>
      <c r="FB4" s="19"/>
      <c r="FC4" s="19"/>
      <c r="FD4" s="19"/>
      <c r="FE4" s="19"/>
      <c r="FF4" s="20"/>
      <c r="FG4" s="18">
        <f>FG5</f>
        <v>45243</v>
      </c>
      <c r="FH4" s="19"/>
      <c r="FI4" s="19"/>
      <c r="FJ4" s="19"/>
      <c r="FK4" s="19"/>
      <c r="FL4" s="19"/>
      <c r="FM4" s="20"/>
      <c r="FN4" s="18">
        <f>FN5</f>
        <v>45250</v>
      </c>
      <c r="FO4" s="19"/>
      <c r="FP4" s="19"/>
      <c r="FQ4" s="19"/>
      <c r="FR4" s="19"/>
      <c r="FS4" s="19"/>
      <c r="FT4" s="20"/>
      <c r="FU4" s="18">
        <f>FU5</f>
        <v>45257</v>
      </c>
      <c r="FV4" s="19"/>
      <c r="FW4" s="19"/>
      <c r="FX4" s="19"/>
      <c r="FY4" s="19"/>
      <c r="FZ4" s="19"/>
      <c r="GA4" s="20"/>
      <c r="GB4" s="18">
        <f>GB5</f>
        <v>45264</v>
      </c>
      <c r="GC4" s="19"/>
      <c r="GD4" s="19"/>
      <c r="GE4" s="19"/>
      <c r="GF4" s="19"/>
      <c r="GG4" s="19"/>
      <c r="GH4" s="20"/>
      <c r="GI4" s="18">
        <f>GI5</f>
        <v>45271</v>
      </c>
      <c r="GJ4" s="19"/>
      <c r="GK4" s="19"/>
      <c r="GL4" s="19"/>
      <c r="GM4" s="19"/>
      <c r="GN4" s="19"/>
      <c r="GO4" s="20"/>
      <c r="GP4" s="18">
        <f>GP5</f>
        <v>45278</v>
      </c>
      <c r="GQ4" s="19"/>
      <c r="GR4" s="19"/>
      <c r="GS4" s="19"/>
      <c r="GT4" s="19"/>
      <c r="GU4" s="19"/>
      <c r="GV4" s="20"/>
      <c r="GW4" s="18">
        <f>GW5</f>
        <v>45285</v>
      </c>
      <c r="GX4" s="19"/>
      <c r="GY4" s="19"/>
      <c r="GZ4" s="19"/>
      <c r="HA4" s="19"/>
      <c r="HB4" s="19"/>
      <c r="HC4" s="20"/>
      <c r="HD4" s="18">
        <f>HD5</f>
        <v>45292</v>
      </c>
      <c r="HE4" s="19"/>
      <c r="HF4" s="19"/>
      <c r="HG4" s="19"/>
      <c r="HH4" s="19"/>
      <c r="HI4" s="19"/>
      <c r="HJ4" s="20"/>
    </row>
    <row r="5" ht="15.0" customHeight="1">
      <c r="A5" s="1" t="s">
        <v>11</v>
      </c>
      <c r="B5" s="21"/>
      <c r="C5" s="21"/>
      <c r="D5" s="21"/>
      <c r="E5" s="21"/>
      <c r="F5" s="21"/>
      <c r="G5" s="21"/>
      <c r="I5" s="22">
        <f>Inicio_del_proyecto-WEEKDAY(Inicio_del_proyecto,1)+2+7*(Semana_para_mostrar-1)</f>
        <v>45089</v>
      </c>
      <c r="J5" s="23">
        <f t="shared" ref="J5:HJ5" si="1">I5+1</f>
        <v>45090</v>
      </c>
      <c r="K5" s="23">
        <f t="shared" si="1"/>
        <v>45091</v>
      </c>
      <c r="L5" s="23">
        <f t="shared" si="1"/>
        <v>45092</v>
      </c>
      <c r="M5" s="23">
        <f t="shared" si="1"/>
        <v>45093</v>
      </c>
      <c r="N5" s="23">
        <f t="shared" si="1"/>
        <v>45094</v>
      </c>
      <c r="O5" s="24">
        <f t="shared" si="1"/>
        <v>45095</v>
      </c>
      <c r="P5" s="22">
        <f t="shared" si="1"/>
        <v>45096</v>
      </c>
      <c r="Q5" s="23">
        <f t="shared" si="1"/>
        <v>45097</v>
      </c>
      <c r="R5" s="23">
        <f t="shared" si="1"/>
        <v>45098</v>
      </c>
      <c r="S5" s="23">
        <f t="shared" si="1"/>
        <v>45099</v>
      </c>
      <c r="T5" s="23">
        <f t="shared" si="1"/>
        <v>45100</v>
      </c>
      <c r="U5" s="23">
        <f t="shared" si="1"/>
        <v>45101</v>
      </c>
      <c r="V5" s="24">
        <f t="shared" si="1"/>
        <v>45102</v>
      </c>
      <c r="W5" s="22">
        <f t="shared" si="1"/>
        <v>45103</v>
      </c>
      <c r="X5" s="23">
        <f t="shared" si="1"/>
        <v>45104</v>
      </c>
      <c r="Y5" s="23">
        <f t="shared" si="1"/>
        <v>45105</v>
      </c>
      <c r="Z5" s="23">
        <f t="shared" si="1"/>
        <v>45106</v>
      </c>
      <c r="AA5" s="23">
        <f t="shared" si="1"/>
        <v>45107</v>
      </c>
      <c r="AB5" s="23">
        <f t="shared" si="1"/>
        <v>45108</v>
      </c>
      <c r="AC5" s="24">
        <f t="shared" si="1"/>
        <v>45109</v>
      </c>
      <c r="AD5" s="22">
        <f t="shared" si="1"/>
        <v>45110</v>
      </c>
      <c r="AE5" s="23">
        <f t="shared" si="1"/>
        <v>45111</v>
      </c>
      <c r="AF5" s="23">
        <f t="shared" si="1"/>
        <v>45112</v>
      </c>
      <c r="AG5" s="23">
        <f t="shared" si="1"/>
        <v>45113</v>
      </c>
      <c r="AH5" s="23">
        <f t="shared" si="1"/>
        <v>45114</v>
      </c>
      <c r="AI5" s="23">
        <f t="shared" si="1"/>
        <v>45115</v>
      </c>
      <c r="AJ5" s="24">
        <f t="shared" si="1"/>
        <v>45116</v>
      </c>
      <c r="AK5" s="22">
        <f t="shared" si="1"/>
        <v>45117</v>
      </c>
      <c r="AL5" s="23">
        <f t="shared" si="1"/>
        <v>45118</v>
      </c>
      <c r="AM5" s="23">
        <f t="shared" si="1"/>
        <v>45119</v>
      </c>
      <c r="AN5" s="23">
        <f t="shared" si="1"/>
        <v>45120</v>
      </c>
      <c r="AO5" s="23">
        <f t="shared" si="1"/>
        <v>45121</v>
      </c>
      <c r="AP5" s="23">
        <f t="shared" si="1"/>
        <v>45122</v>
      </c>
      <c r="AQ5" s="24">
        <f t="shared" si="1"/>
        <v>45123</v>
      </c>
      <c r="AR5" s="22">
        <f t="shared" si="1"/>
        <v>45124</v>
      </c>
      <c r="AS5" s="23">
        <f t="shared" si="1"/>
        <v>45125</v>
      </c>
      <c r="AT5" s="23">
        <f t="shared" si="1"/>
        <v>45126</v>
      </c>
      <c r="AU5" s="23">
        <f t="shared" si="1"/>
        <v>45127</v>
      </c>
      <c r="AV5" s="23">
        <f t="shared" si="1"/>
        <v>45128</v>
      </c>
      <c r="AW5" s="23">
        <f t="shared" si="1"/>
        <v>45129</v>
      </c>
      <c r="AX5" s="24">
        <f t="shared" si="1"/>
        <v>45130</v>
      </c>
      <c r="AY5" s="22">
        <f t="shared" si="1"/>
        <v>45131</v>
      </c>
      <c r="AZ5" s="23">
        <f t="shared" si="1"/>
        <v>45132</v>
      </c>
      <c r="BA5" s="23">
        <f t="shared" si="1"/>
        <v>45133</v>
      </c>
      <c r="BB5" s="23">
        <f t="shared" si="1"/>
        <v>45134</v>
      </c>
      <c r="BC5" s="23">
        <f t="shared" si="1"/>
        <v>45135</v>
      </c>
      <c r="BD5" s="23">
        <f t="shared" si="1"/>
        <v>45136</v>
      </c>
      <c r="BE5" s="24">
        <f t="shared" si="1"/>
        <v>45137</v>
      </c>
      <c r="BF5" s="22">
        <f t="shared" si="1"/>
        <v>45138</v>
      </c>
      <c r="BG5" s="23">
        <f t="shared" si="1"/>
        <v>45139</v>
      </c>
      <c r="BH5" s="23">
        <f t="shared" si="1"/>
        <v>45140</v>
      </c>
      <c r="BI5" s="23">
        <f t="shared" si="1"/>
        <v>45141</v>
      </c>
      <c r="BJ5" s="23">
        <f t="shared" si="1"/>
        <v>45142</v>
      </c>
      <c r="BK5" s="23">
        <f t="shared" si="1"/>
        <v>45143</v>
      </c>
      <c r="BL5" s="24">
        <f t="shared" si="1"/>
        <v>45144</v>
      </c>
      <c r="BM5" s="22">
        <f t="shared" si="1"/>
        <v>45145</v>
      </c>
      <c r="BN5" s="23">
        <f t="shared" si="1"/>
        <v>45146</v>
      </c>
      <c r="BO5" s="23">
        <f t="shared" si="1"/>
        <v>45147</v>
      </c>
      <c r="BP5" s="23">
        <f t="shared" si="1"/>
        <v>45148</v>
      </c>
      <c r="BQ5" s="23">
        <f t="shared" si="1"/>
        <v>45149</v>
      </c>
      <c r="BR5" s="23">
        <f t="shared" si="1"/>
        <v>45150</v>
      </c>
      <c r="BS5" s="24">
        <f t="shared" si="1"/>
        <v>45151</v>
      </c>
      <c r="BT5" s="22">
        <f t="shared" si="1"/>
        <v>45152</v>
      </c>
      <c r="BU5" s="23">
        <f t="shared" si="1"/>
        <v>45153</v>
      </c>
      <c r="BV5" s="23">
        <f t="shared" si="1"/>
        <v>45154</v>
      </c>
      <c r="BW5" s="23">
        <f t="shared" si="1"/>
        <v>45155</v>
      </c>
      <c r="BX5" s="23">
        <f t="shared" si="1"/>
        <v>45156</v>
      </c>
      <c r="BY5" s="23">
        <f t="shared" si="1"/>
        <v>45157</v>
      </c>
      <c r="BZ5" s="24">
        <f t="shared" si="1"/>
        <v>45158</v>
      </c>
      <c r="CA5" s="22">
        <f t="shared" si="1"/>
        <v>45159</v>
      </c>
      <c r="CB5" s="23">
        <f t="shared" si="1"/>
        <v>45160</v>
      </c>
      <c r="CC5" s="23">
        <f t="shared" si="1"/>
        <v>45161</v>
      </c>
      <c r="CD5" s="23">
        <f t="shared" si="1"/>
        <v>45162</v>
      </c>
      <c r="CE5" s="23">
        <f t="shared" si="1"/>
        <v>45163</v>
      </c>
      <c r="CF5" s="23">
        <f t="shared" si="1"/>
        <v>45164</v>
      </c>
      <c r="CG5" s="24">
        <f t="shared" si="1"/>
        <v>45165</v>
      </c>
      <c r="CH5" s="22">
        <f t="shared" si="1"/>
        <v>45166</v>
      </c>
      <c r="CI5" s="23">
        <f t="shared" si="1"/>
        <v>45167</v>
      </c>
      <c r="CJ5" s="23">
        <f t="shared" si="1"/>
        <v>45168</v>
      </c>
      <c r="CK5" s="23">
        <f t="shared" si="1"/>
        <v>45169</v>
      </c>
      <c r="CL5" s="23">
        <f t="shared" si="1"/>
        <v>45170</v>
      </c>
      <c r="CM5" s="23">
        <f t="shared" si="1"/>
        <v>45171</v>
      </c>
      <c r="CN5" s="24">
        <f t="shared" si="1"/>
        <v>45172</v>
      </c>
      <c r="CO5" s="22">
        <f t="shared" si="1"/>
        <v>45173</v>
      </c>
      <c r="CP5" s="23">
        <f t="shared" si="1"/>
        <v>45174</v>
      </c>
      <c r="CQ5" s="23">
        <f t="shared" si="1"/>
        <v>45175</v>
      </c>
      <c r="CR5" s="23">
        <f t="shared" si="1"/>
        <v>45176</v>
      </c>
      <c r="CS5" s="23">
        <f t="shared" si="1"/>
        <v>45177</v>
      </c>
      <c r="CT5" s="23">
        <f t="shared" si="1"/>
        <v>45178</v>
      </c>
      <c r="CU5" s="24">
        <f t="shared" si="1"/>
        <v>45179</v>
      </c>
      <c r="CV5" s="22">
        <f t="shared" si="1"/>
        <v>45180</v>
      </c>
      <c r="CW5" s="23">
        <f t="shared" si="1"/>
        <v>45181</v>
      </c>
      <c r="CX5" s="23">
        <f t="shared" si="1"/>
        <v>45182</v>
      </c>
      <c r="CY5" s="23">
        <f t="shared" si="1"/>
        <v>45183</v>
      </c>
      <c r="CZ5" s="23">
        <f t="shared" si="1"/>
        <v>45184</v>
      </c>
      <c r="DA5" s="23">
        <f t="shared" si="1"/>
        <v>45185</v>
      </c>
      <c r="DB5" s="24">
        <f t="shared" si="1"/>
        <v>45186</v>
      </c>
      <c r="DC5" s="22">
        <f t="shared" si="1"/>
        <v>45187</v>
      </c>
      <c r="DD5" s="23">
        <f t="shared" si="1"/>
        <v>45188</v>
      </c>
      <c r="DE5" s="23">
        <f t="shared" si="1"/>
        <v>45189</v>
      </c>
      <c r="DF5" s="23">
        <f t="shared" si="1"/>
        <v>45190</v>
      </c>
      <c r="DG5" s="23">
        <f t="shared" si="1"/>
        <v>45191</v>
      </c>
      <c r="DH5" s="23">
        <f t="shared" si="1"/>
        <v>45192</v>
      </c>
      <c r="DI5" s="24">
        <f t="shared" si="1"/>
        <v>45193</v>
      </c>
      <c r="DJ5" s="22">
        <f t="shared" si="1"/>
        <v>45194</v>
      </c>
      <c r="DK5" s="23">
        <f t="shared" si="1"/>
        <v>45195</v>
      </c>
      <c r="DL5" s="23">
        <f t="shared" si="1"/>
        <v>45196</v>
      </c>
      <c r="DM5" s="23">
        <f t="shared" si="1"/>
        <v>45197</v>
      </c>
      <c r="DN5" s="23">
        <f t="shared" si="1"/>
        <v>45198</v>
      </c>
      <c r="DO5" s="23">
        <f t="shared" si="1"/>
        <v>45199</v>
      </c>
      <c r="DP5" s="24">
        <f t="shared" si="1"/>
        <v>45200</v>
      </c>
      <c r="DQ5" s="22">
        <f t="shared" si="1"/>
        <v>45201</v>
      </c>
      <c r="DR5" s="23">
        <f t="shared" si="1"/>
        <v>45202</v>
      </c>
      <c r="DS5" s="23">
        <f t="shared" si="1"/>
        <v>45203</v>
      </c>
      <c r="DT5" s="23">
        <f t="shared" si="1"/>
        <v>45204</v>
      </c>
      <c r="DU5" s="23">
        <f t="shared" si="1"/>
        <v>45205</v>
      </c>
      <c r="DV5" s="23">
        <f t="shared" si="1"/>
        <v>45206</v>
      </c>
      <c r="DW5" s="24">
        <f t="shared" si="1"/>
        <v>45207</v>
      </c>
      <c r="DX5" s="22">
        <f t="shared" si="1"/>
        <v>45208</v>
      </c>
      <c r="DY5" s="23">
        <f t="shared" si="1"/>
        <v>45209</v>
      </c>
      <c r="DZ5" s="23">
        <f t="shared" si="1"/>
        <v>45210</v>
      </c>
      <c r="EA5" s="23">
        <f t="shared" si="1"/>
        <v>45211</v>
      </c>
      <c r="EB5" s="23">
        <f t="shared" si="1"/>
        <v>45212</v>
      </c>
      <c r="EC5" s="23">
        <f t="shared" si="1"/>
        <v>45213</v>
      </c>
      <c r="ED5" s="24">
        <f t="shared" si="1"/>
        <v>45214</v>
      </c>
      <c r="EE5" s="22">
        <f t="shared" si="1"/>
        <v>45215</v>
      </c>
      <c r="EF5" s="23">
        <f t="shared" si="1"/>
        <v>45216</v>
      </c>
      <c r="EG5" s="23">
        <f t="shared" si="1"/>
        <v>45217</v>
      </c>
      <c r="EH5" s="23">
        <f t="shared" si="1"/>
        <v>45218</v>
      </c>
      <c r="EI5" s="23">
        <f t="shared" si="1"/>
        <v>45219</v>
      </c>
      <c r="EJ5" s="23">
        <f t="shared" si="1"/>
        <v>45220</v>
      </c>
      <c r="EK5" s="24">
        <f t="shared" si="1"/>
        <v>45221</v>
      </c>
      <c r="EL5" s="22">
        <f t="shared" si="1"/>
        <v>45222</v>
      </c>
      <c r="EM5" s="23">
        <f t="shared" si="1"/>
        <v>45223</v>
      </c>
      <c r="EN5" s="23">
        <f t="shared" si="1"/>
        <v>45224</v>
      </c>
      <c r="EO5" s="23">
        <f t="shared" si="1"/>
        <v>45225</v>
      </c>
      <c r="EP5" s="23">
        <f t="shared" si="1"/>
        <v>45226</v>
      </c>
      <c r="EQ5" s="23">
        <f t="shared" si="1"/>
        <v>45227</v>
      </c>
      <c r="ER5" s="24">
        <f t="shared" si="1"/>
        <v>45228</v>
      </c>
      <c r="ES5" s="22">
        <f t="shared" si="1"/>
        <v>45229</v>
      </c>
      <c r="ET5" s="23">
        <f t="shared" si="1"/>
        <v>45230</v>
      </c>
      <c r="EU5" s="23">
        <f t="shared" si="1"/>
        <v>45231</v>
      </c>
      <c r="EV5" s="23">
        <f t="shared" si="1"/>
        <v>45232</v>
      </c>
      <c r="EW5" s="23">
        <f t="shared" si="1"/>
        <v>45233</v>
      </c>
      <c r="EX5" s="23">
        <f t="shared" si="1"/>
        <v>45234</v>
      </c>
      <c r="EY5" s="24">
        <f t="shared" si="1"/>
        <v>45235</v>
      </c>
      <c r="EZ5" s="22">
        <f t="shared" si="1"/>
        <v>45236</v>
      </c>
      <c r="FA5" s="23">
        <f t="shared" si="1"/>
        <v>45237</v>
      </c>
      <c r="FB5" s="23">
        <f t="shared" si="1"/>
        <v>45238</v>
      </c>
      <c r="FC5" s="23">
        <f t="shared" si="1"/>
        <v>45239</v>
      </c>
      <c r="FD5" s="23">
        <f t="shared" si="1"/>
        <v>45240</v>
      </c>
      <c r="FE5" s="23">
        <f t="shared" si="1"/>
        <v>45241</v>
      </c>
      <c r="FF5" s="24">
        <f t="shared" si="1"/>
        <v>45242</v>
      </c>
      <c r="FG5" s="22">
        <f t="shared" si="1"/>
        <v>45243</v>
      </c>
      <c r="FH5" s="23">
        <f t="shared" si="1"/>
        <v>45244</v>
      </c>
      <c r="FI5" s="23">
        <f t="shared" si="1"/>
        <v>45245</v>
      </c>
      <c r="FJ5" s="23">
        <f t="shared" si="1"/>
        <v>45246</v>
      </c>
      <c r="FK5" s="23">
        <f t="shared" si="1"/>
        <v>45247</v>
      </c>
      <c r="FL5" s="23">
        <f t="shared" si="1"/>
        <v>45248</v>
      </c>
      <c r="FM5" s="24">
        <f t="shared" si="1"/>
        <v>45249</v>
      </c>
      <c r="FN5" s="22">
        <f t="shared" si="1"/>
        <v>45250</v>
      </c>
      <c r="FO5" s="23">
        <f t="shared" si="1"/>
        <v>45251</v>
      </c>
      <c r="FP5" s="23">
        <f t="shared" si="1"/>
        <v>45252</v>
      </c>
      <c r="FQ5" s="23">
        <f t="shared" si="1"/>
        <v>45253</v>
      </c>
      <c r="FR5" s="23">
        <f t="shared" si="1"/>
        <v>45254</v>
      </c>
      <c r="FS5" s="23">
        <f t="shared" si="1"/>
        <v>45255</v>
      </c>
      <c r="FT5" s="24">
        <f t="shared" si="1"/>
        <v>45256</v>
      </c>
      <c r="FU5" s="22">
        <f t="shared" si="1"/>
        <v>45257</v>
      </c>
      <c r="FV5" s="23">
        <f t="shared" si="1"/>
        <v>45258</v>
      </c>
      <c r="FW5" s="23">
        <f t="shared" si="1"/>
        <v>45259</v>
      </c>
      <c r="FX5" s="23">
        <f t="shared" si="1"/>
        <v>45260</v>
      </c>
      <c r="FY5" s="23">
        <f t="shared" si="1"/>
        <v>45261</v>
      </c>
      <c r="FZ5" s="23">
        <f t="shared" si="1"/>
        <v>45262</v>
      </c>
      <c r="GA5" s="24">
        <f t="shared" si="1"/>
        <v>45263</v>
      </c>
      <c r="GB5" s="22">
        <f t="shared" si="1"/>
        <v>45264</v>
      </c>
      <c r="GC5" s="23">
        <f t="shared" si="1"/>
        <v>45265</v>
      </c>
      <c r="GD5" s="23">
        <f t="shared" si="1"/>
        <v>45266</v>
      </c>
      <c r="GE5" s="23">
        <f t="shared" si="1"/>
        <v>45267</v>
      </c>
      <c r="GF5" s="23">
        <f t="shared" si="1"/>
        <v>45268</v>
      </c>
      <c r="GG5" s="23">
        <f t="shared" si="1"/>
        <v>45269</v>
      </c>
      <c r="GH5" s="24">
        <f t="shared" si="1"/>
        <v>45270</v>
      </c>
      <c r="GI5" s="22">
        <f t="shared" si="1"/>
        <v>45271</v>
      </c>
      <c r="GJ5" s="23">
        <f t="shared" si="1"/>
        <v>45272</v>
      </c>
      <c r="GK5" s="23">
        <f t="shared" si="1"/>
        <v>45273</v>
      </c>
      <c r="GL5" s="23">
        <f t="shared" si="1"/>
        <v>45274</v>
      </c>
      <c r="GM5" s="23">
        <f t="shared" si="1"/>
        <v>45275</v>
      </c>
      <c r="GN5" s="23">
        <f t="shared" si="1"/>
        <v>45276</v>
      </c>
      <c r="GO5" s="24">
        <f t="shared" si="1"/>
        <v>45277</v>
      </c>
      <c r="GP5" s="22">
        <f t="shared" si="1"/>
        <v>45278</v>
      </c>
      <c r="GQ5" s="23">
        <f t="shared" si="1"/>
        <v>45279</v>
      </c>
      <c r="GR5" s="23">
        <f t="shared" si="1"/>
        <v>45280</v>
      </c>
      <c r="GS5" s="23">
        <f t="shared" si="1"/>
        <v>45281</v>
      </c>
      <c r="GT5" s="23">
        <f t="shared" si="1"/>
        <v>45282</v>
      </c>
      <c r="GU5" s="23">
        <f t="shared" si="1"/>
        <v>45283</v>
      </c>
      <c r="GV5" s="24">
        <f t="shared" si="1"/>
        <v>45284</v>
      </c>
      <c r="GW5" s="22">
        <f t="shared" si="1"/>
        <v>45285</v>
      </c>
      <c r="GX5" s="23">
        <f t="shared" si="1"/>
        <v>45286</v>
      </c>
      <c r="GY5" s="23">
        <f t="shared" si="1"/>
        <v>45287</v>
      </c>
      <c r="GZ5" s="23">
        <f t="shared" si="1"/>
        <v>45288</v>
      </c>
      <c r="HA5" s="23">
        <f t="shared" si="1"/>
        <v>45289</v>
      </c>
      <c r="HB5" s="23">
        <f t="shared" si="1"/>
        <v>45290</v>
      </c>
      <c r="HC5" s="24">
        <f t="shared" si="1"/>
        <v>45291</v>
      </c>
      <c r="HD5" s="22">
        <f t="shared" si="1"/>
        <v>45292</v>
      </c>
      <c r="HE5" s="23">
        <f t="shared" si="1"/>
        <v>45293</v>
      </c>
      <c r="HF5" s="23">
        <f t="shared" si="1"/>
        <v>45294</v>
      </c>
      <c r="HG5" s="23">
        <f t="shared" si="1"/>
        <v>45295</v>
      </c>
      <c r="HH5" s="23">
        <f t="shared" si="1"/>
        <v>45296</v>
      </c>
      <c r="HI5" s="23">
        <f t="shared" si="1"/>
        <v>45297</v>
      </c>
      <c r="HJ5" s="24">
        <f t="shared" si="1"/>
        <v>45298</v>
      </c>
    </row>
    <row r="6" ht="30.0" customHeight="1">
      <c r="A6" s="1" t="s">
        <v>12</v>
      </c>
      <c r="B6" s="25" t="s">
        <v>13</v>
      </c>
      <c r="C6" s="26" t="s">
        <v>14</v>
      </c>
      <c r="D6" s="26" t="s">
        <v>15</v>
      </c>
      <c r="E6" s="26" t="s">
        <v>16</v>
      </c>
      <c r="F6" s="26" t="s">
        <v>17</v>
      </c>
      <c r="G6" s="26"/>
      <c r="H6" s="26" t="s">
        <v>18</v>
      </c>
      <c r="I6" s="27" t="str">
        <f t="shared" ref="I6:HJ6" si="2">LEFT(TEXT(I5,"ddd"),1)</f>
        <v>l</v>
      </c>
      <c r="J6" s="27" t="str">
        <f t="shared" si="2"/>
        <v>m</v>
      </c>
      <c r="K6" s="27" t="str">
        <f t="shared" si="2"/>
        <v>m</v>
      </c>
      <c r="L6" s="27" t="str">
        <f t="shared" si="2"/>
        <v>j</v>
      </c>
      <c r="M6" s="27" t="str">
        <f t="shared" si="2"/>
        <v>v</v>
      </c>
      <c r="N6" s="27" t="str">
        <f t="shared" si="2"/>
        <v>s</v>
      </c>
      <c r="O6" s="27" t="str">
        <f t="shared" si="2"/>
        <v>d</v>
      </c>
      <c r="P6" s="27" t="str">
        <f t="shared" si="2"/>
        <v>l</v>
      </c>
      <c r="Q6" s="27" t="str">
        <f t="shared" si="2"/>
        <v>m</v>
      </c>
      <c r="R6" s="27" t="str">
        <f t="shared" si="2"/>
        <v>m</v>
      </c>
      <c r="S6" s="27" t="str">
        <f t="shared" si="2"/>
        <v>j</v>
      </c>
      <c r="T6" s="27" t="str">
        <f t="shared" si="2"/>
        <v>v</v>
      </c>
      <c r="U6" s="27" t="str">
        <f t="shared" si="2"/>
        <v>s</v>
      </c>
      <c r="V6" s="27" t="str">
        <f t="shared" si="2"/>
        <v>d</v>
      </c>
      <c r="W6" s="27" t="str">
        <f t="shared" si="2"/>
        <v>l</v>
      </c>
      <c r="X6" s="27" t="str">
        <f t="shared" si="2"/>
        <v>m</v>
      </c>
      <c r="Y6" s="27" t="str">
        <f t="shared" si="2"/>
        <v>m</v>
      </c>
      <c r="Z6" s="27" t="str">
        <f t="shared" si="2"/>
        <v>j</v>
      </c>
      <c r="AA6" s="27" t="str">
        <f t="shared" si="2"/>
        <v>v</v>
      </c>
      <c r="AB6" s="27" t="str">
        <f t="shared" si="2"/>
        <v>s</v>
      </c>
      <c r="AC6" s="27" t="str">
        <f t="shared" si="2"/>
        <v>d</v>
      </c>
      <c r="AD6" s="27" t="str">
        <f t="shared" si="2"/>
        <v>l</v>
      </c>
      <c r="AE6" s="27" t="str">
        <f t="shared" si="2"/>
        <v>m</v>
      </c>
      <c r="AF6" s="27" t="str">
        <f t="shared" si="2"/>
        <v>m</v>
      </c>
      <c r="AG6" s="27" t="str">
        <f t="shared" si="2"/>
        <v>j</v>
      </c>
      <c r="AH6" s="27" t="str">
        <f t="shared" si="2"/>
        <v>v</v>
      </c>
      <c r="AI6" s="27" t="str">
        <f t="shared" si="2"/>
        <v>s</v>
      </c>
      <c r="AJ6" s="27" t="str">
        <f t="shared" si="2"/>
        <v>d</v>
      </c>
      <c r="AK6" s="27" t="str">
        <f t="shared" si="2"/>
        <v>l</v>
      </c>
      <c r="AL6" s="27" t="str">
        <f t="shared" si="2"/>
        <v>m</v>
      </c>
      <c r="AM6" s="27" t="str">
        <f t="shared" si="2"/>
        <v>m</v>
      </c>
      <c r="AN6" s="27" t="str">
        <f t="shared" si="2"/>
        <v>j</v>
      </c>
      <c r="AO6" s="27" t="str">
        <f t="shared" si="2"/>
        <v>v</v>
      </c>
      <c r="AP6" s="27" t="str">
        <f t="shared" si="2"/>
        <v>s</v>
      </c>
      <c r="AQ6" s="27" t="str">
        <f t="shared" si="2"/>
        <v>d</v>
      </c>
      <c r="AR6" s="27" t="str">
        <f t="shared" si="2"/>
        <v>l</v>
      </c>
      <c r="AS6" s="27" t="str">
        <f t="shared" si="2"/>
        <v>m</v>
      </c>
      <c r="AT6" s="27" t="str">
        <f t="shared" si="2"/>
        <v>m</v>
      </c>
      <c r="AU6" s="27" t="str">
        <f t="shared" si="2"/>
        <v>j</v>
      </c>
      <c r="AV6" s="27" t="str">
        <f t="shared" si="2"/>
        <v>v</v>
      </c>
      <c r="AW6" s="27" t="str">
        <f t="shared" si="2"/>
        <v>s</v>
      </c>
      <c r="AX6" s="27" t="str">
        <f t="shared" si="2"/>
        <v>d</v>
      </c>
      <c r="AY6" s="27" t="str">
        <f t="shared" si="2"/>
        <v>l</v>
      </c>
      <c r="AZ6" s="27" t="str">
        <f t="shared" si="2"/>
        <v>m</v>
      </c>
      <c r="BA6" s="27" t="str">
        <f t="shared" si="2"/>
        <v>m</v>
      </c>
      <c r="BB6" s="27" t="str">
        <f t="shared" si="2"/>
        <v>j</v>
      </c>
      <c r="BC6" s="27" t="str">
        <f t="shared" si="2"/>
        <v>v</v>
      </c>
      <c r="BD6" s="27" t="str">
        <f t="shared" si="2"/>
        <v>s</v>
      </c>
      <c r="BE6" s="27" t="str">
        <f t="shared" si="2"/>
        <v>d</v>
      </c>
      <c r="BF6" s="27" t="str">
        <f t="shared" si="2"/>
        <v>l</v>
      </c>
      <c r="BG6" s="27" t="str">
        <f t="shared" si="2"/>
        <v>m</v>
      </c>
      <c r="BH6" s="27" t="str">
        <f t="shared" si="2"/>
        <v>m</v>
      </c>
      <c r="BI6" s="27" t="str">
        <f t="shared" si="2"/>
        <v>j</v>
      </c>
      <c r="BJ6" s="27" t="str">
        <f t="shared" si="2"/>
        <v>v</v>
      </c>
      <c r="BK6" s="27" t="str">
        <f t="shared" si="2"/>
        <v>s</v>
      </c>
      <c r="BL6" s="27" t="str">
        <f t="shared" si="2"/>
        <v>d</v>
      </c>
      <c r="BM6" s="27" t="str">
        <f t="shared" si="2"/>
        <v>l</v>
      </c>
      <c r="BN6" s="27" t="str">
        <f t="shared" si="2"/>
        <v>m</v>
      </c>
      <c r="BO6" s="27" t="str">
        <f t="shared" si="2"/>
        <v>m</v>
      </c>
      <c r="BP6" s="27" t="str">
        <f t="shared" si="2"/>
        <v>j</v>
      </c>
      <c r="BQ6" s="27" t="str">
        <f t="shared" si="2"/>
        <v>v</v>
      </c>
      <c r="BR6" s="27" t="str">
        <f t="shared" si="2"/>
        <v>s</v>
      </c>
      <c r="BS6" s="27" t="str">
        <f t="shared" si="2"/>
        <v>d</v>
      </c>
      <c r="BT6" s="27" t="str">
        <f t="shared" si="2"/>
        <v>l</v>
      </c>
      <c r="BU6" s="27" t="str">
        <f t="shared" si="2"/>
        <v>m</v>
      </c>
      <c r="BV6" s="27" t="str">
        <f t="shared" si="2"/>
        <v>m</v>
      </c>
      <c r="BW6" s="27" t="str">
        <f t="shared" si="2"/>
        <v>j</v>
      </c>
      <c r="BX6" s="27" t="str">
        <f t="shared" si="2"/>
        <v>v</v>
      </c>
      <c r="BY6" s="27" t="str">
        <f t="shared" si="2"/>
        <v>s</v>
      </c>
      <c r="BZ6" s="27" t="str">
        <f t="shared" si="2"/>
        <v>d</v>
      </c>
      <c r="CA6" s="27" t="str">
        <f t="shared" si="2"/>
        <v>l</v>
      </c>
      <c r="CB6" s="27" t="str">
        <f t="shared" si="2"/>
        <v>m</v>
      </c>
      <c r="CC6" s="27" t="str">
        <f t="shared" si="2"/>
        <v>m</v>
      </c>
      <c r="CD6" s="27" t="str">
        <f t="shared" si="2"/>
        <v>j</v>
      </c>
      <c r="CE6" s="27" t="str">
        <f t="shared" si="2"/>
        <v>v</v>
      </c>
      <c r="CF6" s="27" t="str">
        <f t="shared" si="2"/>
        <v>s</v>
      </c>
      <c r="CG6" s="27" t="str">
        <f t="shared" si="2"/>
        <v>d</v>
      </c>
      <c r="CH6" s="27" t="str">
        <f t="shared" si="2"/>
        <v>l</v>
      </c>
      <c r="CI6" s="27" t="str">
        <f t="shared" si="2"/>
        <v>m</v>
      </c>
      <c r="CJ6" s="27" t="str">
        <f t="shared" si="2"/>
        <v>m</v>
      </c>
      <c r="CK6" s="27" t="str">
        <f t="shared" si="2"/>
        <v>j</v>
      </c>
      <c r="CL6" s="27" t="str">
        <f t="shared" si="2"/>
        <v>v</v>
      </c>
      <c r="CM6" s="27" t="str">
        <f t="shared" si="2"/>
        <v>s</v>
      </c>
      <c r="CN6" s="27" t="str">
        <f t="shared" si="2"/>
        <v>d</v>
      </c>
      <c r="CO6" s="27" t="str">
        <f t="shared" si="2"/>
        <v>l</v>
      </c>
      <c r="CP6" s="27" t="str">
        <f t="shared" si="2"/>
        <v>m</v>
      </c>
      <c r="CQ6" s="27" t="str">
        <f t="shared" si="2"/>
        <v>m</v>
      </c>
      <c r="CR6" s="27" t="str">
        <f t="shared" si="2"/>
        <v>j</v>
      </c>
      <c r="CS6" s="27" t="str">
        <f t="shared" si="2"/>
        <v>v</v>
      </c>
      <c r="CT6" s="27" t="str">
        <f t="shared" si="2"/>
        <v>s</v>
      </c>
      <c r="CU6" s="27" t="str">
        <f t="shared" si="2"/>
        <v>d</v>
      </c>
      <c r="CV6" s="27" t="str">
        <f t="shared" si="2"/>
        <v>l</v>
      </c>
      <c r="CW6" s="27" t="str">
        <f t="shared" si="2"/>
        <v>m</v>
      </c>
      <c r="CX6" s="27" t="str">
        <f t="shared" si="2"/>
        <v>m</v>
      </c>
      <c r="CY6" s="27" t="str">
        <f t="shared" si="2"/>
        <v>j</v>
      </c>
      <c r="CZ6" s="27" t="str">
        <f t="shared" si="2"/>
        <v>v</v>
      </c>
      <c r="DA6" s="27" t="str">
        <f t="shared" si="2"/>
        <v>s</v>
      </c>
      <c r="DB6" s="27" t="str">
        <f t="shared" si="2"/>
        <v>d</v>
      </c>
      <c r="DC6" s="27" t="str">
        <f t="shared" si="2"/>
        <v>l</v>
      </c>
      <c r="DD6" s="27" t="str">
        <f t="shared" si="2"/>
        <v>m</v>
      </c>
      <c r="DE6" s="27" t="str">
        <f t="shared" si="2"/>
        <v>m</v>
      </c>
      <c r="DF6" s="27" t="str">
        <f t="shared" si="2"/>
        <v>j</v>
      </c>
      <c r="DG6" s="27" t="str">
        <f t="shared" si="2"/>
        <v>v</v>
      </c>
      <c r="DH6" s="27" t="str">
        <f t="shared" si="2"/>
        <v>s</v>
      </c>
      <c r="DI6" s="27" t="str">
        <f t="shared" si="2"/>
        <v>d</v>
      </c>
      <c r="DJ6" s="27" t="str">
        <f t="shared" si="2"/>
        <v>l</v>
      </c>
      <c r="DK6" s="27" t="str">
        <f t="shared" si="2"/>
        <v>m</v>
      </c>
      <c r="DL6" s="27" t="str">
        <f t="shared" si="2"/>
        <v>m</v>
      </c>
      <c r="DM6" s="27" t="str">
        <f t="shared" si="2"/>
        <v>j</v>
      </c>
      <c r="DN6" s="27" t="str">
        <f t="shared" si="2"/>
        <v>v</v>
      </c>
      <c r="DO6" s="27" t="str">
        <f t="shared" si="2"/>
        <v>s</v>
      </c>
      <c r="DP6" s="27" t="str">
        <f t="shared" si="2"/>
        <v>d</v>
      </c>
      <c r="DQ6" s="27" t="str">
        <f t="shared" si="2"/>
        <v>l</v>
      </c>
      <c r="DR6" s="27" t="str">
        <f t="shared" si="2"/>
        <v>m</v>
      </c>
      <c r="DS6" s="27" t="str">
        <f t="shared" si="2"/>
        <v>m</v>
      </c>
      <c r="DT6" s="27" t="str">
        <f t="shared" si="2"/>
        <v>j</v>
      </c>
      <c r="DU6" s="27" t="str">
        <f t="shared" si="2"/>
        <v>v</v>
      </c>
      <c r="DV6" s="27" t="str">
        <f t="shared" si="2"/>
        <v>s</v>
      </c>
      <c r="DW6" s="27" t="str">
        <f t="shared" si="2"/>
        <v>d</v>
      </c>
      <c r="DX6" s="27" t="str">
        <f t="shared" si="2"/>
        <v>l</v>
      </c>
      <c r="DY6" s="27" t="str">
        <f t="shared" si="2"/>
        <v>m</v>
      </c>
      <c r="DZ6" s="27" t="str">
        <f t="shared" si="2"/>
        <v>m</v>
      </c>
      <c r="EA6" s="27" t="str">
        <f t="shared" si="2"/>
        <v>j</v>
      </c>
      <c r="EB6" s="27" t="str">
        <f t="shared" si="2"/>
        <v>v</v>
      </c>
      <c r="EC6" s="27" t="str">
        <f t="shared" si="2"/>
        <v>s</v>
      </c>
      <c r="ED6" s="27" t="str">
        <f t="shared" si="2"/>
        <v>d</v>
      </c>
      <c r="EE6" s="27" t="str">
        <f t="shared" si="2"/>
        <v>l</v>
      </c>
      <c r="EF6" s="27" t="str">
        <f t="shared" si="2"/>
        <v>m</v>
      </c>
      <c r="EG6" s="27" t="str">
        <f t="shared" si="2"/>
        <v>m</v>
      </c>
      <c r="EH6" s="27" t="str">
        <f t="shared" si="2"/>
        <v>j</v>
      </c>
      <c r="EI6" s="27" t="str">
        <f t="shared" si="2"/>
        <v>v</v>
      </c>
      <c r="EJ6" s="27" t="str">
        <f t="shared" si="2"/>
        <v>s</v>
      </c>
      <c r="EK6" s="27" t="str">
        <f t="shared" si="2"/>
        <v>d</v>
      </c>
      <c r="EL6" s="27" t="str">
        <f t="shared" si="2"/>
        <v>l</v>
      </c>
      <c r="EM6" s="27" t="str">
        <f t="shared" si="2"/>
        <v>m</v>
      </c>
      <c r="EN6" s="27" t="str">
        <f t="shared" si="2"/>
        <v>m</v>
      </c>
      <c r="EO6" s="27" t="str">
        <f t="shared" si="2"/>
        <v>j</v>
      </c>
      <c r="EP6" s="27" t="str">
        <f t="shared" si="2"/>
        <v>v</v>
      </c>
      <c r="EQ6" s="27" t="str">
        <f t="shared" si="2"/>
        <v>s</v>
      </c>
      <c r="ER6" s="27" t="str">
        <f t="shared" si="2"/>
        <v>d</v>
      </c>
      <c r="ES6" s="27" t="str">
        <f t="shared" si="2"/>
        <v>l</v>
      </c>
      <c r="ET6" s="27" t="str">
        <f t="shared" si="2"/>
        <v>m</v>
      </c>
      <c r="EU6" s="27" t="str">
        <f t="shared" si="2"/>
        <v>m</v>
      </c>
      <c r="EV6" s="27" t="str">
        <f t="shared" si="2"/>
        <v>j</v>
      </c>
      <c r="EW6" s="27" t="str">
        <f t="shared" si="2"/>
        <v>v</v>
      </c>
      <c r="EX6" s="27" t="str">
        <f t="shared" si="2"/>
        <v>s</v>
      </c>
      <c r="EY6" s="27" t="str">
        <f t="shared" si="2"/>
        <v>d</v>
      </c>
      <c r="EZ6" s="27" t="str">
        <f t="shared" si="2"/>
        <v>l</v>
      </c>
      <c r="FA6" s="27" t="str">
        <f t="shared" si="2"/>
        <v>m</v>
      </c>
      <c r="FB6" s="27" t="str">
        <f t="shared" si="2"/>
        <v>m</v>
      </c>
      <c r="FC6" s="27" t="str">
        <f t="shared" si="2"/>
        <v>j</v>
      </c>
      <c r="FD6" s="27" t="str">
        <f t="shared" si="2"/>
        <v>v</v>
      </c>
      <c r="FE6" s="27" t="str">
        <f t="shared" si="2"/>
        <v>s</v>
      </c>
      <c r="FF6" s="27" t="str">
        <f t="shared" si="2"/>
        <v>d</v>
      </c>
      <c r="FG6" s="27" t="str">
        <f t="shared" si="2"/>
        <v>l</v>
      </c>
      <c r="FH6" s="27" t="str">
        <f t="shared" si="2"/>
        <v>m</v>
      </c>
      <c r="FI6" s="27" t="str">
        <f t="shared" si="2"/>
        <v>m</v>
      </c>
      <c r="FJ6" s="27" t="str">
        <f t="shared" si="2"/>
        <v>j</v>
      </c>
      <c r="FK6" s="27" t="str">
        <f t="shared" si="2"/>
        <v>v</v>
      </c>
      <c r="FL6" s="27" t="str">
        <f t="shared" si="2"/>
        <v>s</v>
      </c>
      <c r="FM6" s="27" t="str">
        <f t="shared" si="2"/>
        <v>d</v>
      </c>
      <c r="FN6" s="27" t="str">
        <f t="shared" si="2"/>
        <v>l</v>
      </c>
      <c r="FO6" s="27" t="str">
        <f t="shared" si="2"/>
        <v>m</v>
      </c>
      <c r="FP6" s="27" t="str">
        <f t="shared" si="2"/>
        <v>m</v>
      </c>
      <c r="FQ6" s="27" t="str">
        <f t="shared" si="2"/>
        <v>j</v>
      </c>
      <c r="FR6" s="27" t="str">
        <f t="shared" si="2"/>
        <v>v</v>
      </c>
      <c r="FS6" s="27" t="str">
        <f t="shared" si="2"/>
        <v>s</v>
      </c>
      <c r="FT6" s="27" t="str">
        <f t="shared" si="2"/>
        <v>d</v>
      </c>
      <c r="FU6" s="27" t="str">
        <f t="shared" si="2"/>
        <v>l</v>
      </c>
      <c r="FV6" s="27" t="str">
        <f t="shared" si="2"/>
        <v>m</v>
      </c>
      <c r="FW6" s="27" t="str">
        <f t="shared" si="2"/>
        <v>m</v>
      </c>
      <c r="FX6" s="27" t="str">
        <f t="shared" si="2"/>
        <v>j</v>
      </c>
      <c r="FY6" s="27" t="str">
        <f t="shared" si="2"/>
        <v>v</v>
      </c>
      <c r="FZ6" s="27" t="str">
        <f t="shared" si="2"/>
        <v>s</v>
      </c>
      <c r="GA6" s="27" t="str">
        <f t="shared" si="2"/>
        <v>d</v>
      </c>
      <c r="GB6" s="27" t="str">
        <f t="shared" si="2"/>
        <v>l</v>
      </c>
      <c r="GC6" s="27" t="str">
        <f t="shared" si="2"/>
        <v>m</v>
      </c>
      <c r="GD6" s="27" t="str">
        <f t="shared" si="2"/>
        <v>m</v>
      </c>
      <c r="GE6" s="27" t="str">
        <f t="shared" si="2"/>
        <v>j</v>
      </c>
      <c r="GF6" s="27" t="str">
        <f t="shared" si="2"/>
        <v>v</v>
      </c>
      <c r="GG6" s="27" t="str">
        <f t="shared" si="2"/>
        <v>s</v>
      </c>
      <c r="GH6" s="27" t="str">
        <f t="shared" si="2"/>
        <v>d</v>
      </c>
      <c r="GI6" s="27" t="str">
        <f t="shared" si="2"/>
        <v>l</v>
      </c>
      <c r="GJ6" s="27" t="str">
        <f t="shared" si="2"/>
        <v>m</v>
      </c>
      <c r="GK6" s="27" t="str">
        <f t="shared" si="2"/>
        <v>m</v>
      </c>
      <c r="GL6" s="27" t="str">
        <f t="shared" si="2"/>
        <v>j</v>
      </c>
      <c r="GM6" s="27" t="str">
        <f t="shared" si="2"/>
        <v>v</v>
      </c>
      <c r="GN6" s="27" t="str">
        <f t="shared" si="2"/>
        <v>s</v>
      </c>
      <c r="GO6" s="27" t="str">
        <f t="shared" si="2"/>
        <v>d</v>
      </c>
      <c r="GP6" s="27" t="str">
        <f t="shared" si="2"/>
        <v>l</v>
      </c>
      <c r="GQ6" s="27" t="str">
        <f t="shared" si="2"/>
        <v>m</v>
      </c>
      <c r="GR6" s="27" t="str">
        <f t="shared" si="2"/>
        <v>m</v>
      </c>
      <c r="GS6" s="27" t="str">
        <f t="shared" si="2"/>
        <v>j</v>
      </c>
      <c r="GT6" s="27" t="str">
        <f t="shared" si="2"/>
        <v>v</v>
      </c>
      <c r="GU6" s="27" t="str">
        <f t="shared" si="2"/>
        <v>s</v>
      </c>
      <c r="GV6" s="27" t="str">
        <f t="shared" si="2"/>
        <v>d</v>
      </c>
      <c r="GW6" s="27" t="str">
        <f t="shared" si="2"/>
        <v>l</v>
      </c>
      <c r="GX6" s="27" t="str">
        <f t="shared" si="2"/>
        <v>m</v>
      </c>
      <c r="GY6" s="27" t="str">
        <f t="shared" si="2"/>
        <v>m</v>
      </c>
      <c r="GZ6" s="27" t="str">
        <f t="shared" si="2"/>
        <v>j</v>
      </c>
      <c r="HA6" s="27" t="str">
        <f t="shared" si="2"/>
        <v>v</v>
      </c>
      <c r="HB6" s="27" t="str">
        <f t="shared" si="2"/>
        <v>s</v>
      </c>
      <c r="HC6" s="27" t="str">
        <f t="shared" si="2"/>
        <v>d</v>
      </c>
      <c r="HD6" s="27" t="str">
        <f t="shared" si="2"/>
        <v>l</v>
      </c>
      <c r="HE6" s="27" t="str">
        <f t="shared" si="2"/>
        <v>m</v>
      </c>
      <c r="HF6" s="27" t="str">
        <f t="shared" si="2"/>
        <v>m</v>
      </c>
      <c r="HG6" s="27" t="str">
        <f t="shared" si="2"/>
        <v>j</v>
      </c>
      <c r="HH6" s="27" t="str">
        <f t="shared" si="2"/>
        <v>v</v>
      </c>
      <c r="HI6" s="27" t="str">
        <f t="shared" si="2"/>
        <v>s</v>
      </c>
      <c r="HJ6" s="27" t="str">
        <f t="shared" si="2"/>
        <v>d</v>
      </c>
    </row>
    <row r="7" ht="30.0" hidden="1" customHeight="1">
      <c r="A7" s="8" t="s">
        <v>19</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row>
    <row r="8" ht="30.0" customHeight="1">
      <c r="A8" s="1" t="s">
        <v>20</v>
      </c>
      <c r="B8" s="31" t="s">
        <v>21</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row>
    <row r="9" ht="30.0" customHeight="1">
      <c r="A9" s="1" t="s">
        <v>22</v>
      </c>
      <c r="B9" s="36" t="s">
        <v>23</v>
      </c>
      <c r="C9" s="37" t="s">
        <v>24</v>
      </c>
      <c r="D9" s="38">
        <v>0.5</v>
      </c>
      <c r="E9" s="39">
        <f>Inicio_del_proyecto</f>
        <v>45091</v>
      </c>
      <c r="F9" s="39">
        <f>E9+3</f>
        <v>45094</v>
      </c>
      <c r="G9" s="35"/>
      <c r="H9" s="35" t="str">
        <f>IF(OR(ISBLANK(ProjectSchedule!task_start),ISBLANK(ProjectSchedule!task_end)),"",ProjectSchedule!task_end-ProjectSchedule!task_start+1)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row>
    <row r="10" ht="30.0" customHeight="1">
      <c r="A10" s="1" t="s">
        <v>25</v>
      </c>
      <c r="B10" s="36" t="s">
        <v>26</v>
      </c>
      <c r="C10" s="37"/>
      <c r="D10" s="38">
        <v>0.6</v>
      </c>
      <c r="E10" s="39">
        <f t="shared" ref="E10:E12" si="3">F9</f>
        <v>45094</v>
      </c>
      <c r="F10" s="39">
        <f>E10+2</f>
        <v>45096</v>
      </c>
      <c r="G10" s="35"/>
      <c r="H10" s="35" t="str">
        <f>IF(OR(ISBLANK(ProjectSchedule!task_start),ISBLANK(ProjectSchedule!task_end)),"",ProjectSchedule!task_end-ProjectSchedule!task_start+1)</f>
        <v/>
      </c>
      <c r="I10" s="30"/>
      <c r="J10" s="30"/>
      <c r="K10" s="30"/>
      <c r="L10" s="30"/>
      <c r="M10" s="30"/>
      <c r="N10" s="30"/>
      <c r="O10" s="30"/>
      <c r="P10" s="30"/>
      <c r="Q10" s="30"/>
      <c r="R10" s="30"/>
      <c r="S10" s="30"/>
      <c r="T10" s="30"/>
      <c r="U10" s="40"/>
      <c r="V10" s="4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row>
    <row r="11" ht="30.0" customHeight="1">
      <c r="A11" s="8"/>
      <c r="B11" s="36" t="s">
        <v>27</v>
      </c>
      <c r="C11" s="37"/>
      <c r="D11" s="38">
        <v>0.5</v>
      </c>
      <c r="E11" s="39">
        <f t="shared" si="3"/>
        <v>45096</v>
      </c>
      <c r="F11" s="39">
        <f>E11+4</f>
        <v>45100</v>
      </c>
      <c r="G11" s="35"/>
      <c r="H11" s="35" t="str">
        <f>IF(OR(ISBLANK(ProjectSchedule!task_start),ISBLANK(ProjectSchedule!task_end)),"",ProjectSchedule!task_end-ProjectSchedule!task_start+1)</f>
        <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row>
    <row r="12" ht="30.0" customHeight="1">
      <c r="A12" s="8"/>
      <c r="B12" s="36" t="s">
        <v>28</v>
      </c>
      <c r="C12" s="37"/>
      <c r="D12" s="38">
        <v>0.25</v>
      </c>
      <c r="E12" s="39">
        <f t="shared" si="3"/>
        <v>45100</v>
      </c>
      <c r="F12" s="39">
        <f>E12+5</f>
        <v>45105</v>
      </c>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4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row>
    <row r="13" ht="30.0" customHeight="1">
      <c r="A13" s="8"/>
      <c r="B13" s="36" t="s">
        <v>29</v>
      </c>
      <c r="C13" s="37"/>
      <c r="D13" s="38"/>
      <c r="E13" s="39"/>
      <c r="F13" s="39"/>
      <c r="G13" s="35"/>
      <c r="H13" s="35"/>
      <c r="I13" s="30"/>
      <c r="J13" s="30"/>
      <c r="K13" s="30"/>
      <c r="L13" s="30"/>
      <c r="M13" s="30"/>
      <c r="N13" s="30"/>
      <c r="O13" s="30"/>
      <c r="P13" s="30"/>
      <c r="Q13" s="30"/>
      <c r="R13" s="30"/>
      <c r="S13" s="30"/>
      <c r="T13" s="30"/>
      <c r="U13" s="30"/>
      <c r="V13" s="30"/>
      <c r="W13" s="30"/>
      <c r="X13" s="30"/>
      <c r="Y13" s="4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row>
    <row r="14" ht="30.0" customHeight="1">
      <c r="A14" s="8"/>
      <c r="B14" s="36" t="s">
        <v>30</v>
      </c>
      <c r="C14" s="37"/>
      <c r="D14" s="38"/>
      <c r="E14" s="39">
        <f>E10+1</f>
        <v>45095</v>
      </c>
      <c r="F14" s="39">
        <f>E14+2</f>
        <v>45097</v>
      </c>
      <c r="G14" s="35"/>
      <c r="H14" s="35" t="str">
        <f>IF(OR(ISBLANK(ProjectSchedule!task_start),ISBLANK(ProjectSchedule!task_end)),"",ProjectSchedule!task_end-ProjectSchedule!task_start+1)</f>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row>
    <row r="15" ht="30.0" customHeight="1">
      <c r="A15" s="8"/>
      <c r="B15" s="36" t="s">
        <v>31</v>
      </c>
      <c r="C15" s="37"/>
      <c r="D15" s="38"/>
      <c r="E15" s="39"/>
      <c r="F15" s="39"/>
      <c r="G15" s="35"/>
      <c r="H15" s="35"/>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row>
    <row r="16" ht="30.0" customHeight="1">
      <c r="A16" s="1" t="s">
        <v>32</v>
      </c>
      <c r="B16" s="41" t="s">
        <v>33</v>
      </c>
      <c r="C16" s="42"/>
      <c r="D16" s="43"/>
      <c r="E16" s="44"/>
      <c r="F16" s="44"/>
      <c r="G16" s="35"/>
      <c r="H16" s="35" t="str">
        <f>IF(OR(ISBLANK(ProjectSchedule!task_start),ISBLANK(ProjectSchedule!task_end)),"",ProjectSchedule!task_end-ProjectSchedule!task_start+1)</f>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row>
    <row r="17" ht="30.0" customHeight="1">
      <c r="A17" s="1"/>
      <c r="B17" s="45" t="s">
        <v>34</v>
      </c>
      <c r="C17" s="46" t="s">
        <v>35</v>
      </c>
      <c r="D17" s="47">
        <v>0.5</v>
      </c>
      <c r="E17" s="48">
        <f>E14+1</f>
        <v>45096</v>
      </c>
      <c r="F17" s="48">
        <f>E17+4</f>
        <v>45100</v>
      </c>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row>
    <row r="18" ht="30.0" customHeight="1">
      <c r="A18" s="8"/>
      <c r="B18" s="45" t="s">
        <v>36</v>
      </c>
      <c r="C18" s="46"/>
      <c r="D18" s="47">
        <v>0.5</v>
      </c>
      <c r="E18" s="48">
        <f>E17+2</f>
        <v>45098</v>
      </c>
      <c r="F18" s="48">
        <f>E18+5</f>
        <v>45103</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30"/>
      <c r="U18" s="40"/>
      <c r="V18" s="4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row>
    <row r="19" ht="30.0" customHeight="1">
      <c r="A19" s="8"/>
      <c r="B19" s="45" t="s">
        <v>37</v>
      </c>
      <c r="C19" s="46"/>
      <c r="D19" s="47"/>
      <c r="E19" s="48"/>
      <c r="F19" s="48"/>
      <c r="G19" s="35"/>
      <c r="H19" s="35"/>
      <c r="I19" s="30"/>
      <c r="J19" s="30"/>
      <c r="K19" s="30"/>
      <c r="L19" s="30"/>
      <c r="M19" s="30"/>
      <c r="N19" s="30"/>
      <c r="O19" s="30"/>
      <c r="P19" s="30"/>
      <c r="Q19" s="30"/>
      <c r="R19" s="30"/>
      <c r="S19" s="30"/>
      <c r="T19" s="30"/>
      <c r="U19" s="40"/>
      <c r="V19" s="4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row>
    <row r="20" ht="30.0" customHeight="1">
      <c r="A20" s="8"/>
      <c r="B20" s="45" t="s">
        <v>38</v>
      </c>
      <c r="C20" s="46"/>
      <c r="D20" s="47"/>
      <c r="E20" s="48"/>
      <c r="F20" s="48"/>
      <c r="G20" s="35"/>
      <c r="H20" s="35"/>
      <c r="I20" s="30"/>
      <c r="J20" s="30"/>
      <c r="K20" s="30"/>
      <c r="L20" s="30"/>
      <c r="M20" s="30"/>
      <c r="N20" s="30"/>
      <c r="O20" s="30"/>
      <c r="P20" s="30"/>
      <c r="Q20" s="30"/>
      <c r="R20" s="30"/>
      <c r="S20" s="30"/>
      <c r="T20" s="30"/>
      <c r="U20" s="40"/>
      <c r="V20" s="4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c r="HD20" s="30"/>
      <c r="HE20" s="30"/>
      <c r="HF20" s="30"/>
      <c r="HG20" s="30"/>
      <c r="HH20" s="30"/>
      <c r="HI20" s="30"/>
      <c r="HJ20" s="30"/>
    </row>
    <row r="21" ht="30.0" customHeight="1">
      <c r="A21" s="8"/>
      <c r="B21" s="45" t="s">
        <v>39</v>
      </c>
      <c r="C21" s="46"/>
      <c r="D21" s="47"/>
      <c r="E21" s="48">
        <f>F18</f>
        <v>45103</v>
      </c>
      <c r="F21" s="48">
        <f>E21+3</f>
        <v>45106</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row>
    <row r="22" ht="30.0" customHeight="1">
      <c r="A22" s="8"/>
      <c r="B22" s="45" t="s">
        <v>40</v>
      </c>
      <c r="C22" s="46"/>
      <c r="D22" s="47"/>
      <c r="E22" s="48"/>
      <c r="F22" s="48"/>
      <c r="G22" s="35"/>
      <c r="H22" s="35"/>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row>
    <row r="23" ht="30.0" customHeight="1">
      <c r="A23" s="8"/>
      <c r="B23" s="45" t="s">
        <v>41</v>
      </c>
      <c r="C23" s="46"/>
      <c r="D23" s="47"/>
      <c r="E23" s="48"/>
      <c r="F23" s="48"/>
      <c r="G23" s="35"/>
      <c r="H23" s="35"/>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row>
    <row r="24" ht="30.0" customHeight="1">
      <c r="A24" s="8" t="s">
        <v>42</v>
      </c>
      <c r="B24" s="49" t="s">
        <v>43</v>
      </c>
      <c r="C24" s="50"/>
      <c r="D24" s="51"/>
      <c r="E24" s="52"/>
      <c r="F24" s="52"/>
      <c r="G24" s="35"/>
      <c r="H24" s="35" t="str">
        <f>IF(OR(ISBLANK(ProjectSchedule!task_start),ISBLANK(ProjectSchedule!task_end)),"",ProjectSchedule!task_end-ProjectSchedule!task_start+1)</f>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row>
    <row r="25" ht="30.0" customHeight="1">
      <c r="A25" s="8"/>
      <c r="B25" s="53" t="s">
        <v>44</v>
      </c>
      <c r="C25" s="54"/>
      <c r="D25" s="55"/>
      <c r="E25" s="56">
        <f>E9+15</f>
        <v>45106</v>
      </c>
      <c r="F25" s="56">
        <f>E25+5</f>
        <v>45111</v>
      </c>
      <c r="G25" s="35"/>
      <c r="H25" s="35" t="str">
        <f>IF(OR(ISBLANK(ProjectSchedule!task_start),ISBLANK(ProjectSchedule!task_end)),"",ProjectSchedule!task_end-ProjectSchedule!task_start+1)</f>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row>
    <row r="26" ht="30.0" customHeight="1">
      <c r="A26" s="8"/>
      <c r="B26" s="53" t="s">
        <v>45</v>
      </c>
      <c r="C26" s="54"/>
      <c r="D26" s="55"/>
      <c r="E26" s="56">
        <f t="shared" ref="E26:E27" si="4">F24+1</f>
        <v>1</v>
      </c>
      <c r="F26" s="56">
        <f t="shared" ref="F26:F27" si="5">E26+4</f>
        <v>5</v>
      </c>
      <c r="G26" s="35"/>
      <c r="H26" s="35"/>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row>
    <row r="27" ht="30.0" customHeight="1">
      <c r="A27" s="8"/>
      <c r="B27" s="53" t="s">
        <v>46</v>
      </c>
      <c r="C27" s="54"/>
      <c r="D27" s="55"/>
      <c r="E27" s="56">
        <f t="shared" si="4"/>
        <v>45112</v>
      </c>
      <c r="F27" s="56">
        <f t="shared" si="5"/>
        <v>45116</v>
      </c>
      <c r="G27" s="35"/>
      <c r="H27" s="35" t="str">
        <f>IF(OR(ISBLANK(ProjectSchedule!task_start),ISBLANK(ProjectSchedule!task_end)),"",ProjectSchedule!task_end-ProjectSchedule!task_start+1)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row>
    <row r="28" ht="30.0" customHeight="1">
      <c r="A28" s="8"/>
      <c r="B28" s="53" t="s">
        <v>47</v>
      </c>
      <c r="C28" s="54"/>
      <c r="D28" s="55"/>
      <c r="E28" s="56">
        <f>E27+5</f>
        <v>45117</v>
      </c>
      <c r="F28" s="56">
        <f>E28+5</f>
        <v>45122</v>
      </c>
      <c r="G28" s="35"/>
      <c r="H28" s="35" t="str">
        <f>IF(OR(ISBLANK(ProjectSchedule!task_start),ISBLANK(ProjectSchedule!task_end)),"",ProjectSchedule!task_end-ProjectSchedule!task_start+1)</f>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row>
    <row r="29" ht="30.0" customHeight="1">
      <c r="A29" s="8"/>
      <c r="B29" s="53" t="s">
        <v>48</v>
      </c>
      <c r="C29" s="54"/>
      <c r="D29" s="55"/>
      <c r="E29" s="56">
        <f>F28+1</f>
        <v>45123</v>
      </c>
      <c r="F29" s="56">
        <f>E29+4</f>
        <v>45127</v>
      </c>
      <c r="G29" s="35"/>
      <c r="H29" s="35" t="str">
        <f>IF(OR(ISBLANK(ProjectSchedule!task_start),ISBLANK(ProjectSchedule!task_end)),"",ProjectSchedule!task_end-ProjectSchedule!task_start+1)</f>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row>
    <row r="30" ht="30.0" customHeight="1">
      <c r="A30" s="8" t="s">
        <v>42</v>
      </c>
      <c r="B30" s="57" t="s">
        <v>49</v>
      </c>
      <c r="C30" s="58"/>
      <c r="D30" s="59"/>
      <c r="E30" s="60"/>
      <c r="F30" s="60"/>
      <c r="G30" s="35"/>
      <c r="H30" s="35" t="str">
        <f>IF(OR(ISBLANK(ProjectSchedule!task_start),ISBLANK(ProjectSchedule!task_end)),"",ProjectSchedule!task_end-ProjectSchedule!task_start+1)</f>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row>
    <row r="31" ht="30.0" customHeight="1">
      <c r="A31" s="8"/>
      <c r="B31" s="61" t="s">
        <v>50</v>
      </c>
      <c r="C31" s="62"/>
      <c r="D31" s="63"/>
      <c r="E31" s="64" t="s">
        <v>51</v>
      </c>
      <c r="F31" s="64" t="s">
        <v>51</v>
      </c>
      <c r="G31" s="35"/>
      <c r="H31" s="35" t="str">
        <f>IF(OR(ISBLANK(ProjectSchedule!task_start),ISBLANK(ProjectSchedule!task_end)),"",ProjectSchedule!task_end-ProjectSchedule!task_start+1)</f>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row>
    <row r="32" ht="30.0" customHeight="1">
      <c r="A32" s="8"/>
      <c r="B32" s="61" t="s">
        <v>52</v>
      </c>
      <c r="C32" s="62"/>
      <c r="D32" s="63"/>
      <c r="E32" s="64" t="s">
        <v>51</v>
      </c>
      <c r="F32" s="64" t="s">
        <v>51</v>
      </c>
      <c r="G32" s="35"/>
      <c r="H32" s="35" t="str">
        <f>IF(OR(ISBLANK(ProjectSchedule!task_start),ISBLANK(ProjectSchedule!task_end)),"",ProjectSchedule!task_end-ProjectSchedule!task_start+1)</f>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row>
    <row r="33" ht="30.0" customHeight="1">
      <c r="A33" s="8"/>
      <c r="B33" s="61" t="s">
        <v>53</v>
      </c>
      <c r="C33" s="62"/>
      <c r="D33" s="63"/>
      <c r="E33" s="64" t="s">
        <v>51</v>
      </c>
      <c r="F33" s="64" t="s">
        <v>51</v>
      </c>
      <c r="G33" s="35"/>
      <c r="H33" s="35" t="str">
        <f>IF(OR(ISBLANK(ProjectSchedule!task_start),ISBLANK(ProjectSchedule!task_end)),"",ProjectSchedule!task_end-ProjectSchedule!task_start+1)</f>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row>
    <row r="34" ht="30.0" customHeight="1">
      <c r="A34" s="8"/>
      <c r="B34" s="61" t="s">
        <v>54</v>
      </c>
      <c r="C34" s="62"/>
      <c r="D34" s="63"/>
      <c r="E34" s="64"/>
      <c r="F34" s="64"/>
      <c r="G34" s="35"/>
      <c r="H34" s="35"/>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row>
    <row r="35" ht="30.0" customHeight="1">
      <c r="A35" s="8"/>
      <c r="B35" s="61" t="s">
        <v>55</v>
      </c>
      <c r="C35" s="62"/>
      <c r="D35" s="63"/>
      <c r="E35" s="64" t="s">
        <v>51</v>
      </c>
      <c r="F35" s="64" t="s">
        <v>51</v>
      </c>
      <c r="G35" s="35"/>
      <c r="H35" s="35" t="str">
        <f>IF(OR(ISBLANK(ProjectSchedule!task_start),ISBLANK(ProjectSchedule!task_end)),"",ProjectSchedule!task_end-ProjectSchedule!task_start+1)</f>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row>
    <row r="36" ht="30.0" customHeight="1">
      <c r="A36" s="8" t="s">
        <v>56</v>
      </c>
      <c r="B36" s="65" t="s">
        <v>57</v>
      </c>
      <c r="C36" s="66"/>
      <c r="D36" s="67"/>
      <c r="E36" s="68"/>
      <c r="F36" s="68"/>
      <c r="G36" s="35"/>
      <c r="H36" s="35" t="str">
        <f>IF(OR(ISBLANK(ProjectSchedule!task_start),ISBLANK(ProjectSchedule!task_end)),"",ProjectSchedule!task_end-ProjectSchedule!task_start+1)</f>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row>
    <row r="37" ht="30.0" customHeight="1">
      <c r="A37" s="1" t="s">
        <v>58</v>
      </c>
      <c r="B37" s="69" t="s">
        <v>59</v>
      </c>
      <c r="C37" s="70"/>
      <c r="D37" s="71"/>
      <c r="E37" s="72" t="s">
        <v>51</v>
      </c>
      <c r="F37" s="72" t="s">
        <v>51</v>
      </c>
      <c r="G37" s="73"/>
      <c r="H37" s="73" t="str">
        <f>IF(OR(ISBLANK(ProjectSchedule!task_start),ISBLANK(ProjectSchedule!task_end)),"",ProjectSchedule!task_end-ProjectSchedule!task_start+1)</f>
        <v/>
      </c>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c r="FA37" s="74"/>
      <c r="FB37" s="74"/>
      <c r="FC37" s="74"/>
      <c r="FD37" s="74"/>
      <c r="FE37" s="74"/>
      <c r="FF37" s="74"/>
      <c r="FG37" s="74"/>
      <c r="FH37" s="74"/>
      <c r="FI37" s="74"/>
      <c r="FJ37" s="74"/>
      <c r="FK37" s="74"/>
      <c r="FL37" s="74"/>
      <c r="FM37" s="74"/>
      <c r="FN37" s="74"/>
      <c r="FO37" s="74"/>
      <c r="FP37" s="74"/>
      <c r="FQ37" s="74"/>
      <c r="FR37" s="74"/>
      <c r="FS37" s="74"/>
      <c r="FT37" s="74"/>
      <c r="FU37" s="74"/>
      <c r="FV37" s="74"/>
      <c r="FW37" s="74"/>
      <c r="FX37" s="74"/>
      <c r="FY37" s="74"/>
      <c r="FZ37" s="74"/>
      <c r="GA37" s="74"/>
      <c r="GB37" s="74"/>
      <c r="GC37" s="74"/>
      <c r="GD37" s="74"/>
      <c r="GE37" s="74"/>
      <c r="GF37" s="74"/>
      <c r="GG37" s="74"/>
      <c r="GH37" s="74"/>
      <c r="GI37" s="74"/>
      <c r="GJ37" s="74"/>
      <c r="GK37" s="74"/>
      <c r="GL37" s="74"/>
      <c r="GM37" s="74"/>
      <c r="GN37" s="74"/>
      <c r="GO37" s="74"/>
      <c r="GP37" s="74"/>
      <c r="GQ37" s="74"/>
      <c r="GR37" s="74"/>
      <c r="GS37" s="74"/>
      <c r="GT37" s="74"/>
      <c r="GU37" s="74"/>
      <c r="GV37" s="74"/>
      <c r="GW37" s="74"/>
      <c r="GX37" s="74"/>
      <c r="GY37" s="74"/>
      <c r="GZ37" s="74"/>
      <c r="HA37" s="74"/>
      <c r="HB37" s="74"/>
      <c r="HC37" s="74"/>
      <c r="HD37" s="74"/>
      <c r="HE37" s="74"/>
      <c r="HF37" s="74"/>
      <c r="HG37" s="74"/>
      <c r="HH37" s="74"/>
      <c r="HI37" s="74"/>
      <c r="HJ37" s="74"/>
    </row>
    <row r="38" ht="30.0" customHeight="1">
      <c r="A38" s="8"/>
      <c r="B38" s="69" t="s">
        <v>60</v>
      </c>
      <c r="C38" s="70"/>
      <c r="D38" s="71"/>
      <c r="E38" s="72" t="s">
        <v>51</v>
      </c>
      <c r="F38" s="72" t="s">
        <v>51</v>
      </c>
      <c r="G38" s="35"/>
      <c r="H38" s="35" t="str">
        <f>IF(OR(ISBLANK(ProjectSchedule!task_start),ISBLANK(ProjectSchedule!task_end)),"",ProjectSchedule!task_end-ProjectSchedule!task_start+1)</f>
        <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row>
    <row r="39" ht="30.0" customHeight="1">
      <c r="A39" s="8"/>
      <c r="B39" s="69" t="s">
        <v>61</v>
      </c>
      <c r="C39" s="70"/>
      <c r="D39" s="71"/>
      <c r="E39" s="72" t="s">
        <v>51</v>
      </c>
      <c r="F39" s="72" t="s">
        <v>51</v>
      </c>
      <c r="G39" s="35"/>
      <c r="H39" s="3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row>
    <row r="40" ht="30.0" customHeight="1">
      <c r="A40" s="8"/>
      <c r="B40" s="69" t="s">
        <v>62</v>
      </c>
      <c r="C40" s="70"/>
      <c r="D40" s="71"/>
      <c r="E40" s="72" t="s">
        <v>51</v>
      </c>
      <c r="F40" s="72" t="s">
        <v>51</v>
      </c>
      <c r="G40" s="35"/>
      <c r="H40" s="35" t="str">
        <f>IF(OR(ISBLANK(ProjectSchedule!task_start),ISBLANK(ProjectSchedule!task_end)),"",ProjectSchedule!task_end-ProjectSchedule!task_start+1)</f>
        <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row>
    <row r="41" ht="30.0" customHeight="1">
      <c r="A41" s="8"/>
      <c r="B41" s="69" t="s">
        <v>63</v>
      </c>
      <c r="C41" s="70"/>
      <c r="D41" s="71"/>
      <c r="E41" s="72" t="s">
        <v>51</v>
      </c>
      <c r="F41" s="72" t="s">
        <v>51</v>
      </c>
      <c r="G41" s="35"/>
      <c r="H41" s="35"/>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row>
    <row r="42" ht="30.0" customHeight="1">
      <c r="A42" s="8"/>
      <c r="B42" s="75" t="s">
        <v>64</v>
      </c>
      <c r="C42" s="76"/>
      <c r="D42" s="77"/>
      <c r="E42" s="78"/>
      <c r="F42" s="78"/>
      <c r="G42" s="35"/>
      <c r="H42" s="35" t="str">
        <f>IF(OR(ISBLANK(ProjectSchedule!task_start),ISBLANK(ProjectSchedule!task_end)),"",ProjectSchedule!task_end-ProjectSchedule!task_start+1)</f>
        <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row>
    <row r="43" ht="30.0" customHeight="1">
      <c r="A43" s="8"/>
      <c r="B43" s="79" t="s">
        <v>63</v>
      </c>
      <c r="C43" s="80"/>
      <c r="D43" s="81"/>
      <c r="E43" s="82" t="s">
        <v>51</v>
      </c>
      <c r="F43" s="82" t="s">
        <v>51</v>
      </c>
      <c r="G43" s="73"/>
      <c r="H43" s="73" t="str">
        <f>IF(OR(ISBLANK(ProjectSchedule!task_start),ISBLANK(ProjectSchedule!task_end)),"",ProjectSchedule!task_end-ProjectSchedule!task_start+1)</f>
        <v/>
      </c>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c r="DP43" s="74"/>
      <c r="DQ43" s="74"/>
      <c r="DR43" s="74"/>
      <c r="DS43" s="74"/>
      <c r="DT43" s="74"/>
      <c r="DU43" s="74"/>
      <c r="DV43" s="74"/>
      <c r="DW43" s="74"/>
      <c r="DX43" s="74"/>
      <c r="DY43" s="74"/>
      <c r="DZ43" s="74"/>
      <c r="EA43" s="74"/>
      <c r="EB43" s="74"/>
      <c r="EC43" s="74"/>
      <c r="ED43" s="74"/>
      <c r="EE43" s="74"/>
      <c r="EF43" s="74"/>
      <c r="EG43" s="74"/>
      <c r="EH43" s="74"/>
      <c r="EI43" s="74"/>
      <c r="EJ43" s="74"/>
      <c r="EK43" s="74"/>
      <c r="EL43" s="74"/>
      <c r="EM43" s="74"/>
      <c r="EN43" s="74"/>
      <c r="EO43" s="74"/>
      <c r="EP43" s="74"/>
      <c r="EQ43" s="74"/>
      <c r="ER43" s="74"/>
      <c r="ES43" s="74"/>
      <c r="ET43" s="74"/>
      <c r="EU43" s="74"/>
      <c r="EV43" s="74"/>
      <c r="EW43" s="74"/>
      <c r="EX43" s="74"/>
      <c r="EY43" s="74"/>
      <c r="EZ43" s="74"/>
      <c r="FA43" s="74"/>
      <c r="FB43" s="74"/>
      <c r="FC43" s="74"/>
      <c r="FD43" s="74"/>
      <c r="FE43" s="74"/>
      <c r="FF43" s="74"/>
      <c r="FG43" s="74"/>
      <c r="FH43" s="74"/>
      <c r="FI43" s="74"/>
      <c r="FJ43" s="74"/>
      <c r="FK43" s="74"/>
      <c r="FL43" s="74"/>
      <c r="FM43" s="74"/>
      <c r="FN43" s="74"/>
      <c r="FO43" s="74"/>
      <c r="FP43" s="74"/>
      <c r="FQ43" s="74"/>
      <c r="FR43" s="74"/>
      <c r="FS43" s="74"/>
      <c r="FT43" s="74"/>
      <c r="FU43" s="74"/>
      <c r="FV43" s="74"/>
      <c r="FW43" s="74"/>
      <c r="FX43" s="74"/>
      <c r="FY43" s="74"/>
      <c r="FZ43" s="74"/>
      <c r="GA43" s="74"/>
      <c r="GB43" s="74"/>
      <c r="GC43" s="74"/>
      <c r="GD43" s="74"/>
      <c r="GE43" s="74"/>
      <c r="GF43" s="74"/>
      <c r="GG43" s="74"/>
      <c r="GH43" s="74"/>
      <c r="GI43" s="74"/>
      <c r="GJ43" s="74"/>
      <c r="GK43" s="74"/>
      <c r="GL43" s="74"/>
      <c r="GM43" s="74"/>
      <c r="GN43" s="74"/>
      <c r="GO43" s="74"/>
      <c r="GP43" s="74"/>
      <c r="GQ43" s="74"/>
      <c r="GR43" s="74"/>
      <c r="GS43" s="74"/>
      <c r="GT43" s="74"/>
      <c r="GU43" s="74"/>
      <c r="GV43" s="74"/>
      <c r="GW43" s="74"/>
      <c r="GX43" s="74"/>
      <c r="GY43" s="74"/>
      <c r="GZ43" s="74"/>
      <c r="HA43" s="74"/>
      <c r="HB43" s="74"/>
      <c r="HC43" s="74"/>
      <c r="HD43" s="74"/>
      <c r="HE43" s="74"/>
      <c r="HF43" s="74"/>
      <c r="HG43" s="74"/>
      <c r="HH43" s="74"/>
      <c r="HI43" s="74"/>
      <c r="HJ43" s="74"/>
    </row>
    <row r="44" ht="30.0" customHeight="1">
      <c r="A44" s="8"/>
      <c r="B44" s="79" t="s">
        <v>65</v>
      </c>
      <c r="C44" s="80"/>
      <c r="D44" s="81"/>
      <c r="E44" s="82" t="s">
        <v>51</v>
      </c>
      <c r="F44" s="82" t="s">
        <v>51</v>
      </c>
      <c r="G44" s="35"/>
      <c r="H44" s="35" t="str">
        <f>IF(OR(ISBLANK(ProjectSchedule!task_start),ISBLANK(ProjectSchedule!task_end)),"",ProjectSchedule!task_end-ProjectSchedule!task_start+1)</f>
        <v/>
      </c>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row>
    <row r="45" ht="30.0" customHeight="1">
      <c r="A45" s="8"/>
      <c r="B45" s="79" t="s">
        <v>66</v>
      </c>
      <c r="C45" s="80"/>
      <c r="D45" s="81"/>
      <c r="E45" s="82" t="s">
        <v>51</v>
      </c>
      <c r="F45" s="82" t="s">
        <v>51</v>
      </c>
      <c r="G45" s="35"/>
      <c r="H45" s="35"/>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c r="HD45" s="30"/>
      <c r="HE45" s="30"/>
      <c r="HF45" s="30"/>
      <c r="HG45" s="30"/>
      <c r="HH45" s="30"/>
      <c r="HI45" s="30"/>
      <c r="HJ45" s="30"/>
    </row>
    <row r="46" ht="30.0" customHeight="1">
      <c r="A46" s="8"/>
      <c r="B46" s="79" t="s">
        <v>67</v>
      </c>
      <c r="C46" s="80"/>
      <c r="D46" s="81"/>
      <c r="E46" s="82" t="s">
        <v>51</v>
      </c>
      <c r="F46" s="82" t="s">
        <v>51</v>
      </c>
      <c r="G46" s="35"/>
      <c r="H46" s="35" t="str">
        <f>IF(OR(ISBLANK(ProjectSchedule!task_start),ISBLANK(ProjectSchedule!task_end)),"",ProjectSchedule!task_end-ProjectSchedule!task_start+1)</f>
        <v/>
      </c>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sheetData>
  <mergeCells count="33">
    <mergeCell ref="C3:D3"/>
    <mergeCell ref="E3:F3"/>
    <mergeCell ref="C4:D4"/>
    <mergeCell ref="I4:O4"/>
    <mergeCell ref="P4:V4"/>
    <mergeCell ref="W4:AC4"/>
    <mergeCell ref="AD4:AJ4"/>
    <mergeCell ref="AK4:AQ4"/>
    <mergeCell ref="AR4:AX4"/>
    <mergeCell ref="AY4:BE4"/>
    <mergeCell ref="BF4:BL4"/>
    <mergeCell ref="BM4:BS4"/>
    <mergeCell ref="BT4:BZ4"/>
    <mergeCell ref="CA4:CG4"/>
    <mergeCell ref="CH4:CN4"/>
    <mergeCell ref="CO4:CU4"/>
    <mergeCell ref="CV4:DB4"/>
    <mergeCell ref="DC4:DI4"/>
    <mergeCell ref="DJ4:DP4"/>
    <mergeCell ref="DQ4:DW4"/>
    <mergeCell ref="DX4:ED4"/>
    <mergeCell ref="GB4:GH4"/>
    <mergeCell ref="GI4:GO4"/>
    <mergeCell ref="GP4:GV4"/>
    <mergeCell ref="GW4:HC4"/>
    <mergeCell ref="HD4:HJ4"/>
    <mergeCell ref="EE4:EK4"/>
    <mergeCell ref="EL4:ER4"/>
    <mergeCell ref="ES4:EY4"/>
    <mergeCell ref="EZ4:FF4"/>
    <mergeCell ref="FG4:FM4"/>
    <mergeCell ref="FN4:FT4"/>
    <mergeCell ref="FU4:GA4"/>
  </mergeCells>
  <conditionalFormatting sqref="I5:BL37">
    <cfRule type="expression" dxfId="0" priority="1">
      <formula>AND(TODAY()&gt;=I$5,TODAY()&lt;J$5)</formula>
    </cfRule>
  </conditionalFormatting>
  <conditionalFormatting sqref="I38:BL43">
    <cfRule type="expression" dxfId="0" priority="2">
      <formula>AND(TODAY()&gt;=I$5,TODAY()&lt;J$5)</formula>
    </cfRule>
  </conditionalFormatting>
  <conditionalFormatting sqref="I44:BL46">
    <cfRule type="expression" dxfId="0" priority="3">
      <formula>AND(TODAY()&gt;=I$5,TODAY()&lt;J$5)</formula>
    </cfRule>
  </conditionalFormatting>
  <conditionalFormatting sqref="BT5:BZ37">
    <cfRule type="expression" dxfId="0" priority="4">
      <formula>AND(TODAY()&gt;=BT$5,TODAY()&lt;BU$5)</formula>
    </cfRule>
  </conditionalFormatting>
  <conditionalFormatting sqref="BT38:BZ43">
    <cfRule type="expression" dxfId="0" priority="5">
      <formula>AND(TODAY()&gt;=BT$5,TODAY()&lt;BU$5)</formula>
    </cfRule>
  </conditionalFormatting>
  <conditionalFormatting sqref="BT44:BZ46">
    <cfRule type="expression" dxfId="0" priority="6">
      <formula>AND(TODAY()&gt;=BT$5,TODAY()&lt;BU$5)</formula>
    </cfRule>
  </conditionalFormatting>
  <conditionalFormatting sqref="BM5:BS37">
    <cfRule type="expression" dxfId="0" priority="7">
      <formula>AND(TODAY()&gt;=BM$5,TODAY()&lt;BN$5)</formula>
    </cfRule>
  </conditionalFormatting>
  <conditionalFormatting sqref="BM38:BS43">
    <cfRule type="expression" dxfId="0" priority="8">
      <formula>AND(TODAY()&gt;=BM$5,TODAY()&lt;BN$5)</formula>
    </cfRule>
  </conditionalFormatting>
  <conditionalFormatting sqref="BM44:BS46">
    <cfRule type="expression" dxfId="0" priority="9">
      <formula>AND(TODAY()&gt;=BM$5,TODAY()&lt;BN$5)</formula>
    </cfRule>
  </conditionalFormatting>
  <conditionalFormatting sqref="CA5:CG37">
    <cfRule type="expression" dxfId="0" priority="10">
      <formula>AND(TODAY()&gt;=CA$5,TODAY()&lt;CB$5)</formula>
    </cfRule>
  </conditionalFormatting>
  <conditionalFormatting sqref="CA38:CG43">
    <cfRule type="expression" dxfId="0" priority="11">
      <formula>AND(TODAY()&gt;=CA$5,TODAY()&lt;CB$5)</formula>
    </cfRule>
  </conditionalFormatting>
  <conditionalFormatting sqref="CA44:CG46">
    <cfRule type="expression" dxfId="0" priority="12">
      <formula>AND(TODAY()&gt;=CA$5,TODAY()&lt;CB$5)</formula>
    </cfRule>
  </conditionalFormatting>
  <conditionalFormatting sqref="CH5:CN37">
    <cfRule type="expression" dxfId="0" priority="13">
      <formula>AND(TODAY()&gt;=CH$5,TODAY()&lt;CI$5)</formula>
    </cfRule>
  </conditionalFormatting>
  <conditionalFormatting sqref="CH38:CN43">
    <cfRule type="expression" dxfId="0" priority="14">
      <formula>AND(TODAY()&gt;=CH$5,TODAY()&lt;CI$5)</formula>
    </cfRule>
  </conditionalFormatting>
  <conditionalFormatting sqref="CH44:CN46">
    <cfRule type="expression" dxfId="0" priority="15">
      <formula>AND(TODAY()&gt;=CH$5,TODAY()&lt;CI$5)</formula>
    </cfRule>
  </conditionalFormatting>
  <conditionalFormatting sqref="CO5:CU37">
    <cfRule type="expression" dxfId="0" priority="16">
      <formula>AND(TODAY()&gt;=CO$5,TODAY()&lt;CP$5)</formula>
    </cfRule>
  </conditionalFormatting>
  <conditionalFormatting sqref="CO38:CU43">
    <cfRule type="expression" dxfId="0" priority="17">
      <formula>AND(TODAY()&gt;=CO$5,TODAY()&lt;CP$5)</formula>
    </cfRule>
  </conditionalFormatting>
  <conditionalFormatting sqref="CO44:CU46">
    <cfRule type="expression" dxfId="0" priority="18">
      <formula>AND(TODAY()&gt;=CO$5,TODAY()&lt;CP$5)</formula>
    </cfRule>
  </conditionalFormatting>
  <conditionalFormatting sqref="CV5:DB37">
    <cfRule type="expression" dxfId="0" priority="19">
      <formula>AND(TODAY()&gt;=CV$5,TODAY()&lt;CW$5)</formula>
    </cfRule>
  </conditionalFormatting>
  <conditionalFormatting sqref="CV38:DB43">
    <cfRule type="expression" dxfId="0" priority="20">
      <formula>AND(TODAY()&gt;=CV$5,TODAY()&lt;CW$5)</formula>
    </cfRule>
  </conditionalFormatting>
  <conditionalFormatting sqref="CV44:DB46">
    <cfRule type="expression" dxfId="0" priority="21">
      <formula>AND(TODAY()&gt;=CV$5,TODAY()&lt;CW$5)</formula>
    </cfRule>
  </conditionalFormatting>
  <conditionalFormatting sqref="DC5:DI37">
    <cfRule type="expression" dxfId="0" priority="22">
      <formula>AND(TODAY()&gt;=DC$5,TODAY()&lt;DD$5)</formula>
    </cfRule>
  </conditionalFormatting>
  <conditionalFormatting sqref="DC38:DI43">
    <cfRule type="expression" dxfId="0" priority="23">
      <formula>AND(TODAY()&gt;=DC$5,TODAY()&lt;DD$5)</formula>
    </cfRule>
  </conditionalFormatting>
  <conditionalFormatting sqref="DC44:DI46">
    <cfRule type="expression" dxfId="0" priority="24">
      <formula>AND(TODAY()&gt;=DC$5,TODAY()&lt;DD$5)</formula>
    </cfRule>
  </conditionalFormatting>
  <conditionalFormatting sqref="DJ5:DP37">
    <cfRule type="expression" dxfId="0" priority="25">
      <formula>AND(TODAY()&gt;=DJ$5,TODAY()&lt;DK$5)</formula>
    </cfRule>
  </conditionalFormatting>
  <conditionalFormatting sqref="DJ38:DP43">
    <cfRule type="expression" dxfId="0" priority="26">
      <formula>AND(TODAY()&gt;=DJ$5,TODAY()&lt;DK$5)</formula>
    </cfRule>
  </conditionalFormatting>
  <conditionalFormatting sqref="DJ44:DP46">
    <cfRule type="expression" dxfId="0" priority="27">
      <formula>AND(TODAY()&gt;=DJ$5,TODAY()&lt;DK$5)</formula>
    </cfRule>
  </conditionalFormatting>
  <conditionalFormatting sqref="DQ5:DW37">
    <cfRule type="expression" dxfId="0" priority="28">
      <formula>AND(TODAY()&gt;=DQ$5,TODAY()&lt;DR$5)</formula>
    </cfRule>
  </conditionalFormatting>
  <conditionalFormatting sqref="DQ38:DW43">
    <cfRule type="expression" dxfId="0" priority="29">
      <formula>AND(TODAY()&gt;=DQ$5,TODAY()&lt;DR$5)</formula>
    </cfRule>
  </conditionalFormatting>
  <conditionalFormatting sqref="DQ44:DW46">
    <cfRule type="expression" dxfId="0" priority="30">
      <formula>AND(TODAY()&gt;=DQ$5,TODAY()&lt;DR$5)</formula>
    </cfRule>
  </conditionalFormatting>
  <conditionalFormatting sqref="DX5:ED37">
    <cfRule type="expression" dxfId="0" priority="31">
      <formula>AND(TODAY()&gt;=DX$5,TODAY()&lt;DY$5)</formula>
    </cfRule>
  </conditionalFormatting>
  <conditionalFormatting sqref="DX38:ED43">
    <cfRule type="expression" dxfId="0" priority="32">
      <formula>AND(TODAY()&gt;=DX$5,TODAY()&lt;DY$5)</formula>
    </cfRule>
  </conditionalFormatting>
  <conditionalFormatting sqref="DX44:ED46">
    <cfRule type="expression" dxfId="0" priority="33">
      <formula>AND(TODAY()&gt;=DX$5,TODAY()&lt;DY$5)</formula>
    </cfRule>
  </conditionalFormatting>
  <conditionalFormatting sqref="EE5:EK37">
    <cfRule type="expression" dxfId="0" priority="34">
      <formula>AND(TODAY()&gt;=EE$5,TODAY()&lt;EF$5)</formula>
    </cfRule>
  </conditionalFormatting>
  <conditionalFormatting sqref="EE38:EK43">
    <cfRule type="expression" dxfId="0" priority="35">
      <formula>AND(TODAY()&gt;=EE$5,TODAY()&lt;EF$5)</formula>
    </cfRule>
  </conditionalFormatting>
  <conditionalFormatting sqref="EE44:EK46">
    <cfRule type="expression" dxfId="0" priority="36">
      <formula>AND(TODAY()&gt;=EE$5,TODAY()&lt;EF$5)</formula>
    </cfRule>
  </conditionalFormatting>
  <conditionalFormatting sqref="EL5:ER37">
    <cfRule type="expression" dxfId="0" priority="37">
      <formula>AND(TODAY()&gt;=EL$5,TODAY()&lt;EM$5)</formula>
    </cfRule>
  </conditionalFormatting>
  <conditionalFormatting sqref="EL38:ER43">
    <cfRule type="expression" dxfId="0" priority="38">
      <formula>AND(TODAY()&gt;=EL$5,TODAY()&lt;EM$5)</formula>
    </cfRule>
  </conditionalFormatting>
  <conditionalFormatting sqref="EL44:ER46">
    <cfRule type="expression" dxfId="0" priority="39">
      <formula>AND(TODAY()&gt;=EL$5,TODAY()&lt;EM$5)</formula>
    </cfRule>
  </conditionalFormatting>
  <conditionalFormatting sqref="ES5:EY37">
    <cfRule type="expression" dxfId="0" priority="40">
      <formula>AND(TODAY()&gt;=ES$5,TODAY()&lt;ET$5)</formula>
    </cfRule>
  </conditionalFormatting>
  <conditionalFormatting sqref="ES38:EY43">
    <cfRule type="expression" dxfId="0" priority="41">
      <formula>AND(TODAY()&gt;=ES$5,TODAY()&lt;ET$5)</formula>
    </cfRule>
  </conditionalFormatting>
  <conditionalFormatting sqref="ES44:EY46">
    <cfRule type="expression" dxfId="0" priority="42">
      <formula>AND(TODAY()&gt;=ES$5,TODAY()&lt;ET$5)</formula>
    </cfRule>
  </conditionalFormatting>
  <conditionalFormatting sqref="EZ5:FF37">
    <cfRule type="expression" dxfId="0" priority="43">
      <formula>AND(TODAY()&gt;=EZ$5,TODAY()&lt;FA$5)</formula>
    </cfRule>
  </conditionalFormatting>
  <conditionalFormatting sqref="EZ38:FF43">
    <cfRule type="expression" dxfId="0" priority="44">
      <formula>AND(TODAY()&gt;=EZ$5,TODAY()&lt;FA$5)</formula>
    </cfRule>
  </conditionalFormatting>
  <conditionalFormatting sqref="EZ44:FF46">
    <cfRule type="expression" dxfId="0" priority="45">
      <formula>AND(TODAY()&gt;=EZ$5,TODAY()&lt;FA$5)</formula>
    </cfRule>
  </conditionalFormatting>
  <conditionalFormatting sqref="FG5:FM37">
    <cfRule type="expression" dxfId="0" priority="46">
      <formula>AND(TODAY()&gt;=FG$5,TODAY()&lt;FH$5)</formula>
    </cfRule>
  </conditionalFormatting>
  <conditionalFormatting sqref="FG38:FM43">
    <cfRule type="expression" dxfId="0" priority="47">
      <formula>AND(TODAY()&gt;=FG$5,TODAY()&lt;FH$5)</formula>
    </cfRule>
  </conditionalFormatting>
  <conditionalFormatting sqref="FG44:FM46">
    <cfRule type="expression" dxfId="0" priority="48">
      <formula>AND(TODAY()&gt;=FG$5,TODAY()&lt;FH$5)</formula>
    </cfRule>
  </conditionalFormatting>
  <conditionalFormatting sqref="FN5:FT37">
    <cfRule type="expression" dxfId="0" priority="49">
      <formula>AND(TODAY()&gt;=FN$5,TODAY()&lt;FO$5)</formula>
    </cfRule>
  </conditionalFormatting>
  <conditionalFormatting sqref="FN38:FT43">
    <cfRule type="expression" dxfId="0" priority="50">
      <formula>AND(TODAY()&gt;=FN$5,TODAY()&lt;FO$5)</formula>
    </cfRule>
  </conditionalFormatting>
  <conditionalFormatting sqref="FN44:FT46">
    <cfRule type="expression" dxfId="0" priority="51">
      <formula>AND(TODAY()&gt;=FN$5,TODAY()&lt;FO$5)</formula>
    </cfRule>
  </conditionalFormatting>
  <conditionalFormatting sqref="FU5:GA37">
    <cfRule type="expression" dxfId="0" priority="52">
      <formula>AND(TODAY()&gt;=FU$5,TODAY()&lt;FV$5)</formula>
    </cfRule>
  </conditionalFormatting>
  <conditionalFormatting sqref="FU38:GA43">
    <cfRule type="expression" dxfId="0" priority="53">
      <formula>AND(TODAY()&gt;=FU$5,TODAY()&lt;FV$5)</formula>
    </cfRule>
  </conditionalFormatting>
  <conditionalFormatting sqref="FU44:GA46">
    <cfRule type="expression" dxfId="0" priority="54">
      <formula>AND(TODAY()&gt;=FU$5,TODAY()&lt;FV$5)</formula>
    </cfRule>
  </conditionalFormatting>
  <conditionalFormatting sqref="GB5:GH37">
    <cfRule type="expression" dxfId="0" priority="55">
      <formula>AND(TODAY()&gt;=GB$5,TODAY()&lt;GC$5)</formula>
    </cfRule>
  </conditionalFormatting>
  <conditionalFormatting sqref="GB38:GH43">
    <cfRule type="expression" dxfId="0" priority="56">
      <formula>AND(TODAY()&gt;=GB$5,TODAY()&lt;GC$5)</formula>
    </cfRule>
  </conditionalFormatting>
  <conditionalFormatting sqref="GB44:GH46">
    <cfRule type="expression" dxfId="0" priority="57">
      <formula>AND(TODAY()&gt;=GB$5,TODAY()&lt;GC$5)</formula>
    </cfRule>
  </conditionalFormatting>
  <conditionalFormatting sqref="GI5:GO37">
    <cfRule type="expression" dxfId="0" priority="58">
      <formula>AND(TODAY()&gt;=GI$5,TODAY()&lt;GJ$5)</formula>
    </cfRule>
  </conditionalFormatting>
  <conditionalFormatting sqref="GI38:GO43">
    <cfRule type="expression" dxfId="0" priority="59">
      <formula>AND(TODAY()&gt;=GI$5,TODAY()&lt;GJ$5)</formula>
    </cfRule>
  </conditionalFormatting>
  <conditionalFormatting sqref="GI44:GO46">
    <cfRule type="expression" dxfId="0" priority="60">
      <formula>AND(TODAY()&gt;=GI$5,TODAY()&lt;GJ$5)</formula>
    </cfRule>
  </conditionalFormatting>
  <conditionalFormatting sqref="GP5:GV37">
    <cfRule type="expression" dxfId="0" priority="61">
      <formula>AND(TODAY()&gt;=GP$5,TODAY()&lt;GQ$5)</formula>
    </cfRule>
  </conditionalFormatting>
  <conditionalFormatting sqref="GP38:GV43">
    <cfRule type="expression" dxfId="0" priority="62">
      <formula>AND(TODAY()&gt;=GP$5,TODAY()&lt;GQ$5)</formula>
    </cfRule>
  </conditionalFormatting>
  <conditionalFormatting sqref="GP44:GV46">
    <cfRule type="expression" dxfId="0" priority="63">
      <formula>AND(TODAY()&gt;=GP$5,TODAY()&lt;GQ$5)</formula>
    </cfRule>
  </conditionalFormatting>
  <conditionalFormatting sqref="GW5:HC37">
    <cfRule type="expression" dxfId="0" priority="64">
      <formula>AND(TODAY()&gt;=GW$5,TODAY()&lt;GX$5)</formula>
    </cfRule>
  </conditionalFormatting>
  <conditionalFormatting sqref="GW38:HC43">
    <cfRule type="expression" dxfId="0" priority="65">
      <formula>AND(TODAY()&gt;=GW$5,TODAY()&lt;GX$5)</formula>
    </cfRule>
  </conditionalFormatting>
  <conditionalFormatting sqref="GW44:HC46">
    <cfRule type="expression" dxfId="0" priority="66">
      <formula>AND(TODAY()&gt;=GW$5,TODAY()&lt;GX$5)</formula>
    </cfRule>
  </conditionalFormatting>
  <conditionalFormatting sqref="HD5:HJ37">
    <cfRule type="expression" dxfId="0" priority="67">
      <formula>AND(TODAY()&gt;=HD$5,TODAY()&lt;HE$5)</formula>
    </cfRule>
  </conditionalFormatting>
  <conditionalFormatting sqref="HD38:HJ43">
    <cfRule type="expression" dxfId="0" priority="68">
      <formula>AND(TODAY()&gt;=HD$5,TODAY()&lt;HE$5)</formula>
    </cfRule>
  </conditionalFormatting>
  <conditionalFormatting sqref="HD44:HJ46">
    <cfRule type="expression" dxfId="0" priority="69">
      <formula>AND(TODAY()&gt;=HD$5,TODAY()&lt;HE$5)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3"/>
      <c r="B1" s="4"/>
      <c r="C1" s="4"/>
      <c r="D1" s="4"/>
      <c r="E1" s="4"/>
      <c r="F1" s="4"/>
      <c r="G1" s="4"/>
      <c r="H1" s="4"/>
      <c r="I1" s="4"/>
      <c r="J1" s="4"/>
      <c r="K1" s="4"/>
      <c r="L1" s="4"/>
      <c r="M1" s="4"/>
      <c r="N1" s="4"/>
      <c r="O1" s="4"/>
      <c r="P1" s="4"/>
      <c r="Q1" s="4"/>
      <c r="R1" s="4"/>
      <c r="S1" s="4"/>
      <c r="T1" s="4"/>
      <c r="U1" s="4"/>
      <c r="V1" s="4"/>
      <c r="W1" s="4"/>
      <c r="X1" s="4"/>
      <c r="Y1" s="4"/>
      <c r="Z1" s="4"/>
    </row>
    <row r="2" ht="12.75" customHeight="1">
      <c r="A2" s="84" t="s">
        <v>2</v>
      </c>
      <c r="B2" s="85"/>
      <c r="C2" s="86"/>
      <c r="D2" s="86"/>
      <c r="E2" s="86"/>
      <c r="F2" s="86"/>
      <c r="G2" s="86"/>
      <c r="H2" s="86"/>
      <c r="I2" s="86"/>
      <c r="J2" s="86"/>
      <c r="K2" s="86"/>
      <c r="L2" s="86"/>
      <c r="M2" s="86"/>
      <c r="N2" s="86"/>
      <c r="O2" s="86"/>
      <c r="P2" s="86"/>
      <c r="Q2" s="86"/>
      <c r="R2" s="86"/>
      <c r="S2" s="86"/>
      <c r="T2" s="86"/>
      <c r="U2" s="86"/>
      <c r="V2" s="86"/>
      <c r="W2" s="86"/>
      <c r="X2" s="86"/>
      <c r="Y2" s="86"/>
      <c r="Z2" s="86"/>
    </row>
    <row r="3" ht="27.0" customHeight="1">
      <c r="A3" s="87" t="s">
        <v>5</v>
      </c>
      <c r="B3" s="88"/>
      <c r="C3" s="89"/>
      <c r="D3" s="89"/>
      <c r="E3" s="89"/>
      <c r="F3" s="89"/>
      <c r="G3" s="89"/>
      <c r="H3" s="89"/>
      <c r="I3" s="89"/>
      <c r="J3" s="89"/>
      <c r="K3" s="89"/>
      <c r="L3" s="89"/>
      <c r="M3" s="89"/>
      <c r="N3" s="89"/>
      <c r="O3" s="89"/>
      <c r="P3" s="89"/>
      <c r="Q3" s="89"/>
      <c r="R3" s="89"/>
      <c r="S3" s="89"/>
      <c r="T3" s="89"/>
      <c r="U3" s="89"/>
      <c r="V3" s="89"/>
      <c r="W3" s="89"/>
      <c r="X3" s="89"/>
      <c r="Y3" s="89"/>
      <c r="Z3" s="89"/>
    </row>
    <row r="4" ht="12.75" customHeight="1">
      <c r="A4" s="90" t="s">
        <v>68</v>
      </c>
      <c r="B4" s="91"/>
      <c r="C4" s="91"/>
      <c r="D4" s="91"/>
      <c r="E4" s="91"/>
      <c r="F4" s="91"/>
      <c r="G4" s="91"/>
      <c r="H4" s="91"/>
      <c r="I4" s="91"/>
      <c r="J4" s="91"/>
      <c r="K4" s="91"/>
      <c r="L4" s="91"/>
      <c r="M4" s="91"/>
      <c r="N4" s="91"/>
      <c r="O4" s="91"/>
      <c r="P4" s="91"/>
      <c r="Q4" s="91"/>
      <c r="R4" s="91"/>
      <c r="S4" s="91"/>
      <c r="T4" s="91"/>
      <c r="U4" s="91"/>
      <c r="V4" s="91"/>
      <c r="W4" s="91"/>
      <c r="X4" s="91"/>
      <c r="Y4" s="91"/>
      <c r="Z4" s="91"/>
    </row>
    <row r="5" ht="73.5" customHeight="1">
      <c r="A5" s="92" t="s">
        <v>69</v>
      </c>
      <c r="B5" s="4"/>
      <c r="C5" s="4"/>
      <c r="D5" s="4"/>
      <c r="E5" s="4"/>
      <c r="F5" s="4"/>
      <c r="G5" s="4"/>
      <c r="H5" s="4"/>
      <c r="I5" s="4"/>
      <c r="J5" s="4"/>
      <c r="K5" s="4"/>
      <c r="L5" s="4"/>
      <c r="M5" s="4"/>
      <c r="N5" s="4"/>
      <c r="O5" s="4"/>
      <c r="P5" s="4"/>
      <c r="Q5" s="4"/>
      <c r="R5" s="4"/>
      <c r="S5" s="4"/>
      <c r="T5" s="4"/>
      <c r="U5" s="4"/>
      <c r="V5" s="4"/>
      <c r="W5" s="4"/>
      <c r="X5" s="4"/>
      <c r="Y5" s="4"/>
      <c r="Z5" s="4"/>
    </row>
    <row r="6" ht="26.25" customHeight="1">
      <c r="A6" s="90" t="s">
        <v>70</v>
      </c>
      <c r="B6" s="4"/>
      <c r="C6" s="4"/>
      <c r="D6" s="4"/>
      <c r="E6" s="4"/>
      <c r="F6" s="4"/>
      <c r="G6" s="4"/>
      <c r="H6" s="4"/>
      <c r="I6" s="4"/>
      <c r="J6" s="4"/>
      <c r="K6" s="4"/>
      <c r="L6" s="4"/>
      <c r="M6" s="4"/>
      <c r="N6" s="4"/>
      <c r="O6" s="4"/>
      <c r="P6" s="4"/>
      <c r="Q6" s="4"/>
      <c r="R6" s="4"/>
      <c r="S6" s="4"/>
      <c r="T6" s="4"/>
      <c r="U6" s="4"/>
      <c r="V6" s="4"/>
      <c r="W6" s="4"/>
      <c r="X6" s="4"/>
      <c r="Y6" s="4"/>
      <c r="Z6" s="4"/>
    </row>
    <row r="7" ht="215.25" customHeight="1">
      <c r="A7" s="93" t="s">
        <v>71</v>
      </c>
      <c r="B7" s="83"/>
      <c r="C7" s="83"/>
      <c r="D7" s="83"/>
      <c r="E7" s="83"/>
      <c r="F7" s="83"/>
      <c r="G7" s="83"/>
      <c r="H7" s="83"/>
      <c r="I7" s="83"/>
      <c r="J7" s="83"/>
      <c r="K7" s="83"/>
      <c r="L7" s="83"/>
      <c r="M7" s="83"/>
      <c r="N7" s="83"/>
      <c r="O7" s="83"/>
      <c r="P7" s="83"/>
      <c r="Q7" s="83"/>
      <c r="R7" s="83"/>
      <c r="S7" s="83"/>
      <c r="T7" s="83"/>
      <c r="U7" s="83"/>
      <c r="V7" s="83"/>
      <c r="W7" s="83"/>
      <c r="X7" s="83"/>
      <c r="Y7" s="83"/>
      <c r="Z7" s="83"/>
    </row>
    <row r="8" ht="12.75" customHeight="1">
      <c r="A8" s="90" t="s">
        <v>72</v>
      </c>
      <c r="B8" s="91"/>
      <c r="C8" s="91"/>
      <c r="D8" s="91"/>
      <c r="E8" s="91"/>
      <c r="F8" s="91"/>
      <c r="G8" s="91"/>
      <c r="H8" s="91"/>
      <c r="I8" s="91"/>
      <c r="J8" s="91"/>
      <c r="K8" s="91"/>
      <c r="L8" s="91"/>
      <c r="M8" s="91"/>
      <c r="N8" s="91"/>
      <c r="O8" s="91"/>
      <c r="P8" s="91"/>
      <c r="Q8" s="91"/>
      <c r="R8" s="91"/>
      <c r="S8" s="91"/>
      <c r="T8" s="91"/>
      <c r="U8" s="91"/>
      <c r="V8" s="91"/>
      <c r="W8" s="91"/>
      <c r="X8" s="91"/>
      <c r="Y8" s="91"/>
      <c r="Z8" s="91"/>
    </row>
    <row r="9" ht="12.75" customHeight="1">
      <c r="A9" s="92" t="s">
        <v>73</v>
      </c>
      <c r="B9" s="4"/>
      <c r="C9" s="4"/>
      <c r="D9" s="4"/>
      <c r="E9" s="4"/>
      <c r="F9" s="4"/>
      <c r="G9" s="4"/>
      <c r="H9" s="4"/>
      <c r="I9" s="4"/>
      <c r="J9" s="4"/>
      <c r="K9" s="4"/>
      <c r="L9" s="4"/>
      <c r="M9" s="4"/>
      <c r="N9" s="4"/>
      <c r="O9" s="4"/>
      <c r="P9" s="4"/>
      <c r="Q9" s="4"/>
      <c r="R9" s="4"/>
      <c r="S9" s="4"/>
      <c r="T9" s="4"/>
      <c r="U9" s="4"/>
      <c r="V9" s="4"/>
      <c r="W9" s="4"/>
      <c r="X9" s="4"/>
      <c r="Y9" s="4"/>
      <c r="Z9" s="4"/>
    </row>
    <row r="10" ht="27.75" customHeight="1">
      <c r="A10" s="94" t="s">
        <v>74</v>
      </c>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ht="12.75" customHeight="1">
      <c r="A11" s="90" t="s">
        <v>75</v>
      </c>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ht="12.75" customHeight="1">
      <c r="A12" s="92" t="s">
        <v>76</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4" t="s">
        <v>77</v>
      </c>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ht="12.75" customHeight="1">
      <c r="A14" s="90" t="s">
        <v>78</v>
      </c>
      <c r="B14" s="91"/>
      <c r="C14" s="91"/>
      <c r="D14" s="91"/>
      <c r="E14" s="91"/>
      <c r="F14" s="91"/>
      <c r="G14" s="91"/>
      <c r="H14" s="91"/>
      <c r="I14" s="91"/>
      <c r="J14" s="91"/>
      <c r="K14" s="91"/>
      <c r="L14" s="91"/>
      <c r="M14" s="91"/>
      <c r="N14" s="91"/>
      <c r="O14" s="91"/>
      <c r="P14" s="91"/>
      <c r="Q14" s="91"/>
      <c r="R14" s="91"/>
      <c r="S14" s="91"/>
      <c r="T14" s="91"/>
      <c r="U14" s="91"/>
      <c r="V14" s="91"/>
      <c r="W14" s="91"/>
      <c r="X14" s="91"/>
      <c r="Y14" s="91"/>
      <c r="Z14" s="91"/>
    </row>
    <row r="15" ht="96.75" customHeight="1">
      <c r="A15" s="92" t="s">
        <v>79</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2" t="s">
        <v>80</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3"/>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3"/>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3"/>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3"/>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3"/>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3"/>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3"/>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3"/>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3"/>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3"/>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3"/>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3"/>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3"/>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3"/>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3"/>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3"/>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3"/>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3"/>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3"/>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3"/>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3"/>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3"/>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3"/>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3"/>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3"/>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3"/>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3"/>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3"/>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3"/>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3"/>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3"/>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3"/>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3"/>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3"/>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3"/>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3"/>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3"/>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3"/>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3"/>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3"/>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3"/>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3"/>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3"/>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3"/>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3"/>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3"/>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3"/>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3"/>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3"/>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3"/>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3"/>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3"/>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3"/>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3"/>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3"/>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3"/>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3"/>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3"/>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3"/>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3"/>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3"/>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3"/>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3"/>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3"/>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3"/>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3"/>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3"/>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3"/>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3"/>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3"/>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3"/>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3"/>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3"/>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3"/>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3"/>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3"/>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3"/>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3"/>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3"/>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3"/>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3"/>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3"/>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3"/>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