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9060" activeTab="1"/>
  </bookViews>
  <sheets>
    <sheet name="Фабрика" sheetId="1" r:id="rId1"/>
    <sheet name="Функция" sheetId="2" r:id="rId2"/>
    <sheet name="Диаграмма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<sst xmlns="http://schemas.openxmlformats.org/spreadsheetml/2006/main" count="26" uniqueCount="22">
  <si>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a</t>
  </si>
  <si>
    <t>b</t>
  </si>
  <si>
    <t>x</t>
  </si>
  <si>
    <t>y1</t>
  </si>
  <si>
    <t>y2</t>
  </si>
  <si>
    <t>y3</t>
  </si>
  <si>
    <t>y4</t>
  </si>
  <si>
    <t>y</t>
  </si>
  <si>
    <t>Сырье</t>
  </si>
  <si>
    <t xml:space="preserve">Виды шоколада </t>
  </si>
  <si>
    <t>Расход сырья</t>
  </si>
  <si>
    <t>Стоимость сырья (руб.)</t>
  </si>
  <si>
    <t>Затраты на сырье (руб.)</t>
  </si>
  <si>
    <t>Затраты на сырье (дол.)</t>
  </si>
  <si>
    <t>А</t>
  </si>
  <si>
    <t>В</t>
  </si>
  <si>
    <t>С</t>
  </si>
  <si>
    <t>Масло-какао</t>
  </si>
  <si>
    <t>353,,1</t>
  </si>
  <si>
    <t>Тертрое какао</t>
  </si>
  <si>
    <t>Сахарная пудра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</si>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</sst>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-* #\.##0.00_-;\-* #\.##0.00_-;_-* &quot;-&quot;??_-;_-@_-"/>
    <numFmt numFmtId="177" formatCode="_-* #\ ##0.00\ &quot;₽&quot;_-;\-* #\ ##0.00\ &quot;₽&quot;_-;_-* &quot;-&quot;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_-* #\ ##0.00\ [$₽-419]_-;\-* #\ ##0.00\ [$₽-419]_-;_-* &quot;-&quot;??\ [$₽-419]_-;_-@_-"/>
    <numFmt numFmtId="181" formatCode="_-[$$-1009]* #\ ##0.00_-;\-[$$-1009]* #\ ##0.00_-;_-[$$-1009]* &quot;-&quot;??_-;_-@_-"/>
  </numFmts>
  <fonts count="22">
    <font>
      <sz val="11"/>
      <color theme="1"/>
      <name val="Calibri"/>
      <charset val="134"/>
      <scheme val="minor"/>
    </font>
    <font>
      <sz val="14"/>
      <color theme="1"/>
      <name val="Times New Roman"/>
      <charset val="204"/>
    </font>
    <font>
      <b/>
      <sz val="14"/>
      <color theme="1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6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7" borderId="5" applyNumberFormat="0" applyAlignment="0" applyProtection="0">
      <alignment vertical="center"/>
    </xf>
    <xf numFmtId="0" fontId="12" fillId="8" borderId="6" applyNumberFormat="0" applyAlignment="0" applyProtection="0">
      <alignment vertical="center"/>
    </xf>
    <xf numFmtId="0" fontId="13" fillId="8" borderId="5" applyNumberFormat="0" applyAlignment="0" applyProtection="0">
      <alignment vertical="center"/>
    </xf>
    <xf numFmtId="0" fontId="14" fillId="9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/>
    <xf numFmtId="180" fontId="1" fillId="0" borderId="1" xfId="0" applyNumberFormat="1" applyFont="1" applyBorder="1"/>
    <xf numFmtId="181" fontId="1" fillId="0" borderId="1" xfId="2" applyNumberFormat="1" applyFont="1" applyBorder="1"/>
    <xf numFmtId="0" fontId="1" fillId="2" borderId="1" xfId="0" applyFont="1" applyFill="1" applyBorder="1" applyAlignment="1">
      <alignment horizontal="center" vertical="center"/>
    </xf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ru-RU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altLang="en-US"/>
              <a:t>Затраты на сырье</a:t>
            </a:r>
            <a:endParaRPr altLang="en-US"/>
          </a:p>
        </c:rich>
      </c:tx>
      <c:layout>
        <c:manualLayout>
          <c:xMode val="edge"/>
          <c:yMode val="edge"/>
          <c:x val="0.321692145492883"/>
          <c:y val="0.03531808920081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01027803399657"/>
          <c:y val="0.167722951561793"/>
          <c:w val="0.769982869943339"/>
          <c:h val="0.61439565414214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([лр2.xlsx]Фабрика!$A$10;[лр2.xlsx]Фабрика!$A$11;[лр2.xlsx]Фабрика!$A$12)</c:f>
              <c:strCache>
                <c:ptCount val="3"/>
                <c:pt idx="0">
                  <c:v>Масло-какао</c:v>
                </c:pt>
                <c:pt idx="1">
                  <c:v>Тертрое какао</c:v>
                </c:pt>
                <c:pt idx="2">
                  <c:v>Сахарная пудра</c:v>
                </c:pt>
              </c:strCache>
            </c:strRef>
          </c:cat>
          <c:val>
            <c:numRef>
              <c:f>([лр2.xlsx]Фабрика!$G$10;[лр2.xlsx]Фабрика!$G$11;[лр2.xlsx]Фабрика!$G$12)</c:f>
              <c:numCache>
                <c:formatCode>_-* #\ ##0.00\ [$₽-419]_-;\-* #\ ##0.00\ [$₽-419]_-;_-* "-"??\ [$₽-419]_-;_-@_-</c:formatCode>
                <c:ptCount val="3"/>
                <c:pt idx="0">
                  <c:v>181526235</c:v>
                </c:pt>
                <c:pt idx="1">
                  <c:v>631686394</c:v>
                </c:pt>
                <c:pt idx="2">
                  <c:v>120194964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6"/>
        <c:overlap val="-28"/>
        <c:axId val="505940385"/>
        <c:axId val="368539551"/>
      </c:barChart>
      <c:catAx>
        <c:axId val="50594038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8539551"/>
        <c:crosses val="autoZero"/>
        <c:auto val="1"/>
        <c:lblAlgn val="ctr"/>
        <c:lblOffset val="100"/>
        <c:noMultiLvlLbl val="0"/>
      </c:catAx>
      <c:valAx>
        <c:axId val="3685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_-* #\ ##0.00\ [$₽-419]_-;\-* #\ ##0.00\ [$₽-419]_-;_-* &quot;-&quot;??\ [$₽-419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594038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fe0fda8c-9e80-4cbc-a2fe-8d40005445c3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635</xdr:rowOff>
    </xdr:from>
    <xdr:to>
      <xdr:col>7</xdr:col>
      <xdr:colOff>552450</xdr:colOff>
      <xdr:row>15</xdr:row>
      <xdr:rowOff>62865</xdr:rowOff>
    </xdr:to>
    <xdr:graphicFrame>
      <xdr:nvGraphicFramePr>
        <xdr:cNvPr id="3" name="Диаграмма 2"/>
        <xdr:cNvGraphicFramePr/>
      </xdr:nvGraphicFramePr>
      <xdr:xfrm>
        <a:off x="635" y="635"/>
        <a:ext cx="4819015" cy="28054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85" zoomScaleNormal="85" workbookViewId="0">
      <selection activeCell="A6" sqref="A6"/>
    </sheetView>
  </sheetViews>
  <sheetFormatPr defaultColWidth="9" defaultRowHeight="18"/>
  <cols>
    <col min="1" max="1" width="15.1388888888889" style="2" customWidth="1"/>
    <col min="2" max="2" width="10.1388888888889" style="2" customWidth="1"/>
    <col min="3" max="3" width="9.13888888888889" style="2"/>
    <col min="4" max="4" width="10.287037037037" style="2" customWidth="1"/>
    <col min="5" max="5" width="18.8518518518519" style="2" customWidth="1"/>
    <col min="6" max="6" width="31" style="2" customWidth="1"/>
    <col min="7" max="7" width="38.4259259259259" style="2" customWidth="1"/>
    <col min="8" max="8" width="33.5740740740741" style="2" customWidth="1"/>
    <col min="9" max="16384" width="9.13888888888889" style="2"/>
  </cols>
  <sheetData>
    <row r="1" spans="1:3">
      <c r="A1" s="3" t="s">
        <v>0</v>
      </c>
      <c r="B1" s="3" t="s">
        <v>1</v>
      </c>
      <c r="C1" s="3" t="s">
        <v>2</v>
      </c>
    </row>
    <row r="2" spans="1:3">
      <c r="A2" s="2">
        <v>2.5</v>
      </c>
      <c r="B2" s="2">
        <v>0.2</v>
      </c>
      <c r="C2" s="2">
        <v>10</v>
      </c>
    </row>
    <row r="3" ht="36" customHeight="1"/>
    <row r="4" ht="34.5" customHeight="1"/>
    <row r="5" spans="1:5">
      <c r="A5" s="2" t="s">
        <v>3</v>
      </c>
      <c r="B5" s="2" t="s">
        <v>4</v>
      </c>
      <c r="C5" s="2" t="s">
        <v>5</v>
      </c>
      <c r="D5" s="2" t="s">
        <v>6</v>
      </c>
      <c r="E5" s="4" t="s">
        <v>7</v>
      </c>
    </row>
    <row r="6" spans="1:5">
      <c r="A6" s="2">
        <f>COS(C2)+A2*A2</f>
        <v>5.41092847092355</v>
      </c>
      <c r="B6" s="2">
        <f>4+B2+C2</f>
        <v>14.2</v>
      </c>
      <c r="C6" s="2">
        <f>ABS(B6)</f>
        <v>14.2</v>
      </c>
      <c r="D6" s="2">
        <f>A6/C6</f>
        <v>0.381051300769264</v>
      </c>
      <c r="E6" s="2">
        <f>POWER(D6,1/3)</f>
        <v>0.724982988594435</v>
      </c>
    </row>
    <row r="8" ht="13" customHeight="1" spans="1:8">
      <c r="A8" s="5" t="s">
        <v>8</v>
      </c>
      <c r="B8" s="6" t="s">
        <v>9</v>
      </c>
      <c r="C8" s="6"/>
      <c r="D8" s="6"/>
      <c r="E8" s="7" t="s">
        <v>10</v>
      </c>
      <c r="F8" s="7" t="s">
        <v>11</v>
      </c>
      <c r="G8" s="7" t="s">
        <v>12</v>
      </c>
      <c r="H8" s="7" t="s">
        <v>13</v>
      </c>
    </row>
    <row r="9" ht="34" customHeight="1" spans="1:8">
      <c r="A9" s="5"/>
      <c r="B9" s="8" t="s">
        <v>14</v>
      </c>
      <c r="C9" s="8" t="s">
        <v>15</v>
      </c>
      <c r="D9" s="8" t="s">
        <v>16</v>
      </c>
      <c r="E9" s="7"/>
      <c r="F9" s="7"/>
      <c r="G9" s="7"/>
      <c r="H9" s="7"/>
    </row>
    <row r="10" ht="38" customHeight="1" spans="1:10">
      <c r="A10" s="9" t="s">
        <v>17</v>
      </c>
      <c r="B10" s="10">
        <v>175.2</v>
      </c>
      <c r="C10" s="11" t="s">
        <v>18</v>
      </c>
      <c r="D10" s="11">
        <v>392.8</v>
      </c>
      <c r="E10" s="12">
        <v>341</v>
      </c>
      <c r="F10" s="13">
        <v>532335</v>
      </c>
      <c r="G10" s="13">
        <f>E10*F10</f>
        <v>181526235</v>
      </c>
      <c r="H10" s="14">
        <f>G10/$J10</f>
        <v>1930103.50877193</v>
      </c>
      <c r="J10" s="2">
        <v>94.05</v>
      </c>
    </row>
    <row r="11" ht="36" spans="1:8">
      <c r="A11" s="9" t="s">
        <v>19</v>
      </c>
      <c r="B11" s="11">
        <v>204.1</v>
      </c>
      <c r="C11" s="11">
        <v>185.1</v>
      </c>
      <c r="D11" s="10">
        <v>0</v>
      </c>
      <c r="E11" s="12">
        <v>5114</v>
      </c>
      <c r="F11" s="13">
        <v>123521</v>
      </c>
      <c r="G11" s="13">
        <f t="shared" ref="G11:G13" si="0">E11*F11</f>
        <v>631686394</v>
      </c>
      <c r="H11" s="14">
        <f>G11/$J10</f>
        <v>6716495.41733121</v>
      </c>
    </row>
    <row r="12" ht="36" spans="1:8">
      <c r="A12" s="9" t="s">
        <v>20</v>
      </c>
      <c r="B12" s="11">
        <v>620.7</v>
      </c>
      <c r="C12" s="10">
        <v>461.8</v>
      </c>
      <c r="D12" s="15">
        <v>607.2</v>
      </c>
      <c r="E12" s="12">
        <v>51234</v>
      </c>
      <c r="F12" s="13">
        <v>2346</v>
      </c>
      <c r="G12" s="13">
        <f t="shared" si="0"/>
        <v>120194964</v>
      </c>
      <c r="H12" s="14">
        <f>G12/$J10</f>
        <v>1277990.04784689</v>
      </c>
    </row>
    <row r="13" spans="1:8">
      <c r="A13" s="12" t="s">
        <v>21</v>
      </c>
      <c r="B13" s="12">
        <f>SUM(B10:B12)</f>
        <v>1000</v>
      </c>
      <c r="C13" s="12">
        <f t="shared" ref="C13:D13" si="1">SUM(C10:C12)</f>
        <v>646.9</v>
      </c>
      <c r="D13" s="12">
        <f t="shared" si="1"/>
        <v>1000</v>
      </c>
      <c r="E13" s="12">
        <f t="shared" ref="E11:E13" si="2">SUM(B13:D13)</f>
        <v>2646.9</v>
      </c>
      <c r="F13" s="13">
        <f>SUM(F10:F12)</f>
        <v>658202</v>
      </c>
      <c r="G13" s="13">
        <f t="shared" si="0"/>
        <v>1742194873.8</v>
      </c>
      <c r="H13" s="14">
        <f>G13/$J10</f>
        <v>18524134.7559809</v>
      </c>
    </row>
  </sheetData>
  <mergeCells count="6">
    <mergeCell ref="B8:D8"/>
    <mergeCell ref="A8:A9"/>
    <mergeCell ref="E8:E9"/>
    <mergeCell ref="F8:F9"/>
    <mergeCell ref="G8:G9"/>
    <mergeCell ref="H8:H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"/>
  <sheetViews>
    <sheetView tabSelected="1" workbookViewId="0">
      <selection activeCell="E3" sqref="E3"/>
    </sheetView>
  </sheetViews>
  <sheetFormatPr defaultColWidth="9" defaultRowHeight="14.4" outlineLevelRow="4" outlineLevelCol="4"/>
  <cols>
    <col min="1" max="5" width="12.8888888888889"/>
  </cols>
  <sheetData>
    <row r="1" spans="1:4">
      <c r="A1" t="s">
        <v>2</v>
      </c>
      <c r="B1" t="s">
        <v>7</v>
      </c>
      <c r="C1" t="s">
        <v>0</v>
      </c>
      <c r="D1" t="s">
        <v>1</v>
      </c>
    </row>
    <row r="2" spans="1:4">
      <c r="A2">
        <v>1</v>
      </c>
      <c r="B2">
        <v>2</v>
      </c>
      <c r="C2">
        <v>3</v>
      </c>
      <c r="D2">
        <v>4</v>
      </c>
    </row>
    <row r="3" spans="1:4">
      <c r="A3">
        <v>2</v>
      </c>
      <c r="B3">
        <v>3</v>
      </c>
      <c r="C3">
        <v>4</v>
      </c>
      <c r="D3">
        <v>5</v>
      </c>
    </row>
    <row r="4" spans="1:5">
      <c r="A4">
        <f>POWER(ABS(SUM(POWER(A2,2),POWER(B2,2))),1/5)</f>
        <v>1.37972966146121</v>
      </c>
      <c r="B4">
        <f>PRODUCT(B2,SQRT(PRODUCT(D2,A2)))</f>
        <v>4</v>
      </c>
      <c r="C4">
        <f>PRODUCT(A2,SQRT(PRODUCT(C2,B2)))</f>
        <v>2.44948974278318</v>
      </c>
      <c r="D4" s="1">
        <f>SUM(B4:C4)</f>
        <v>6.44948974278318</v>
      </c>
      <c r="E4">
        <f>A4/D4</f>
        <v>0.213928499228191</v>
      </c>
    </row>
    <row r="5" spans="1:5">
      <c r="A5">
        <f>POWER(ABS(SUM(POWER(A3,2),POWER(B3,2))),1/5)</f>
        <v>1.67027765233481</v>
      </c>
      <c r="B5">
        <f>PRODUCT(B3,SQRT(PRODUCT(D3,A3)))</f>
        <v>9.48683298050514</v>
      </c>
      <c r="C5">
        <f>PRODUCT(A3,SQRT(PRODUCT(C3,B3)))</f>
        <v>6.92820323027551</v>
      </c>
      <c r="D5" s="1">
        <f>SUM(B5:C5)</f>
        <v>16.4150362107806</v>
      </c>
      <c r="E5">
        <f>A5/D5</f>
        <v>0.101752906962084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J12" sqref="J12"/>
    </sheetView>
  </sheetViews>
  <sheetFormatPr defaultColWidth="8.88888888888889" defaultRowHeight="14.4"/>
  <sheetData/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Фабрика</vt:lpstr>
      <vt:lpstr>Функция</vt:lpstr>
      <vt:lpstr>Диаграмма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shuts</cp:lastModifiedBy>
  <dcterms:created xsi:type="dcterms:W3CDTF">2006-09-16T00:00:00Z</dcterms:created>
  <dcterms:modified xsi:type="dcterms:W3CDTF">2025-02-20T12:19:22Z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AA45CA77A5D24933B5F620CDB9F7E900_12</vt:lpwstr>
  </property>
  <property fmtid="{D5CDD505-2E9C-101B-9397-08002B2CF9AE}" pid="3" name="KSOProductBuildVer">
    <vt:lpwstr>1049-12.2.0.19805</vt:lpwstr>
  </property>
</Properties>
</file>