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Все доки\СКФУ\ИКТ\"/>
    </mc:Choice>
  </mc:AlternateContent>
  <xr:revisionPtr revIDLastSave="0" documentId="13_ncr:1_{6D829B71-F3A5-4DE5-91B4-B985F6EF98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Фабрика" sheetId="1" r:id="rId1"/>
    <sheet name="Диаграмма" sheetId="3" r:id="rId2"/>
    <sheet name="Пример" sheetId="4" r:id="rId3"/>
    <sheet name="Функция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B7" i="4"/>
  <c r="D7" i="4" s="1"/>
  <c r="F7" i="4" s="1"/>
  <c r="G7" i="4" s="1"/>
  <c r="E7" i="4"/>
  <c r="A12" i="2"/>
  <c r="A9" i="2"/>
  <c r="D9" i="2"/>
  <c r="E9" i="2" s="1"/>
  <c r="C9" i="2"/>
  <c r="B9" i="2"/>
  <c r="C6" i="2"/>
  <c r="B6" i="2"/>
  <c r="D6" i="2" s="1"/>
  <c r="E6" i="2" s="1"/>
  <c r="B12" i="2" s="1"/>
  <c r="A6" i="2"/>
  <c r="G9" i="1"/>
  <c r="E9" i="1"/>
  <c r="D9" i="1"/>
  <c r="C9" i="1"/>
  <c r="F8" i="1"/>
  <c r="H8" i="1" s="1"/>
  <c r="I8" i="1" s="1"/>
  <c r="F7" i="1"/>
  <c r="H7" i="1" s="1"/>
  <c r="I7" i="1" s="1"/>
  <c r="F6" i="1"/>
  <c r="F9" i="1" s="1"/>
  <c r="F3" i="4" l="1"/>
  <c r="C12" i="2"/>
  <c r="G3" i="2" s="1"/>
  <c r="H6" i="1"/>
  <c r="H9" i="1" l="1"/>
  <c r="I6" i="1"/>
  <c r="I9" i="1" s="1"/>
</calcChain>
</file>

<file path=xl/sharedStrings.xml><?xml version="1.0" encoding="utf-8"?>
<sst xmlns="http://schemas.openxmlformats.org/spreadsheetml/2006/main" count="42" uniqueCount="38">
  <si>
    <t>Сырье</t>
  </si>
  <si>
    <t>Масло-какао</t>
  </si>
  <si>
    <t>Тертое какао</t>
  </si>
  <si>
    <t>Сахарная пудра</t>
  </si>
  <si>
    <t>Итого</t>
  </si>
  <si>
    <t>Виды шоколада</t>
  </si>
  <si>
    <t>А</t>
  </si>
  <si>
    <t>B</t>
  </si>
  <si>
    <t>C</t>
  </si>
  <si>
    <t>Расход сырья</t>
  </si>
  <si>
    <t>Стоимость сырья (руб)</t>
  </si>
  <si>
    <t>Затраты на сырье (руб)</t>
  </si>
  <si>
    <t>Затраты на сырье (в дол)</t>
  </si>
  <si>
    <t>x</t>
  </si>
  <si>
    <t>y</t>
  </si>
  <si>
    <t>a</t>
  </si>
  <si>
    <t>b</t>
  </si>
  <si>
    <t>Вариант 6</t>
  </si>
  <si>
    <t>x/a</t>
  </si>
  <si>
    <t>y/b</t>
  </si>
  <si>
    <t>sin</t>
  </si>
  <si>
    <t>cox</t>
  </si>
  <si>
    <t>sin-cos</t>
  </si>
  <si>
    <t>(x-y)^2</t>
  </si>
  <si>
    <t>ab</t>
  </si>
  <si>
    <t>ax^3</t>
  </si>
  <si>
    <t>by^3</t>
  </si>
  <si>
    <t>(m - n)^1/4</t>
  </si>
  <si>
    <t>z</t>
  </si>
  <si>
    <t>()^2+ab</t>
  </si>
  <si>
    <t>(sin-cos)/$</t>
  </si>
  <si>
    <t>$*()^1/4</t>
  </si>
  <si>
    <t>cos</t>
  </si>
  <si>
    <t>a^2</t>
  </si>
  <si>
    <t>|4+b+x|</t>
  </si>
  <si>
    <t>()/()</t>
  </si>
  <si>
    <t>()^1/3</t>
  </si>
  <si>
    <t>cos+a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</si>
</sst>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"/>
    <numFmt numFmtId="165" formatCode="#,##0.0\ &quot;₽&quot;;\-#,##0.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8" xfId="0" applyBorder="1"/>
    <xf numFmtId="164" fontId="0" fillId="0" borderId="6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Фабрика!$H$3</c:f>
              <c:strCache>
                <c:ptCount val="1"/>
                <c:pt idx="0">
                  <c:v>Затраты на сырье (руб)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Фабрика!$B$4:$B$9</c:f>
              <c:strCache>
                <c:ptCount val="6"/>
                <c:pt idx="2">
                  <c:v>Масло-какао</c:v>
                </c:pt>
                <c:pt idx="3">
                  <c:v>Тертое какао</c:v>
                </c:pt>
                <c:pt idx="4">
                  <c:v>Сахарная пудра</c:v>
                </c:pt>
                <c:pt idx="5">
                  <c:v>Итого</c:v>
                </c:pt>
              </c:strCache>
            </c:strRef>
          </c:cat>
          <c:val>
            <c:numRef>
              <c:f>Фабрика!$H$4:$H$9</c:f>
              <c:numCache>
                <c:formatCode>General</c:formatCode>
                <c:ptCount val="6"/>
                <c:pt idx="2" formatCode="#\ ##0.0\ &quot;₽&quot;;\-#\ ##0.0\ &quot;₽&quot;">
                  <c:v>110531.99999999999</c:v>
                </c:pt>
                <c:pt idx="3" formatCode="#\ ##0.0\ &quot;₽&quot;;\-#\ ##0.0\ &quot;₽&quot;">
                  <c:v>64218</c:v>
                </c:pt>
                <c:pt idx="4" formatCode="#\ ##0.0\ &quot;₽&quot;;\-#\ ##0.0\ &quot;₽&quot;">
                  <c:v>254940</c:v>
                </c:pt>
                <c:pt idx="5" formatCode="#\ ##0.0\ &quot;₽&quot;;\-#\ ##0.0\ &quot;₽&quot;">
                  <c:v>429690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B-4FCE-8C8E-A2C9C6456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666296"/>
        <c:axId val="613668592"/>
      </c:barChart>
      <c:catAx>
        <c:axId val="61366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668592"/>
        <c:crosses val="autoZero"/>
        <c:auto val="1"/>
        <c:lblAlgn val="ctr"/>
        <c:lblOffset val="100"/>
        <c:noMultiLvlLbl val="0"/>
      </c:catAx>
      <c:valAx>
        <c:axId val="6136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66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</xdr:row>
      <xdr:rowOff>0</xdr:rowOff>
    </xdr:from>
    <xdr:to>
      <xdr:col>8</xdr:col>
      <xdr:colOff>297180</xdr:colOff>
      <xdr:row>17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7444BC6-5AAA-4B7E-AB3E-1D3219EDC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275272</xdr:colOff>
      <xdr:row>8</xdr:row>
      <xdr:rowOff>40005</xdr:rowOff>
    </xdr:from>
    <xdr:to>
      <xdr:col>8</xdr:col>
      <xdr:colOff>39454</xdr:colOff>
      <xdr:row>13</xdr:row>
      <xdr:rowOff>47705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2F97067-816E-46E0-905B-500D0461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" y="1525905"/>
          <a:ext cx="4640982" cy="912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363249</xdr:colOff>
      <xdr:row>3</xdr:row>
      <xdr:rowOff>160104</xdr:rowOff>
    </xdr:from>
    <xdr:to>
      <xdr:col>8</xdr:col>
      <xdr:colOff>4355</xdr:colOff>
      <xdr:row>7</xdr:row>
      <xdr:rowOff>134983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26D36DE-7B2B-49E6-99C3-54E61C1EAB65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4268" t="-4107" r="25975"/>
        <a:stretch/>
      </xdr:blipFill>
      <xdr:spPr>
        <a:xfrm>
          <a:off x="4504175" y="726161"/>
          <a:ext cx="1900980" cy="73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zoomScale="130" zoomScaleNormal="130" workbookViewId="0">
      <selection activeCell="I15" sqref="I15"/>
    </sheetView>
  </sheetViews>
  <sheetFormatPr defaultRowHeight="14.4" x14ac:dyDescent="0.3"/>
  <cols>
    <col min="2" max="2" width="16.77734375" customWidth="1"/>
    <col min="6" max="6" width="9.6640625" customWidth="1"/>
    <col min="7" max="7" width="15.77734375" customWidth="1"/>
    <col min="8" max="8" width="15.33203125" customWidth="1"/>
    <col min="9" max="9" width="19.109375" customWidth="1"/>
  </cols>
  <sheetData>
    <row r="2" spans="2:9" ht="15" thickBot="1" x14ac:dyDescent="0.35"/>
    <row r="3" spans="2:9" ht="17.399999999999999" x14ac:dyDescent="0.3">
      <c r="B3" s="28" t="s">
        <v>0</v>
      </c>
      <c r="C3" s="29" t="s">
        <v>5</v>
      </c>
      <c r="D3" s="29"/>
      <c r="E3" s="29"/>
      <c r="F3" s="24" t="s">
        <v>9</v>
      </c>
      <c r="G3" s="24" t="s">
        <v>10</v>
      </c>
      <c r="H3" s="24" t="s">
        <v>11</v>
      </c>
      <c r="I3" s="26" t="s">
        <v>12</v>
      </c>
    </row>
    <row r="4" spans="2:9" x14ac:dyDescent="0.3">
      <c r="B4" s="30"/>
      <c r="C4" s="25" t="s">
        <v>6</v>
      </c>
      <c r="D4" s="25" t="s">
        <v>7</v>
      </c>
      <c r="E4" s="25" t="s">
        <v>8</v>
      </c>
      <c r="F4" s="25"/>
      <c r="G4" s="25"/>
      <c r="H4" s="25"/>
      <c r="I4" s="27"/>
    </row>
    <row r="5" spans="2:9" x14ac:dyDescent="0.3">
      <c r="B5" s="30"/>
      <c r="C5" s="25"/>
      <c r="D5" s="25"/>
      <c r="E5" s="25"/>
      <c r="F5" s="25"/>
      <c r="G5" s="25"/>
      <c r="H5" s="25"/>
      <c r="I5" s="27"/>
    </row>
    <row r="6" spans="2:9" x14ac:dyDescent="0.3">
      <c r="B6" s="2" t="s">
        <v>1</v>
      </c>
      <c r="C6" s="1">
        <v>175.2</v>
      </c>
      <c r="D6" s="1">
        <v>353.1</v>
      </c>
      <c r="E6" s="1">
        <v>392.8</v>
      </c>
      <c r="F6" s="1">
        <f>SUM(C6:E6)</f>
        <v>921.09999999999991</v>
      </c>
      <c r="G6" s="1">
        <v>120</v>
      </c>
      <c r="H6" s="6">
        <f>G6*F6</f>
        <v>110531.99999999999</v>
      </c>
      <c r="I6" s="4">
        <f>H6/98</f>
        <v>1127.877551020408</v>
      </c>
    </row>
    <row r="7" spans="2:9" x14ac:dyDescent="0.3">
      <c r="B7" s="2" t="s">
        <v>2</v>
      </c>
      <c r="C7" s="1">
        <v>204.1</v>
      </c>
      <c r="D7" s="1">
        <v>185.1</v>
      </c>
      <c r="E7" s="1">
        <v>0</v>
      </c>
      <c r="F7" s="1">
        <f>SUM(C7:E7)</f>
        <v>389.2</v>
      </c>
      <c r="G7" s="1">
        <v>165</v>
      </c>
      <c r="H7" s="6">
        <f>G7*F7</f>
        <v>64218</v>
      </c>
      <c r="I7" s="4">
        <f>H7/98</f>
        <v>655.28571428571433</v>
      </c>
    </row>
    <row r="8" spans="2:9" x14ac:dyDescent="0.3">
      <c r="B8" s="2" t="s">
        <v>3</v>
      </c>
      <c r="C8" s="1">
        <v>620.70000000000005</v>
      </c>
      <c r="D8" s="1">
        <v>46.8</v>
      </c>
      <c r="E8" s="1">
        <v>607.20000000000005</v>
      </c>
      <c r="F8" s="1">
        <f>SUM(C8:E8)</f>
        <v>1274.7</v>
      </c>
      <c r="G8" s="1">
        <v>200</v>
      </c>
      <c r="H8" s="6">
        <f>G8*F8</f>
        <v>254940</v>
      </c>
      <c r="I8" s="4">
        <f>H8/98</f>
        <v>2601.4285714285716</v>
      </c>
    </row>
    <row r="9" spans="2:9" ht="15" thickBot="1" x14ac:dyDescent="0.35">
      <c r="B9" s="8" t="s">
        <v>4</v>
      </c>
      <c r="C9" s="3">
        <f t="shared" ref="C9:I9" si="0">SUM(C6:C8)</f>
        <v>1000</v>
      </c>
      <c r="D9" s="3">
        <f t="shared" si="0"/>
        <v>585</v>
      </c>
      <c r="E9" s="3">
        <f t="shared" si="0"/>
        <v>1000</v>
      </c>
      <c r="F9" s="3">
        <f t="shared" si="0"/>
        <v>2585</v>
      </c>
      <c r="G9" s="3">
        <f t="shared" si="0"/>
        <v>485</v>
      </c>
      <c r="H9" s="7">
        <f t="shared" si="0"/>
        <v>429690</v>
      </c>
      <c r="I9" s="5">
        <f t="shared" si="0"/>
        <v>4384.591836734694</v>
      </c>
    </row>
  </sheetData>
  <mergeCells count="9">
    <mergeCell ref="G3:G5"/>
    <mergeCell ref="H3:H5"/>
    <mergeCell ref="I3:I5"/>
    <mergeCell ref="B3:B5"/>
    <mergeCell ref="C3:E3"/>
    <mergeCell ref="C4:C5"/>
    <mergeCell ref="D4:D5"/>
    <mergeCell ref="E4:E5"/>
    <mergeCell ref="F3:F5"/>
  </mergeCells>
  <conditionalFormatting sqref="C6:E6">
    <cfRule type="aboveAverage" dxfId="5" priority="5" aboveAverage="0"/>
    <cfRule type="aboveAverage" dxfId="4" priority="6"/>
  </conditionalFormatting>
  <conditionalFormatting sqref="C7:E7">
    <cfRule type="aboveAverage" dxfId="3" priority="3" aboveAverage="0"/>
    <cfRule type="aboveAverage" dxfId="2" priority="4"/>
  </conditionalFormatting>
  <conditionalFormatting sqref="C8:E8">
    <cfRule type="aboveAverage" dxfId="1" priority="1" aboveAverage="0"/>
    <cfRule type="aboveAverage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7DA3-9E7A-4007-B447-045C8A8BA802}">
  <dimension ref="A1"/>
  <sheetViews>
    <sheetView zoomScale="160" zoomScaleNormal="160" workbookViewId="0">
      <selection activeCell="J9" sqref="J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029B-14F6-4D22-BA53-A175158233C1}">
  <dimension ref="B1:G7"/>
  <sheetViews>
    <sheetView tabSelected="1" zoomScale="160" zoomScaleNormal="160" workbookViewId="0">
      <selection activeCell="I8" sqref="I8"/>
    </sheetView>
  </sheetViews>
  <sheetFormatPr defaultRowHeight="14.4" x14ac:dyDescent="0.3"/>
  <sheetData>
    <row r="1" spans="2:7" ht="15" thickBot="1" x14ac:dyDescent="0.35"/>
    <row r="2" spans="2:7" x14ac:dyDescent="0.3">
      <c r="B2" s="31" t="s">
        <v>13</v>
      </c>
      <c r="C2" s="32" t="s">
        <v>15</v>
      </c>
      <c r="D2" s="33" t="s">
        <v>16</v>
      </c>
      <c r="F2" s="37" t="s">
        <v>14</v>
      </c>
    </row>
    <row r="3" spans="2:7" ht="15" thickBot="1" x14ac:dyDescent="0.35">
      <c r="B3" s="34">
        <v>10</v>
      </c>
      <c r="C3" s="35">
        <v>2.5</v>
      </c>
      <c r="D3" s="36">
        <v>0.2</v>
      </c>
      <c r="F3" s="38">
        <f>G7</f>
        <v>0.72498298859443522</v>
      </c>
    </row>
    <row r="5" spans="2:7" ht="15" thickBot="1" x14ac:dyDescent="0.35"/>
    <row r="6" spans="2:7" x14ac:dyDescent="0.3">
      <c r="B6" s="39" t="s">
        <v>32</v>
      </c>
      <c r="C6" s="40" t="s">
        <v>33</v>
      </c>
      <c r="D6" s="40" t="s">
        <v>37</v>
      </c>
      <c r="E6" s="40" t="s">
        <v>34</v>
      </c>
      <c r="F6" s="40" t="s">
        <v>35</v>
      </c>
      <c r="G6" s="41" t="s">
        <v>36</v>
      </c>
    </row>
    <row r="7" spans="2:7" ht="15" thickBot="1" x14ac:dyDescent="0.35">
      <c r="B7" s="42">
        <f>COS(B3)</f>
        <v>-0.83907152907645244</v>
      </c>
      <c r="C7" s="43">
        <f>C3*C3</f>
        <v>6.25</v>
      </c>
      <c r="D7" s="43">
        <f>B7+C7</f>
        <v>5.4109284709235475</v>
      </c>
      <c r="E7" s="43">
        <f>ABS(4+D3+B3)</f>
        <v>14.2</v>
      </c>
      <c r="F7" s="43">
        <f>D7/E7</f>
        <v>0.38105130076926391</v>
      </c>
      <c r="G7" s="44">
        <f>POWER(F7,1/3)</f>
        <v>0.72498298859443522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D36C-78C5-4A28-A189-6ED9DD315091}">
  <dimension ref="A1:G12"/>
  <sheetViews>
    <sheetView zoomScale="175" zoomScaleNormal="175" workbookViewId="0">
      <selection activeCell="E4" sqref="E4"/>
    </sheetView>
  </sheetViews>
  <sheetFormatPr defaultColWidth="11" defaultRowHeight="14.4" x14ac:dyDescent="0.3"/>
  <cols>
    <col min="5" max="5" width="16.44140625" customWidth="1"/>
  </cols>
  <sheetData>
    <row r="1" spans="1:7" ht="15" thickBot="1" x14ac:dyDescent="0.35"/>
    <row r="2" spans="1:7" x14ac:dyDescent="0.3">
      <c r="A2" t="s">
        <v>17</v>
      </c>
      <c r="B2" s="18" t="s">
        <v>13</v>
      </c>
      <c r="C2" s="19" t="s">
        <v>14</v>
      </c>
      <c r="D2" s="19" t="s">
        <v>15</v>
      </c>
      <c r="E2" s="20" t="s">
        <v>16</v>
      </c>
      <c r="G2" s="14" t="s">
        <v>28</v>
      </c>
    </row>
    <row r="3" spans="1:7" ht="15" thickBot="1" x14ac:dyDescent="0.35">
      <c r="B3" s="21">
        <v>2</v>
      </c>
      <c r="C3" s="22">
        <v>1</v>
      </c>
      <c r="D3" s="22">
        <v>5</v>
      </c>
      <c r="E3" s="23">
        <v>6</v>
      </c>
      <c r="G3" s="15">
        <f>C12</f>
        <v>1.7411200528538548E-2</v>
      </c>
    </row>
    <row r="4" spans="1:7" ht="15" thickBot="1" x14ac:dyDescent="0.35"/>
    <row r="5" spans="1:7" x14ac:dyDescent="0.3">
      <c r="A5" s="9" t="s">
        <v>18</v>
      </c>
      <c r="B5" s="10" t="s">
        <v>19</v>
      </c>
      <c r="C5" s="10" t="s">
        <v>20</v>
      </c>
      <c r="D5" s="10" t="s">
        <v>21</v>
      </c>
      <c r="E5" s="11" t="s">
        <v>22</v>
      </c>
    </row>
    <row r="6" spans="1:7" ht="15" thickBot="1" x14ac:dyDescent="0.35">
      <c r="A6" s="12">
        <f>B3/D3</f>
        <v>0.4</v>
      </c>
      <c r="B6" s="3">
        <f>C3/E3</f>
        <v>0.16666666666666666</v>
      </c>
      <c r="C6" s="3">
        <f>SIN(A6)</f>
        <v>0.38941834230865052</v>
      </c>
      <c r="D6" s="3">
        <f>SIN(B6)</f>
        <v>0.16589613269341502</v>
      </c>
      <c r="E6" s="13">
        <f>C6-D6</f>
        <v>0.2235222096152355</v>
      </c>
    </row>
    <row r="7" spans="1:7" ht="15" thickBot="1" x14ac:dyDescent="0.35"/>
    <row r="8" spans="1:7" x14ac:dyDescent="0.3">
      <c r="A8" s="9" t="s">
        <v>23</v>
      </c>
      <c r="B8" s="10" t="s">
        <v>24</v>
      </c>
      <c r="C8" s="10" t="s">
        <v>25</v>
      </c>
      <c r="D8" s="10" t="s">
        <v>26</v>
      </c>
      <c r="E8" s="11" t="s">
        <v>27</v>
      </c>
    </row>
    <row r="9" spans="1:7" ht="15" thickBot="1" x14ac:dyDescent="0.35">
      <c r="A9" s="12">
        <f>POWER(B3-C3,2)</f>
        <v>1</v>
      </c>
      <c r="B9" s="3">
        <f>D3*E3</f>
        <v>30</v>
      </c>
      <c r="C9" s="3">
        <f>D3*B3*B3*B3</f>
        <v>40</v>
      </c>
      <c r="D9" s="3">
        <f>E3*C3*C3*C3</f>
        <v>6</v>
      </c>
      <c r="E9" s="13">
        <f>POWER(C9-D9,0.25)</f>
        <v>2.414736402766418</v>
      </c>
    </row>
    <row r="10" spans="1:7" ht="15" thickBot="1" x14ac:dyDescent="0.35"/>
    <row r="11" spans="1:7" x14ac:dyDescent="0.3">
      <c r="A11" s="9" t="s">
        <v>29</v>
      </c>
      <c r="B11" s="10" t="s">
        <v>30</v>
      </c>
      <c r="C11" s="16" t="s">
        <v>31</v>
      </c>
    </row>
    <row r="12" spans="1:7" ht="15" thickBot="1" x14ac:dyDescent="0.35">
      <c r="A12" s="12">
        <f>B9+A9</f>
        <v>31</v>
      </c>
      <c r="B12" s="3">
        <f>E6/A12</f>
        <v>7.210393858555984E-3</v>
      </c>
      <c r="C12" s="17">
        <f>B12*E9</f>
        <v>1.7411200528538548E-2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Фабрика</vt:lpstr>
      <vt:lpstr>Диаграмма</vt:lpstr>
      <vt:lpstr>Пример</vt:lpstr>
      <vt:lpstr>Функция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Владимир Пронин</cp:lastModifiedBy>
  <dcterms:created xsi:type="dcterms:W3CDTF">2015-06-05T18:17:20Z</dcterms:created>
  <dcterms:modified xsi:type="dcterms:W3CDTF">2025-02-20T14:34:23Z</dcterms:modified>
</cp:coreProperties>
</file>