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68" windowHeight="8615" activeTab="1"/>
  </bookViews>
  <sheets>
    <sheet name="Лист1" sheetId="1" r:id="rId1"/>
    <sheet name="Лист2" sheetId="2" r:id="rId2"/>
    <sheet name="Пример 1" sheetId="3" r:id="rId3"/>
    <sheet name="Пример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<sst xmlns="http://schemas.openxmlformats.org/spreadsheetml/2006/main" count="91" uniqueCount="49">
  <si>
    <t>x</t>
  </si>
  <si>
    <t>y1</t>
  </si>
  <si>
    <t>y2</t>
  </si>
  <si>
    <t>Сырье</t>
  </si>
  <si>
    <t xml:space="preserve">Виды шоколада </t>
  </si>
  <si>
    <t>Расход сырья</t>
  </si>
  <si>
    <t>А</t>
  </si>
  <si>
    <t>В</t>
  </si>
  <si>
    <t>С</t>
  </si>
  <si>
    <t>Масло-какао</t>
  </si>
  <si>
    <t>Тертрое какао</t>
  </si>
  <si>
    <t>Сахарная пудра</t>
  </si>
  <si>
    <t>Выход</t>
  </si>
  <si>
    <t>Какое-масло(%)</t>
  </si>
  <si>
    <t>Вид шоколада</t>
  </si>
  <si>
    <t>Кухонный комбайн REDMOND RFP-3904</t>
  </si>
  <si>
    <t>Кухонный комбайн MOULINEX FP-513125</t>
  </si>
  <si>
    <t>Совпадение характеристик</t>
  </si>
  <si>
    <t>Тип управления</t>
  </si>
  <si>
    <t>Механический</t>
  </si>
  <si>
    <t>Кол-во скоростей</t>
  </si>
  <si>
    <t>Импульсный режим</t>
  </si>
  <si>
    <t>Есть</t>
  </si>
  <si>
    <t>Насадка для нарезки кубиками</t>
  </si>
  <si>
    <t>Насадка для шинковки</t>
  </si>
  <si>
    <t>Нет</t>
  </si>
  <si>
    <t>Насадка терка-шинковка</t>
  </si>
  <si>
    <t>Насадка для измельчения</t>
  </si>
  <si>
    <t>Насадка для теста</t>
  </si>
  <si>
    <t>Материал чаши</t>
  </si>
  <si>
    <t>Пластик</t>
  </si>
  <si>
    <t>Общий объем чаши</t>
  </si>
  <si>
    <t>3,5 л</t>
  </si>
  <si>
    <t>2,2 л</t>
  </si>
  <si>
    <t>Максимальная потребляемая мощность</t>
  </si>
  <si>
    <t>1900 ВТ</t>
  </si>
  <si>
    <t>750 Вт</t>
  </si>
  <si>
    <t>Питание</t>
  </si>
  <si>
    <t>220 В</t>
  </si>
  <si>
    <t>Отключение при перегреве</t>
  </si>
  <si>
    <t>Отсек для хранения насадок</t>
  </si>
  <si>
    <t>Лопаточка</t>
  </si>
  <si>
    <t>Толкатель</t>
  </si>
  <si>
    <t>Вес</t>
  </si>
  <si>
    <t>5 кг</t>
  </si>
  <si>
    <t>3,3 кг</t>
  </si>
  <si>
    <t>Цвет</t>
  </si>
  <si>
    <t>Черный</t>
  </si>
  <si>
    <t>Белый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</si>
</sst>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6">
    <font>
      <sz val="11"/>
      <color theme="1"/>
      <name val="Calibri"/>
      <charset val="134"/>
      <scheme val="minor"/>
    </font>
    <font>
      <b/>
      <sz val="12"/>
      <color theme="1"/>
      <name val="Times New Roman"/>
      <charset val="204"/>
    </font>
    <font>
      <b/>
      <sz val="14"/>
      <color theme="1"/>
      <name val="Times New Roman"/>
      <charset val="204"/>
    </font>
    <font>
      <sz val="14"/>
      <color theme="1"/>
      <name val="Times New Roman"/>
      <charset val="204"/>
    </font>
    <font>
      <sz val="12"/>
      <color theme="1"/>
      <name val="Times New Roman"/>
      <charset val="204"/>
    </font>
    <font>
      <sz val="11"/>
      <color theme="1"/>
      <name val="Times New Roman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/>
    <xf numFmtId="2" fontId="5" fillId="0" borderId="1" xfId="0" applyNumberFormat="1" applyFont="1" applyBorder="1" applyAlignment="1">
      <alignment horizontal="left" indent="11"/>
    </xf>
    <xf numFmtId="0" fontId="4" fillId="0" borderId="1" xfId="0" applyFont="1" applyBorder="1" applyAlignment="1">
      <alignment horizontal="center"/>
    </xf>
    <xf numFmtId="0" fontId="5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0" fillId="0" borderId="1" xfId="0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2">
    <dxf>
      <font>
        <color theme="1"/>
      </font>
      <fill>
        <patternFill patternType="solid">
          <bgColor theme="5" tint="0.399945066682943"/>
        </patternFill>
      </fill>
    </dxf>
    <dxf>
      <fill>
        <patternFill patternType="solid">
          <bgColor theme="5" tint="0.3999450666829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График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49473684210526"/>
          <c:y val="0.199305555555556"/>
          <c:w val="0.916894736842105"/>
          <c:h val="0.666666666666667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Лист1!$B$2:$B$6</c:f>
              <c:numCache>
                <c:formatCode>General</c:formatCode>
                <c:ptCount val="5"/>
                <c:pt idx="0">
                  <c:v>-1.68294196961579</c:v>
                </c:pt>
                <c:pt idx="1">
                  <c:v>-0.801143615546934</c:v>
                </c:pt>
                <c:pt idx="2">
                  <c:v>-0.989992496600445</c:v>
                </c:pt>
                <c:pt idx="3">
                  <c:v>-0.936456687290796</c:v>
                </c:pt>
                <c:pt idx="4">
                  <c:v>1.68294196961579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Лист1!$C$2:$C$6</c:f>
              <c:numCache>
                <c:formatCode>General</c:formatCode>
                <c:ptCount val="5"/>
                <c:pt idx="0">
                  <c:v>-5.86</c:v>
                </c:pt>
                <c:pt idx="1">
                  <c:v>-1.465</c:v>
                </c:pt>
                <c:pt idx="2">
                  <c:v>0</c:v>
                </c:pt>
                <c:pt idx="3">
                  <c:v>-1.465</c:v>
                </c:pt>
                <c:pt idx="4">
                  <c:v>-5.86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2203764"/>
        <c:axId val="750576898"/>
      </c:lineChart>
      <c:catAx>
        <c:axId val="7122037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576898"/>
        <c:crosses val="autoZero"/>
        <c:auto val="1"/>
        <c:lblAlgn val="ctr"/>
        <c:lblOffset val="100"/>
        <c:noMultiLvlLbl val="0"/>
      </c:catAx>
      <c:valAx>
        <c:axId val="7505768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2037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Лист2!$E$1</c:f>
              <c:strCache>
                <c:ptCount val="1"/>
                <c:pt idx="0">
                  <c:v>Расход сырья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ru-RU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Лист2!$B$8:$D$8</c:f>
              <c:strCache>
                <c:ptCount val="3"/>
                <c:pt idx="0">
                  <c:v>Молочный</c:v>
                </c:pt>
                <c:pt idx="1">
                  <c:v>Горький</c:v>
                </c:pt>
                <c:pt idx="2">
                  <c:v>Белый</c:v>
                </c:pt>
              </c:strCache>
            </c:strRef>
          </c:cat>
          <c:val>
            <c:numRef>
              <c:f>Лист2!$B$6:$D$6</c:f>
              <c:numCache>
                <c:formatCode>General</c:formatCode>
                <c:ptCount val="3"/>
                <c:pt idx="0">
                  <c:v>1000</c:v>
                </c:pt>
                <c:pt idx="1">
                  <c:v>994.9</c:v>
                </c:pt>
                <c:pt idx="2">
                  <c:v>857.2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6922800"/>
        <c:axId val="414651456"/>
      </c:barChart>
      <c:catAx>
        <c:axId val="1969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4651456"/>
        <c:crosses val="autoZero"/>
        <c:auto val="1"/>
        <c:lblAlgn val="ctr"/>
        <c:lblOffset val="100"/>
        <c:noMultiLvlLbl val="0"/>
      </c:catAx>
      <c:valAx>
        <c:axId val="4146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9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09b64bf-140d-44f7-9cc7-0625288acbcf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Функции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'Пример 2'!$B$1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'Пример 2'!$A$2:$A$6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'Пример 2'!$B$2:$B$6</c:f>
              <c:numCache>
                <c:formatCode>General</c:formatCode>
                <c:ptCount val="5"/>
                <c:pt idx="0">
                  <c:v>-1.5574077246549</c:v>
                </c:pt>
                <c:pt idx="1">
                  <c:v>-0.54630248984379</c:v>
                </c:pt>
                <c:pt idx="2">
                  <c:v>1</c:v>
                </c:pt>
                <c:pt idx="3">
                  <c:v>0.877582561890373</c:v>
                </c:pt>
                <c:pt idx="4">
                  <c:v>1.5574077246549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'Пример 2'!$C$1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'Пример 2'!$A$2:$A$6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'Пример 2'!$C$2:$C$6</c:f>
              <c:numCache>
                <c:formatCode>General</c:formatCode>
                <c:ptCount val="5"/>
                <c:pt idx="0">
                  <c:v>0.841470984807897</c:v>
                </c:pt>
                <c:pt idx="1">
                  <c:v>0.997494986604054</c:v>
                </c:pt>
                <c:pt idx="2">
                  <c:v>0.909297426825682</c:v>
                </c:pt>
                <c:pt idx="3">
                  <c:v>1.64872127070013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24368"/>
        <c:axId val="196924760"/>
      </c:scatterChart>
      <c:valAx>
        <c:axId val="1969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924760"/>
        <c:crosses val="autoZero"/>
        <c:crossBetween val="midCat"/>
      </c:valAx>
      <c:valAx>
        <c:axId val="19692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92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f236c6f-a11a-4267-b2bc-5613156a1b9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616585</xdr:colOff>
      <xdr:row>0</xdr:row>
      <xdr:rowOff>53340</xdr:rowOff>
    </xdr:from>
    <xdr:to>
      <xdr:col>15</xdr:col>
      <xdr:colOff>505460</xdr:colOff>
      <xdr:row>6</xdr:row>
      <xdr:rowOff>5080</xdr:rowOff>
    </xdr:to>
    <xdr:pic>
      <xdr:nvPicPr>
        <xdr:cNvPr id="4" name="Изображение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201545" y="53340"/>
          <a:ext cx="7912735" cy="1087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6</xdr:row>
      <xdr:rowOff>33020</xdr:rowOff>
    </xdr:from>
    <xdr:to>
      <xdr:col>7</xdr:col>
      <xdr:colOff>155575</xdr:colOff>
      <xdr:row>21</xdr:row>
      <xdr:rowOff>33020</xdr:rowOff>
    </xdr:to>
    <xdr:graphicFrame>
      <xdr:nvGraphicFramePr>
        <xdr:cNvPr id="6" name="Диаграмма 5"/>
        <xdr:cNvGraphicFramePr/>
      </xdr:nvGraphicFramePr>
      <xdr:xfrm>
        <a:off x="635" y="11684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295275</xdr:colOff>
      <xdr:row>0</xdr:row>
      <xdr:rowOff>157162</xdr:rowOff>
    </xdr:from>
    <xdr:to>
      <xdr:col>11</xdr:col>
      <xdr:colOff>571500</xdr:colOff>
      <xdr:row>14</xdr:row>
      <xdr:rowOff>80962</xdr:rowOff>
    </xdr:to>
    <xdr:graphicFrame>
      <xdr:nvGraphicFramePr>
        <xdr:cNvPr id="3" name="Диаграмма 2"/>
        <xdr:cNvGraphicFramePr/>
      </xdr:nvGraphicFramePr>
      <xdr:xfrm>
        <a:off x="5869305" y="156845"/>
        <a:ext cx="4645660" cy="26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85725</xdr:colOff>
      <xdr:row>4</xdr:row>
      <xdr:rowOff>9525</xdr:rowOff>
    </xdr:from>
    <xdr:to>
      <xdr:col>19</xdr:col>
      <xdr:colOff>552941</xdr:colOff>
      <xdr:row>13</xdr:row>
      <xdr:rowOff>19293</xdr:rowOff>
    </xdr:to>
    <xdr:pic>
      <xdr:nvPicPr>
        <xdr:cNvPr id="2" name="Рисунок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726805" y="802005"/>
          <a:ext cx="3552825" cy="1685925"/>
        </a:xfrm>
        <a:prstGeom prst="rect">
          <a:avLst/>
        </a:prstGeom>
      </xdr:spPr>
    </xdr:pic>
    <xdr:clientData/>
  </xdr:twoCellAnchor>
  <xdr:twoCellAnchor>
    <xdr:from>
      <xdr:col>0</xdr:col>
      <xdr:colOff>390525</xdr:colOff>
      <xdr:row>7</xdr:row>
      <xdr:rowOff>109537</xdr:rowOff>
    </xdr:from>
    <xdr:to>
      <xdr:col>8</xdr:col>
      <xdr:colOff>85725</xdr:colOff>
      <xdr:row>21</xdr:row>
      <xdr:rowOff>185737</xdr:rowOff>
    </xdr:to>
    <xdr:graphicFrame>
      <xdr:nvGraphicFramePr>
        <xdr:cNvPr id="3" name="Диаграмма 2"/>
        <xdr:cNvGraphicFramePr/>
      </xdr:nvGraphicFramePr>
      <xdr:xfrm>
        <a:off x="390525" y="1480820"/>
        <a:ext cx="4632960" cy="263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zoomScale="58" zoomScaleNormal="58" workbookViewId="0">
      <selection activeCell="C2" sqref="C2"/>
    </sheetView>
  </sheetViews>
  <sheetFormatPr defaultColWidth="9" defaultRowHeight="14.4" outlineLevelRow="5" outlineLevelCol="2"/>
  <cols>
    <col min="2" max="2" width="14.1111111111111"/>
  </cols>
  <sheetData>
    <row r="1" ht="17.4" spans="1:3">
      <c r="A1" s="16" t="s">
        <v>0</v>
      </c>
      <c r="B1" s="16" t="s">
        <v>1</v>
      </c>
      <c r="C1" s="16" t="s">
        <v>2</v>
      </c>
    </row>
    <row r="2" spans="1:3">
      <c r="A2" s="17">
        <v>-1</v>
      </c>
      <c r="B2" s="17">
        <f>IF(OR(A2=1,A2=-1),2*SIN(A2),COS(A2+3))</f>
        <v>-1.68294196961579</v>
      </c>
      <c r="C2" s="17">
        <f>IF(A2&lt;1.4,3.14*A2^2-9*A2^2,IF(A2=1.4,A2^3+17*SQRT(A2),LN(A2+11*SQRT(ABS(A2+2)))))</f>
        <v>-5.86</v>
      </c>
    </row>
    <row r="3" spans="1:3">
      <c r="A3" s="17">
        <v>-0.5</v>
      </c>
      <c r="B3" s="17">
        <f>IF(OR(A3=1,A3=-1),2*SIN(A3),COS(A3+3))</f>
        <v>-0.801143615546934</v>
      </c>
      <c r="C3" s="17">
        <f>IF(A3&lt;1.4,3.14*A3^2-9*A3^2,IF(A3=1.4,A3^3+17*SQRT(A3),LN(A3+11*SQRT(ABS(A3+2)))))</f>
        <v>-1.465</v>
      </c>
    </row>
    <row r="4" spans="1:3">
      <c r="A4" s="17">
        <v>0</v>
      </c>
      <c r="B4" s="17">
        <f>IF(OR(A4=1,A4=-1),2*SIN(A4),COS(A4+3))</f>
        <v>-0.989992496600445</v>
      </c>
      <c r="C4" s="17">
        <f>IF(A4&lt;1.4,3.14*A4^2-9*A4^2,IF(A4=1.4,A4^3+17*SQRT(A4),LN(A4+11*SQRT(ABS(A4+2)))))</f>
        <v>0</v>
      </c>
    </row>
    <row r="5" spans="1:3">
      <c r="A5" s="17">
        <v>0.5</v>
      </c>
      <c r="B5" s="17">
        <f>IF(OR(A5=1,A5=-1),2*SIN(A5),COS(A5+3))</f>
        <v>-0.936456687290796</v>
      </c>
      <c r="C5" s="17">
        <f>IF(A5&lt;1.4,3.14*A5^2-9*A5^2,IF(A5=1.4,A5^3+17*SQRT(A5),LN(A5+11*SQRT(ABS(A5+2)))))</f>
        <v>-1.465</v>
      </c>
    </row>
    <row r="6" spans="1:3">
      <c r="A6" s="17">
        <v>1</v>
      </c>
      <c r="B6" s="17">
        <f>IF(OR(A6=1,A6=-1),2*SIN(A6),COS(A6+3))</f>
        <v>1.68294196961579</v>
      </c>
      <c r="C6" s="17">
        <f>IF(A6&lt;1.4,3.14*A6^2-9*A6^2,IF(A6=1.4,A6^3+17*SQRT(A6),LN(A6+11*SQRT(ABS(A6+2)))))</f>
        <v>-5.86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zoomScale="89" zoomScaleNormal="89" topLeftCell="D1" workbookViewId="0">
      <selection activeCell="D8" sqref="D8"/>
    </sheetView>
  </sheetViews>
  <sheetFormatPr defaultColWidth="9" defaultRowHeight="14.4" outlineLevelRow="7" outlineLevelCol="4"/>
  <cols>
    <col min="1" max="1" width="17.1388888888889" customWidth="1"/>
    <col min="2" max="2" width="15.5740740740741" customWidth="1"/>
    <col min="3" max="3" width="14.1388888888889" customWidth="1"/>
    <col min="4" max="4" width="14.712962962963" customWidth="1"/>
    <col min="5" max="5" width="19.712962962963" customWidth="1"/>
    <col min="6" max="6" width="18.712962962963" customWidth="1"/>
  </cols>
  <sheetData>
    <row r="1" ht="17.4" spans="1:5">
      <c r="A1" s="8" t="s">
        <v>3</v>
      </c>
      <c r="B1" s="9" t="s">
        <v>4</v>
      </c>
      <c r="C1" s="9"/>
      <c r="D1" s="9"/>
      <c r="E1" s="8" t="s">
        <v>5</v>
      </c>
    </row>
    <row r="2" ht="17.4" spans="1:5">
      <c r="A2" s="8"/>
      <c r="B2" s="10" t="s">
        <v>6</v>
      </c>
      <c r="C2" s="10" t="s">
        <v>7</v>
      </c>
      <c r="D2" s="10" t="s">
        <v>8</v>
      </c>
      <c r="E2" s="8"/>
    </row>
    <row r="3" ht="15.6" spans="1:5">
      <c r="A3" s="11" t="s">
        <v>9</v>
      </c>
      <c r="B3" s="12">
        <v>175.2</v>
      </c>
      <c r="C3" s="12">
        <v>353.1</v>
      </c>
      <c r="D3" s="12">
        <v>250</v>
      </c>
      <c r="E3" s="12">
        <f>SUM(B3:D3)</f>
        <v>778.3</v>
      </c>
    </row>
    <row r="4" ht="15.6" spans="1:5">
      <c r="A4" s="11" t="s">
        <v>10</v>
      </c>
      <c r="B4" s="12">
        <v>204.1</v>
      </c>
      <c r="C4" s="12">
        <v>180</v>
      </c>
      <c r="D4" s="12">
        <v>0</v>
      </c>
      <c r="E4" s="12">
        <f t="shared" ref="E4:E5" si="0">SUM(B4:D4)</f>
        <v>384.1</v>
      </c>
    </row>
    <row r="5" ht="15.6" spans="1:5">
      <c r="A5" s="11" t="s">
        <v>11</v>
      </c>
      <c r="B5" s="12">
        <v>620.7</v>
      </c>
      <c r="C5" s="12">
        <v>461.8</v>
      </c>
      <c r="D5" s="12">
        <v>607.2</v>
      </c>
      <c r="E5" s="12">
        <f t="shared" si="0"/>
        <v>1689.7</v>
      </c>
    </row>
    <row r="6" ht="15.6" spans="1:5">
      <c r="A6" s="11" t="s">
        <v>12</v>
      </c>
      <c r="B6" s="12">
        <f>SUM(B3:B5)</f>
        <v>1000</v>
      </c>
      <c r="C6" s="12">
        <f t="shared" ref="C6:E6" si="1">SUM(C3:C5)</f>
        <v>994.9</v>
      </c>
      <c r="D6" s="12">
        <f t="shared" si="1"/>
        <v>857.2</v>
      </c>
      <c r="E6" s="12">
        <f t="shared" si="1"/>
        <v>2852.1</v>
      </c>
    </row>
    <row r="7" ht="15.6" spans="1:5">
      <c r="A7" s="11" t="s">
        <v>13</v>
      </c>
      <c r="B7" s="12">
        <f>(B3+B4)/B6*100</f>
        <v>37.93</v>
      </c>
      <c r="C7" s="12">
        <f t="shared" ref="C7:E7" si="2">(C3+C4)/C6*100</f>
        <v>53.583274700975</v>
      </c>
      <c r="D7" s="12">
        <f t="shared" si="2"/>
        <v>29.1647223518432</v>
      </c>
      <c r="E7" s="13">
        <f t="shared" si="2"/>
        <v>40.7559342239052</v>
      </c>
    </row>
    <row r="8" ht="15.6" spans="1:5">
      <c r="A8" s="11" t="s">
        <v>14</v>
      </c>
      <c r="B8" s="14" t="str">
        <f>IF(B7&gt;50,"Горький",IF(B7&lt;=32,"Белый","Молочный"))</f>
        <v>Молочный</v>
      </c>
      <c r="C8" s="14" t="str">
        <f>IF(C7&gt;50,"Горький",IF(C7&lt;=32,"Белый","Молочный"))</f>
        <v>Горький</v>
      </c>
      <c r="D8" s="14" t="str">
        <f>IF(D7&gt;50,"Горький",IF(D7&lt;=32,"Белый","Молочный"))</f>
        <v>Белый</v>
      </c>
      <c r="E8" s="15"/>
    </row>
  </sheetData>
  <mergeCells count="3">
    <mergeCell ref="B1:D1"/>
    <mergeCell ref="A1:A2"/>
    <mergeCell ref="E1:E2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zoomScale="61" zoomScaleNormal="61" workbookViewId="0">
      <selection activeCell="E10" sqref="E10"/>
    </sheetView>
  </sheetViews>
  <sheetFormatPr defaultColWidth="9" defaultRowHeight="14.4" outlineLevelCol="4"/>
  <cols>
    <col min="1" max="1" width="35.8518518518519" customWidth="1"/>
    <col min="2" max="2" width="26.5740740740741" customWidth="1"/>
    <col min="3" max="3" width="39.1388888888889" customWidth="1"/>
    <col min="4" max="4" width="18.4259259259259" customWidth="1"/>
    <col min="5" max="5" width="37" customWidth="1"/>
  </cols>
  <sheetData>
    <row r="1" ht="29.25" customHeight="1" spans="1:5">
      <c r="A1" s="3" t="s">
        <v>15</v>
      </c>
      <c r="B1" s="3"/>
      <c r="C1" s="3" t="s">
        <v>16</v>
      </c>
      <c r="D1" s="3"/>
      <c r="E1" s="4" t="s">
        <v>17</v>
      </c>
    </row>
    <row r="2" ht="18" spans="1:5">
      <c r="A2" s="5" t="s">
        <v>18</v>
      </c>
      <c r="B2" s="6" t="s">
        <v>19</v>
      </c>
      <c r="C2" s="5" t="s">
        <v>18</v>
      </c>
      <c r="D2" s="6" t="s">
        <v>19</v>
      </c>
      <c r="E2" s="7" t="str">
        <f>IF(B2=D2,"","Имеются отличия")</f>
        <v/>
      </c>
    </row>
    <row r="3" ht="18" spans="1:5">
      <c r="A3" s="5" t="s">
        <v>20</v>
      </c>
      <c r="B3" s="6">
        <v>2</v>
      </c>
      <c r="C3" s="5" t="s">
        <v>20</v>
      </c>
      <c r="D3" s="6">
        <v>2</v>
      </c>
      <c r="E3" s="7" t="str">
        <f t="shared" ref="E3:E19" si="0">IF(B3=D3,"","Имеются отличия")</f>
        <v/>
      </c>
    </row>
    <row r="4" ht="18" spans="1:5">
      <c r="A4" s="5" t="s">
        <v>21</v>
      </c>
      <c r="B4" s="6" t="s">
        <v>22</v>
      </c>
      <c r="C4" s="5" t="s">
        <v>21</v>
      </c>
      <c r="D4" s="6" t="s">
        <v>22</v>
      </c>
      <c r="E4" s="7" t="str">
        <f t="shared" si="0"/>
        <v/>
      </c>
    </row>
    <row r="5" ht="18" spans="1:5">
      <c r="A5" s="5" t="s">
        <v>23</v>
      </c>
      <c r="B5" s="6" t="s">
        <v>22</v>
      </c>
      <c r="C5" s="5" t="s">
        <v>23</v>
      </c>
      <c r="D5" s="6" t="s">
        <v>22</v>
      </c>
      <c r="E5" s="7" t="str">
        <f t="shared" si="0"/>
        <v/>
      </c>
    </row>
    <row r="6" ht="18" spans="1:5">
      <c r="A6" s="5" t="s">
        <v>24</v>
      </c>
      <c r="B6" s="6" t="s">
        <v>22</v>
      </c>
      <c r="C6" s="5" t="s">
        <v>24</v>
      </c>
      <c r="D6" s="6" t="s">
        <v>25</v>
      </c>
      <c r="E6" s="7" t="str">
        <f>IF(B6=D6,"","Имеются отличия")</f>
        <v>Имеются отличия</v>
      </c>
    </row>
    <row r="7" ht="18" spans="1:5">
      <c r="A7" s="5" t="s">
        <v>26</v>
      </c>
      <c r="B7" s="6" t="s">
        <v>22</v>
      </c>
      <c r="C7" s="5" t="s">
        <v>26</v>
      </c>
      <c r="D7" s="6" t="s">
        <v>22</v>
      </c>
      <c r="E7" s="7" t="str">
        <f t="shared" si="0"/>
        <v/>
      </c>
    </row>
    <row r="8" ht="18" spans="1:5">
      <c r="A8" s="5" t="s">
        <v>27</v>
      </c>
      <c r="B8" s="6" t="s">
        <v>22</v>
      </c>
      <c r="C8" s="5" t="s">
        <v>27</v>
      </c>
      <c r="D8" s="6" t="s">
        <v>22</v>
      </c>
      <c r="E8" s="7" t="str">
        <f t="shared" si="0"/>
        <v/>
      </c>
    </row>
    <row r="9" ht="18" spans="1:5">
      <c r="A9" s="5" t="s">
        <v>28</v>
      </c>
      <c r="B9" s="6" t="s">
        <v>22</v>
      </c>
      <c r="C9" s="5" t="s">
        <v>28</v>
      </c>
      <c r="D9" s="6" t="s">
        <v>25</v>
      </c>
      <c r="E9" s="7" t="str">
        <f t="shared" si="0"/>
        <v>Имеются отличия</v>
      </c>
    </row>
    <row r="10" ht="18" spans="1:5">
      <c r="A10" s="5" t="s">
        <v>29</v>
      </c>
      <c r="B10" s="6" t="s">
        <v>30</v>
      </c>
      <c r="C10" s="5" t="s">
        <v>29</v>
      </c>
      <c r="D10" s="6" t="s">
        <v>30</v>
      </c>
      <c r="E10" s="7" t="str">
        <f t="shared" si="0"/>
        <v/>
      </c>
    </row>
    <row r="11" ht="18" spans="1:5">
      <c r="A11" s="5" t="s">
        <v>31</v>
      </c>
      <c r="B11" s="6" t="s">
        <v>32</v>
      </c>
      <c r="C11" s="5" t="s">
        <v>31</v>
      </c>
      <c r="D11" s="6" t="s">
        <v>33</v>
      </c>
      <c r="E11" s="7" t="str">
        <f t="shared" si="0"/>
        <v>Имеются отличия</v>
      </c>
    </row>
    <row r="12" ht="18" spans="1:5">
      <c r="A12" s="5" t="s">
        <v>34</v>
      </c>
      <c r="B12" s="6" t="s">
        <v>35</v>
      </c>
      <c r="C12" s="5" t="s">
        <v>34</v>
      </c>
      <c r="D12" s="6" t="s">
        <v>36</v>
      </c>
      <c r="E12" s="7" t="str">
        <f t="shared" si="0"/>
        <v>Имеются отличия</v>
      </c>
    </row>
    <row r="13" ht="18" spans="1:5">
      <c r="A13" s="5" t="s">
        <v>37</v>
      </c>
      <c r="B13" s="6" t="s">
        <v>38</v>
      </c>
      <c r="C13" s="5" t="s">
        <v>37</v>
      </c>
      <c r="D13" s="6" t="s">
        <v>38</v>
      </c>
      <c r="E13" s="7" t="str">
        <f t="shared" si="0"/>
        <v/>
      </c>
    </row>
    <row r="14" ht="18" spans="1:5">
      <c r="A14" s="5" t="s">
        <v>39</v>
      </c>
      <c r="B14" s="6" t="s">
        <v>22</v>
      </c>
      <c r="C14" s="5" t="s">
        <v>39</v>
      </c>
      <c r="D14" s="6" t="s">
        <v>22</v>
      </c>
      <c r="E14" s="7" t="str">
        <f t="shared" si="0"/>
        <v/>
      </c>
    </row>
    <row r="15" ht="18" spans="1:5">
      <c r="A15" s="5" t="s">
        <v>40</v>
      </c>
      <c r="B15" s="6" t="s">
        <v>22</v>
      </c>
      <c r="C15" s="5" t="s">
        <v>40</v>
      </c>
      <c r="D15" s="6" t="s">
        <v>25</v>
      </c>
      <c r="E15" s="7" t="str">
        <f t="shared" si="0"/>
        <v>Имеются отличия</v>
      </c>
    </row>
    <row r="16" ht="18" spans="1:5">
      <c r="A16" s="5" t="s">
        <v>41</v>
      </c>
      <c r="B16" s="6" t="s">
        <v>22</v>
      </c>
      <c r="C16" s="5" t="s">
        <v>41</v>
      </c>
      <c r="D16" s="6" t="s">
        <v>22</v>
      </c>
      <c r="E16" s="7" t="str">
        <f t="shared" si="0"/>
        <v/>
      </c>
    </row>
    <row r="17" ht="18" spans="1:5">
      <c r="A17" s="5" t="s">
        <v>42</v>
      </c>
      <c r="B17" s="6" t="s">
        <v>22</v>
      </c>
      <c r="C17" s="5" t="s">
        <v>42</v>
      </c>
      <c r="D17" s="6" t="s">
        <v>25</v>
      </c>
      <c r="E17" s="7" t="str">
        <f t="shared" si="0"/>
        <v>Имеются отличия</v>
      </c>
    </row>
    <row r="18" ht="18" spans="1:5">
      <c r="A18" s="5" t="s">
        <v>43</v>
      </c>
      <c r="B18" s="6" t="s">
        <v>44</v>
      </c>
      <c r="C18" s="5" t="s">
        <v>43</v>
      </c>
      <c r="D18" s="6" t="s">
        <v>45</v>
      </c>
      <c r="E18" s="7" t="str">
        <f t="shared" si="0"/>
        <v>Имеются отличия</v>
      </c>
    </row>
    <row r="19" ht="18" spans="1:5">
      <c r="A19" s="5" t="s">
        <v>46</v>
      </c>
      <c r="B19" s="6" t="s">
        <v>47</v>
      </c>
      <c r="C19" s="5" t="s">
        <v>46</v>
      </c>
      <c r="D19" s="5" t="s">
        <v>48</v>
      </c>
      <c r="E19" s="7" t="str">
        <f t="shared" si="0"/>
        <v>Имеются отличия</v>
      </c>
    </row>
  </sheetData>
  <mergeCells count="2">
    <mergeCell ref="A1:B1"/>
    <mergeCell ref="C1:D1"/>
  </mergeCells>
  <conditionalFormatting sqref="E1:E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2" operator="equal">
      <formula>"Имеют отличия"</formula>
    </cfRule>
  </conditionalFormatting>
  <conditionalFormatting sqref="E2:E19">
    <cfRule type="cellIs" priority="5" operator="equal">
      <formula>"Имеют отличия"</formula>
    </cfRule>
    <cfRule type="cellIs" priority="4" operator="equal">
      <formula>"""Имеются отличия"""</formula>
    </cfRule>
    <cfRule type="notContainsBlanks" dxfId="1" priority="1">
      <formula>LEN(TRIM(E2))&gt;0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5" sqref="C5"/>
    </sheetView>
  </sheetViews>
  <sheetFormatPr defaultColWidth="9" defaultRowHeight="14.4" outlineLevelRow="5" outlineLevelCol="2"/>
  <sheetData>
    <row r="1" ht="15.6" spans="1:3">
      <c r="A1" s="1" t="s">
        <v>0</v>
      </c>
      <c r="B1" s="1" t="s">
        <v>1</v>
      </c>
      <c r="C1" s="1" t="s">
        <v>2</v>
      </c>
    </row>
    <row r="2" ht="15.6" spans="1:3">
      <c r="A2" s="2">
        <v>-1</v>
      </c>
      <c r="B2" s="2">
        <f>IF(OR(A2=0,A2=0.5),COS(A2),TAN(A2))</f>
        <v>-1.5574077246549</v>
      </c>
      <c r="C2" s="2">
        <f>IF(A2&lt;=0,SIN(A2+2),IF(AND(A2&gt;0,A2&lt;=0.5),EXP(A2),2*A2^2))</f>
        <v>0.841470984807897</v>
      </c>
    </row>
    <row r="3" ht="15.6" spans="1:3">
      <c r="A3" s="2">
        <v>-0.5</v>
      </c>
      <c r="B3" s="2">
        <f t="shared" ref="B3:B6" si="0">IF(OR(A3=0,A3=0.5),COS(A3),TAN(A3))</f>
        <v>-0.54630248984379</v>
      </c>
      <c r="C3" s="2">
        <f t="shared" ref="C3:C6" si="1">IF(A3&lt;=0,SIN(A3+2),IF(AND(A3&gt;0,A3&lt;=0.5),EXP(A3),2*A3^2))</f>
        <v>0.997494986604054</v>
      </c>
    </row>
    <row r="4" ht="15.6" spans="1:3">
      <c r="A4" s="2">
        <v>0</v>
      </c>
      <c r="B4" s="2">
        <f t="shared" si="0"/>
        <v>1</v>
      </c>
      <c r="C4" s="2">
        <f t="shared" si="1"/>
        <v>0.909297426825682</v>
      </c>
    </row>
    <row r="5" ht="15.6" spans="1:3">
      <c r="A5" s="2">
        <v>0.5</v>
      </c>
      <c r="B5" s="2">
        <f t="shared" si="0"/>
        <v>0.877582561890373</v>
      </c>
      <c r="C5" s="2">
        <f t="shared" si="1"/>
        <v>1.64872127070013</v>
      </c>
    </row>
    <row r="6" ht="15.6" spans="1:3">
      <c r="A6" s="2">
        <v>1</v>
      </c>
      <c r="B6" s="2">
        <f t="shared" si="0"/>
        <v>1.5574077246549</v>
      </c>
      <c r="C6" s="2">
        <f t="shared" si="1"/>
        <v>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Пример 1</vt:lpstr>
      <vt:lpstr>Пример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shuts</cp:lastModifiedBy>
  <dcterms:created xsi:type="dcterms:W3CDTF">2006-09-16T00:00:00Z</dcterms:created>
  <dcterms:modified xsi:type="dcterms:W3CDTF">2025-02-27T14:27:40Z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6D2370BCCADD4196A471E1192A2AC33D_12</vt:lpwstr>
  </property>
  <property fmtid="{D5CDD505-2E9C-101B-9397-08002B2CF9AE}" pid="3" name="KSOProductBuildVer">
    <vt:lpwstr>1049-12.2.0.19805</vt:lpwstr>
  </property>
</Properties>
</file>