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Benchmarks\data\RabbitMQ\"/>
    </mc:Choice>
  </mc:AlternateContent>
  <bookViews>
    <workbookView xWindow="0" yWindow="0" windowWidth="28800" windowHeight="12435" activeTab="1"/>
  </bookViews>
  <sheets>
    <sheet name="Payload_Raw_Data" sheetId="1" r:id="rId1"/>
    <sheet name="Payload_Plot_Source" sheetId="2" r:id="rId2"/>
    <sheet name="Throughput chart (all threads)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7" i="5"/>
  <c r="F6" i="5"/>
  <c r="F5" i="5"/>
  <c r="F4" i="5"/>
  <c r="F3" i="5"/>
  <c r="R9" i="2"/>
  <c r="Q9" i="2"/>
  <c r="P9" i="2"/>
  <c r="O9" i="2"/>
  <c r="N9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L9" i="2"/>
  <c r="K9" i="2"/>
  <c r="J9" i="2"/>
  <c r="I9" i="2"/>
  <c r="H9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F9" i="2"/>
  <c r="F8" i="2"/>
  <c r="R8" i="2" s="1"/>
  <c r="F8" i="5" s="1"/>
  <c r="F7" i="2"/>
  <c r="F6" i="2"/>
  <c r="F5" i="2"/>
  <c r="F4" i="2"/>
  <c r="L8" i="2" l="1"/>
  <c r="E3" i="5"/>
  <c r="D3" i="5"/>
  <c r="C3" i="5"/>
  <c r="B3" i="5"/>
  <c r="A9" i="5"/>
  <c r="A8" i="5"/>
  <c r="A7" i="5"/>
  <c r="A6" i="5"/>
  <c r="A5" i="5"/>
  <c r="A4" i="5"/>
  <c r="B9" i="2"/>
  <c r="B8" i="2"/>
  <c r="B7" i="2"/>
  <c r="B6" i="2"/>
  <c r="B5" i="2"/>
  <c r="B4" i="2"/>
  <c r="B4" i="5" s="1"/>
  <c r="C9" i="2"/>
  <c r="C8" i="2"/>
  <c r="C7" i="2"/>
  <c r="C6" i="2"/>
  <c r="C5" i="2"/>
  <c r="C4" i="2"/>
  <c r="D9" i="2"/>
  <c r="D8" i="2"/>
  <c r="D7" i="2"/>
  <c r="D7" i="5" s="1"/>
  <c r="D6" i="2"/>
  <c r="D6" i="5" s="1"/>
  <c r="D5" i="2"/>
  <c r="D5" i="5" s="1"/>
  <c r="D4" i="2"/>
  <c r="E9" i="2"/>
  <c r="E8" i="2"/>
  <c r="E7" i="2"/>
  <c r="E6" i="2"/>
  <c r="E5" i="2"/>
  <c r="E4" i="2"/>
  <c r="K8" i="2" l="1"/>
  <c r="Q8" i="2"/>
  <c r="E8" i="5" s="1"/>
  <c r="J8" i="2"/>
  <c r="P8" i="2"/>
  <c r="D8" i="5" s="1"/>
  <c r="I8" i="2"/>
  <c r="O8" i="2"/>
  <c r="N8" i="2"/>
  <c r="B8" i="5" s="1"/>
  <c r="H8" i="2"/>
  <c r="D4" i="5"/>
  <c r="C6" i="5"/>
  <c r="B5" i="5"/>
  <c r="B6" i="5"/>
  <c r="B7" i="5"/>
  <c r="B9" i="5"/>
  <c r="D9" i="5"/>
  <c r="E4" i="5"/>
  <c r="E5" i="5"/>
  <c r="E6" i="5"/>
  <c r="E7" i="5"/>
  <c r="E9" i="5"/>
  <c r="C5" i="5" l="1"/>
  <c r="C4" i="5"/>
  <c r="C8" i="5"/>
  <c r="C9" i="5"/>
  <c r="C7" i="5"/>
</calcChain>
</file>

<file path=xl/sharedStrings.xml><?xml version="1.0" encoding="utf-8"?>
<sst xmlns="http://schemas.openxmlformats.org/spreadsheetml/2006/main" count="31" uniqueCount="20">
  <si>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</si>
  <si>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</si>
  <si>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</si>
  <si>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</si>
  <si>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</si>
  <si>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</si>
  <si>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</si>
  <si>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</si>
  <si>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</si>
  <si>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THROUGHPUT (Messages Per Second)</t>
  </si>
  <si>
    <t>RestBus (ASP.NET 5 -- Bare to the metal)</t>
  </si>
  <si>
    <t>RestBus (ASP.NET 5)</t>
  </si>
  <si>
    <t>RestBus (Web API)</t>
  </si>
  <si>
    <t>AVERAGE TIME PER THREAD</t>
  </si>
  <si>
    <t>200 bytes</t>
  </si>
  <si>
    <t>2048 bytes</t>
  </si>
  <si>
    <t>20,000 bytes</t>
  </si>
  <si>
    <t>200,000 bytes</t>
  </si>
  <si>
    <t>2,097,152 bytes (2 MB)</t>
  </si>
  <si>
    <t>THROUGHPUT (MB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</si>
</sst>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3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different payload sizes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threads)'!$B$4:$F$4</c:f>
              <c:numCache>
                <c:formatCode>General</c:formatCode>
                <c:ptCount val="5"/>
                <c:pt idx="0">
                  <c:v>3.42</c:v>
                </c:pt>
                <c:pt idx="1">
                  <c:v>33.869999999999997</c:v>
                </c:pt>
                <c:pt idx="2">
                  <c:v>226.93</c:v>
                </c:pt>
                <c:pt idx="3">
                  <c:v>344.19</c:v>
                </c:pt>
                <c:pt idx="4">
                  <c:v>290.87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threads)'!$B$5:$F$5</c:f>
              <c:numCache>
                <c:formatCode>General</c:formatCode>
                <c:ptCount val="5"/>
                <c:pt idx="0">
                  <c:v>3.47</c:v>
                </c:pt>
                <c:pt idx="1">
                  <c:v>34.33</c:v>
                </c:pt>
                <c:pt idx="2">
                  <c:v>224.66</c:v>
                </c:pt>
                <c:pt idx="3">
                  <c:v>344.01</c:v>
                </c:pt>
                <c:pt idx="4">
                  <c:v>292.57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threads)'!$B$6:$F$6</c:f>
              <c:numCache>
                <c:formatCode>General</c:formatCode>
                <c:ptCount val="5"/>
                <c:pt idx="0">
                  <c:v>3.51</c:v>
                </c:pt>
                <c:pt idx="1">
                  <c:v>34.549999999999997</c:v>
                </c:pt>
                <c:pt idx="2">
                  <c:v>235.46</c:v>
                </c:pt>
                <c:pt idx="3">
                  <c:v>344.16</c:v>
                </c:pt>
                <c:pt idx="4">
                  <c:v>291.12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threads)'!$B$7:$F$7</c:f>
              <c:numCache>
                <c:formatCode>General</c:formatCode>
                <c:ptCount val="5"/>
                <c:pt idx="0">
                  <c:v>3.45</c:v>
                </c:pt>
                <c:pt idx="1">
                  <c:v>32.21</c:v>
                </c:pt>
                <c:pt idx="2">
                  <c:v>110.98</c:v>
                </c:pt>
                <c:pt idx="3">
                  <c:v>96.09</c:v>
                </c:pt>
                <c:pt idx="4">
                  <c:v>81.83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threads)'!$B$8:$F$8</c:f>
              <c:numCache>
                <c:formatCode>General</c:formatCode>
                <c:ptCount val="5"/>
                <c:pt idx="0">
                  <c:v>2.75</c:v>
                </c:pt>
                <c:pt idx="1">
                  <c:v>26.76</c:v>
                </c:pt>
                <c:pt idx="2">
                  <c:v>172.42</c:v>
                </c:pt>
                <c:pt idx="3">
                  <c:v>301.23</c:v>
                </c:pt>
                <c:pt idx="4">
                  <c:v>224.31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threads)'!$B$3:$F$3</c:f>
              <c:numCache>
                <c:formatCode>#,##0</c:formatCode>
                <c:ptCount val="5"/>
                <c:pt idx="0">
                  <c:v>200</c:v>
                </c:pt>
                <c:pt idx="1">
                  <c:v>2048</c:v>
                </c:pt>
                <c:pt idx="2">
                  <c:v>20000</c:v>
                </c:pt>
                <c:pt idx="3">
                  <c:v>200000</c:v>
                </c:pt>
                <c:pt idx="4">
                  <c:v>2097152</c:v>
                </c:pt>
              </c:numCache>
            </c:numRef>
          </c:cat>
          <c:val>
            <c:numRef>
              <c:f>'Throughput chart (all threads)'!$B$9:$F$9</c:f>
              <c:numCache>
                <c:formatCode>General</c:formatCode>
                <c:ptCount val="5"/>
                <c:pt idx="0">
                  <c:v>0.2</c:v>
                </c:pt>
                <c:pt idx="1">
                  <c:v>2.0299999999999998</c:v>
                </c:pt>
                <c:pt idx="2">
                  <c:v>17.36</c:v>
                </c:pt>
                <c:pt idx="3">
                  <c:v>67.260000000000005</c:v>
                </c:pt>
                <c:pt idx="4">
                  <c:v>84.74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4160"/>
        <c:axId val="211144720"/>
      </c:lineChart>
      <c:catAx>
        <c:axId val="2111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Size</a:t>
                </a:r>
                <a:r>
                  <a:rPr lang="en-US" baseline="0"/>
                  <a:t> (In 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720"/>
        <c:crosses val="autoZero"/>
        <c:auto val="1"/>
        <c:lblAlgn val="ctr"/>
        <c:lblOffset val="100"/>
        <c:noMultiLvlLbl val="0"/>
      </c:catAx>
      <c:valAx>
        <c:axId val="2111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P8" sqref="P8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  <col min="14" max="15" width="9.5703125" style="1" bestFit="1" customWidth="1"/>
  </cols>
  <sheetData>
    <row r="1" spans="1:19" x14ac:dyDescent="0.25">
      <c r="B1" s="1" t="s">
        <v>14</v>
      </c>
      <c r="E1" t="s">
        <v>15</v>
      </c>
      <c r="H1" s="1" t="s">
        <v>16</v>
      </c>
      <c r="K1" t="s">
        <v>17</v>
      </c>
      <c r="N1" s="5" t="s">
        <v>18</v>
      </c>
    </row>
    <row r="3" spans="1:19" x14ac:dyDescent="0.25">
      <c r="A3" t="s">
        <v>5</v>
      </c>
      <c r="B3" s="1" t="s">
        <v>6</v>
      </c>
      <c r="C3" s="1" t="s">
        <v>7</v>
      </c>
      <c r="E3" t="s">
        <v>6</v>
      </c>
      <c r="F3" t="s">
        <v>7</v>
      </c>
      <c r="H3" s="1" t="s">
        <v>6</v>
      </c>
      <c r="I3" s="1" t="s">
        <v>7</v>
      </c>
      <c r="K3" t="s">
        <v>6</v>
      </c>
      <c r="L3" t="s">
        <v>7</v>
      </c>
      <c r="N3" s="1" t="s">
        <v>6</v>
      </c>
      <c r="O3" s="1" t="s">
        <v>7</v>
      </c>
    </row>
    <row r="4" spans="1:19" x14ac:dyDescent="0.25">
      <c r="A4" t="s">
        <v>0</v>
      </c>
      <c r="B4" s="4">
        <v>11.1569</v>
      </c>
      <c r="C4" s="4">
        <v>11.1686</v>
      </c>
      <c r="D4" s="3"/>
      <c r="E4" s="3">
        <v>11.5785</v>
      </c>
      <c r="F4" s="3">
        <v>11.4855</v>
      </c>
      <c r="G4" s="3"/>
      <c r="H4" s="4">
        <v>17.046500000000002</v>
      </c>
      <c r="I4" s="4">
        <v>16.5733</v>
      </c>
      <c r="J4" s="3"/>
      <c r="K4" s="3">
        <v>110.80719999999999</v>
      </c>
      <c r="L4" s="3">
        <v>110.85420000000001</v>
      </c>
      <c r="M4" s="3"/>
      <c r="N4" s="4">
        <v>1368.1608000000001</v>
      </c>
      <c r="O4" s="4">
        <v>1382.2392</v>
      </c>
      <c r="P4" s="3"/>
      <c r="Q4" s="3"/>
      <c r="R4" s="3"/>
      <c r="S4" s="3"/>
    </row>
    <row r="5" spans="1:19" x14ac:dyDescent="0.25">
      <c r="A5" t="s">
        <v>1</v>
      </c>
      <c r="B5" s="4">
        <v>10.948</v>
      </c>
      <c r="C5" s="4">
        <v>11.013299999999999</v>
      </c>
      <c r="D5" s="3"/>
      <c r="E5" s="3">
        <v>11.443199999999999</v>
      </c>
      <c r="F5" s="3">
        <v>11.316700000000001</v>
      </c>
      <c r="G5" s="3"/>
      <c r="H5" s="4">
        <v>17.084800000000001</v>
      </c>
      <c r="I5" s="4">
        <v>16.875299999999999</v>
      </c>
      <c r="J5" s="3"/>
      <c r="K5" s="3">
        <v>110.9149</v>
      </c>
      <c r="L5" s="3">
        <v>110.8634</v>
      </c>
      <c r="M5" s="3"/>
      <c r="N5" s="4">
        <v>1367.788</v>
      </c>
      <c r="O5" s="4">
        <v>1366.63</v>
      </c>
      <c r="P5" s="3"/>
      <c r="Q5" s="3"/>
      <c r="R5" s="3"/>
      <c r="S5" s="3"/>
    </row>
    <row r="6" spans="1:19" x14ac:dyDescent="0.25">
      <c r="A6" t="s">
        <v>8</v>
      </c>
      <c r="B6" s="4">
        <v>10.8147</v>
      </c>
      <c r="C6" s="4">
        <v>10.8973</v>
      </c>
      <c r="D6" s="3"/>
      <c r="E6" s="3">
        <v>11.3444</v>
      </c>
      <c r="F6" s="3">
        <v>11.2662</v>
      </c>
      <c r="G6" s="3"/>
      <c r="H6" s="4">
        <v>16.136299999999999</v>
      </c>
      <c r="I6" s="4">
        <v>16.265899999999998</v>
      </c>
      <c r="J6" s="3"/>
      <c r="K6" s="3">
        <v>110.8334</v>
      </c>
      <c r="L6" s="3">
        <v>110.8464</v>
      </c>
      <c r="M6" s="3"/>
      <c r="N6" s="4">
        <v>1379.5309</v>
      </c>
      <c r="O6" s="4">
        <v>1368.4713999999999</v>
      </c>
      <c r="P6" s="3"/>
      <c r="Q6" s="3"/>
      <c r="R6" s="3"/>
      <c r="S6" s="3"/>
    </row>
    <row r="7" spans="1:19" x14ac:dyDescent="0.25">
      <c r="A7" t="s">
        <v>4</v>
      </c>
      <c r="B7" s="4">
        <v>11.0275</v>
      </c>
      <c r="C7" s="4">
        <v>11.094200000000001</v>
      </c>
      <c r="D7" s="3"/>
      <c r="E7" s="3">
        <v>12.1334</v>
      </c>
      <c r="F7" s="3">
        <v>12.119400000000001</v>
      </c>
      <c r="G7" s="3"/>
      <c r="H7" s="4">
        <v>34.388800000000003</v>
      </c>
      <c r="I7" s="4">
        <v>34.358600000000003</v>
      </c>
      <c r="J7" s="3"/>
      <c r="K7" s="3">
        <v>396.95960000000002</v>
      </c>
      <c r="L7" s="3">
        <v>396.99869999999999</v>
      </c>
      <c r="M7" s="3"/>
      <c r="N7" s="4">
        <v>4892.0470999999998</v>
      </c>
      <c r="O7" s="4">
        <v>4884.6670999999997</v>
      </c>
      <c r="P7" s="3"/>
      <c r="Q7" s="3"/>
      <c r="R7" s="3"/>
      <c r="S7" s="3"/>
    </row>
    <row r="8" spans="1:19" x14ac:dyDescent="0.25">
      <c r="A8" t="s">
        <v>2</v>
      </c>
      <c r="B8" s="4">
        <v>13.8127</v>
      </c>
      <c r="C8" s="4">
        <v>13.8803</v>
      </c>
      <c r="D8" s="3"/>
      <c r="E8" s="3">
        <v>14.6549</v>
      </c>
      <c r="F8" s="3">
        <v>14.5397</v>
      </c>
      <c r="G8" s="3"/>
      <c r="H8" s="4">
        <v>22.162199999999999</v>
      </c>
      <c r="I8" s="4">
        <v>22.087700000000002</v>
      </c>
      <c r="J8" s="3"/>
      <c r="K8" s="3">
        <v>126.7817</v>
      </c>
      <c r="L8" s="3">
        <v>126.4907</v>
      </c>
      <c r="M8" s="3"/>
      <c r="N8" s="4">
        <v>1835.8768</v>
      </c>
      <c r="O8" s="4">
        <v>1730.587</v>
      </c>
      <c r="P8" s="3"/>
      <c r="Q8" s="3"/>
      <c r="R8" s="3"/>
      <c r="S8" s="3"/>
    </row>
    <row r="9" spans="1:19" x14ac:dyDescent="0.25">
      <c r="A9" t="s">
        <v>3</v>
      </c>
      <c r="B9" s="4">
        <v>187.16820000000001</v>
      </c>
      <c r="C9" s="4">
        <v>187.0864</v>
      </c>
      <c r="D9" s="3"/>
      <c r="E9" s="3">
        <v>192.34719999999999</v>
      </c>
      <c r="F9" s="3">
        <v>192.32249999999999</v>
      </c>
      <c r="G9" s="3"/>
      <c r="H9" s="4">
        <v>220.04820000000001</v>
      </c>
      <c r="I9" s="4">
        <v>219.49189999999999</v>
      </c>
      <c r="J9" s="3"/>
      <c r="K9" s="3">
        <v>565.84810000000004</v>
      </c>
      <c r="L9" s="3">
        <v>568.41800000000001</v>
      </c>
      <c r="M9" s="3"/>
      <c r="N9" s="4">
        <v>4720.6756999999998</v>
      </c>
      <c r="O9" s="4">
        <v>4720.5114999999996</v>
      </c>
      <c r="P9" s="3"/>
      <c r="Q9" s="3"/>
      <c r="R9" s="3"/>
      <c r="S9" s="3"/>
    </row>
    <row r="10" spans="1:19" x14ac:dyDescent="0.25">
      <c r="B10" s="4"/>
      <c r="C10" s="4"/>
      <c r="D10" s="3"/>
      <c r="E10" s="3"/>
      <c r="F10" s="3"/>
      <c r="G10" s="3"/>
      <c r="H10" s="4"/>
      <c r="I10" s="4"/>
      <c r="J10" s="3"/>
      <c r="K10" s="3"/>
      <c r="L10" s="3"/>
      <c r="M10" s="3"/>
      <c r="N10" s="4"/>
      <c r="O10" s="4"/>
      <c r="P10" s="3"/>
      <c r="Q10" s="3"/>
      <c r="R10" s="3"/>
      <c r="S10" s="3"/>
    </row>
    <row r="11" spans="1:19" x14ac:dyDescent="0.25">
      <c r="B11" s="4"/>
      <c r="C11" s="4"/>
      <c r="D11" s="3"/>
      <c r="E11" s="3"/>
      <c r="F11" s="3"/>
      <c r="G11" s="3"/>
      <c r="H11" s="4"/>
      <c r="I11" s="4"/>
      <c r="J11" s="3"/>
      <c r="K11" s="3"/>
      <c r="L11" s="3"/>
      <c r="M11" s="3"/>
      <c r="N11" s="4"/>
      <c r="O11" s="4"/>
      <c r="P11" s="3"/>
      <c r="Q11" s="3"/>
      <c r="R11" s="3"/>
      <c r="S11" s="3"/>
    </row>
    <row r="12" spans="1:19" x14ac:dyDescent="0.25">
      <c r="B12" s="4"/>
      <c r="C12" s="4"/>
      <c r="D12" s="3"/>
      <c r="E12" s="3"/>
      <c r="F12" s="3"/>
      <c r="G12" s="3"/>
      <c r="H12" s="4"/>
      <c r="I12" s="4"/>
      <c r="J12" s="3"/>
      <c r="K12" s="3"/>
      <c r="L12" s="3"/>
      <c r="M12" s="3"/>
      <c r="N12" s="4"/>
      <c r="O12" s="4"/>
      <c r="P12" s="3"/>
      <c r="Q12" s="3"/>
      <c r="R12" s="3"/>
      <c r="S12" s="3"/>
    </row>
    <row r="13" spans="1:19" x14ac:dyDescent="0.25">
      <c r="B13" s="4"/>
      <c r="C13" s="4"/>
      <c r="D13" s="3"/>
      <c r="E13" s="3"/>
      <c r="F13" s="3"/>
      <c r="G13" s="3"/>
      <c r="H13" s="4"/>
      <c r="I13" s="4"/>
      <c r="J13" s="3"/>
      <c r="K13" s="3"/>
      <c r="L13" s="3"/>
      <c r="M13" s="3"/>
      <c r="N13" s="4"/>
      <c r="O13" s="4"/>
      <c r="P13" s="3"/>
      <c r="Q13" s="3"/>
      <c r="R13" s="3"/>
      <c r="S13" s="3"/>
    </row>
    <row r="14" spans="1:19" x14ac:dyDescent="0.25">
      <c r="B14" s="4"/>
      <c r="C14" s="4"/>
      <c r="D14" s="3"/>
      <c r="E14" s="3"/>
      <c r="F14" s="3"/>
      <c r="G14" s="3"/>
      <c r="H14" s="4"/>
      <c r="I14" s="4"/>
      <c r="J14" s="3"/>
      <c r="K14" s="3"/>
      <c r="L14" s="3"/>
      <c r="M14" s="3"/>
      <c r="N14" s="4"/>
      <c r="O14" s="4"/>
      <c r="P14" s="3"/>
      <c r="Q14" s="3"/>
      <c r="R14" s="3"/>
      <c r="S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B1" workbookViewId="0">
      <selection activeCell="F8" sqref="F8"/>
    </sheetView>
  </sheetViews>
  <sheetFormatPr defaultRowHeight="15" x14ac:dyDescent="0.25"/>
  <cols>
    <col min="1" max="1" width="27.28515625" customWidth="1"/>
  </cols>
  <sheetData>
    <row r="1" spans="1:18" x14ac:dyDescent="0.25">
      <c r="B1" t="s">
        <v>13</v>
      </c>
      <c r="H1" t="s">
        <v>9</v>
      </c>
      <c r="N1" t="s">
        <v>19</v>
      </c>
    </row>
    <row r="3" spans="1:18" x14ac:dyDescent="0.25">
      <c r="B3">
        <v>200</v>
      </c>
      <c r="C3">
        <v>2048</v>
      </c>
      <c r="D3">
        <v>20000</v>
      </c>
      <c r="E3">
        <v>200000</v>
      </c>
      <c r="F3">
        <v>2097152</v>
      </c>
      <c r="H3">
        <v>200</v>
      </c>
      <c r="I3">
        <v>2048</v>
      </c>
      <c r="J3">
        <v>20000</v>
      </c>
      <c r="K3">
        <v>200000</v>
      </c>
      <c r="L3">
        <v>2097152</v>
      </c>
      <c r="N3">
        <v>200</v>
      </c>
      <c r="O3">
        <v>2048</v>
      </c>
      <c r="P3">
        <v>20000</v>
      </c>
      <c r="Q3">
        <v>200000</v>
      </c>
      <c r="R3">
        <v>2097152</v>
      </c>
    </row>
    <row r="4" spans="1:18" x14ac:dyDescent="0.25">
      <c r="A4" t="s">
        <v>12</v>
      </c>
      <c r="B4">
        <f>AVERAGE(Payload_Raw_Data!B4:C4)</f>
        <v>11.162749999999999</v>
      </c>
      <c r="C4">
        <f>AVERAGE(Payload_Raw_Data!E4:F4)</f>
        <v>11.532</v>
      </c>
      <c r="D4">
        <f>AVERAGE(Payload_Raw_Data!H4:I4)</f>
        <v>16.809899999999999</v>
      </c>
      <c r="E4">
        <f>AVERAGE(Payload_Raw_Data!K4:L4)</f>
        <v>110.83070000000001</v>
      </c>
      <c r="F4">
        <f>AVERAGE(Payload_Raw_Data!N4:O4)</f>
        <v>1375.2</v>
      </c>
      <c r="H4">
        <f>ROUND((5000*20/B4) * 2,2)</f>
        <v>17916.73</v>
      </c>
      <c r="I4">
        <f t="shared" ref="I4:I9" si="0">ROUND((5000*20/C4) * 2,2)</f>
        <v>17343.05</v>
      </c>
      <c r="J4">
        <f t="shared" ref="J4:J9" si="1">ROUND((5000*20/D4) * 2,2)</f>
        <v>11897.75</v>
      </c>
      <c r="K4">
        <f t="shared" ref="K4:K9" si="2">ROUND((5000*20/E4) * 2,2)</f>
        <v>1804.55</v>
      </c>
      <c r="L4">
        <f t="shared" ref="L4:L9" si="3">ROUND((5000*20/F4) * 2,2)</f>
        <v>145.43</v>
      </c>
      <c r="N4">
        <f>ROUND(((5000*20*N$3/B4)/(1024*1024)) * 2,2)</f>
        <v>3.42</v>
      </c>
      <c r="O4">
        <f t="shared" ref="O4:O9" si="4">ROUND(((5000*20*O$3/C4)/(1024*1024)) * 2,2)</f>
        <v>33.869999999999997</v>
      </c>
      <c r="P4">
        <f t="shared" ref="P4:P9" si="5">ROUND(((5000*20*P$3/D4)/(1024*1024)) * 2,2)</f>
        <v>226.93</v>
      </c>
      <c r="Q4">
        <f t="shared" ref="Q4:Q9" si="6">ROUND(((5000*20*Q$3/E4)/(1024*1024)) * 2,2)</f>
        <v>344.19</v>
      </c>
      <c r="R4">
        <f t="shared" ref="R4:R9" si="7">ROUND(((5000*20*R$3/F4)/(1024*1024)) * 2,2)</f>
        <v>290.87</v>
      </c>
    </row>
    <row r="5" spans="1:18" x14ac:dyDescent="0.25">
      <c r="A5" t="s">
        <v>11</v>
      </c>
      <c r="B5">
        <f>AVERAGE(Payload_Raw_Data!B5:C5)</f>
        <v>10.980650000000001</v>
      </c>
      <c r="C5">
        <f>AVERAGE(Payload_Raw_Data!E5:F5)</f>
        <v>11.379950000000001</v>
      </c>
      <c r="D5">
        <f>AVERAGE(Payload_Raw_Data!H5:I5)</f>
        <v>16.980049999999999</v>
      </c>
      <c r="E5">
        <f>AVERAGE(Payload_Raw_Data!K5:L5)</f>
        <v>110.88915</v>
      </c>
      <c r="F5">
        <f>AVERAGE(Payload_Raw_Data!N5:O5)</f>
        <v>1367.2090000000001</v>
      </c>
      <c r="H5">
        <f t="shared" ref="H5:H9" si="8">ROUND((5000*20/B5) * 2,2)</f>
        <v>18213.86</v>
      </c>
      <c r="I5">
        <f t="shared" si="0"/>
        <v>17574.77</v>
      </c>
      <c r="J5">
        <f t="shared" si="1"/>
        <v>11778.53</v>
      </c>
      <c r="K5">
        <f t="shared" si="2"/>
        <v>1803.6</v>
      </c>
      <c r="L5">
        <f t="shared" si="3"/>
        <v>146.28</v>
      </c>
      <c r="N5">
        <f t="shared" ref="N5:N9" si="9">ROUND(((5000*20*N$3/B5)/(1024*1024)) * 2,2)</f>
        <v>3.47</v>
      </c>
      <c r="O5">
        <f t="shared" si="4"/>
        <v>34.33</v>
      </c>
      <c r="P5">
        <f t="shared" si="5"/>
        <v>224.66</v>
      </c>
      <c r="Q5">
        <f t="shared" si="6"/>
        <v>344.01</v>
      </c>
      <c r="R5">
        <f t="shared" si="7"/>
        <v>292.57</v>
      </c>
    </row>
    <row r="6" spans="1:18" ht="30" x14ac:dyDescent="0.25">
      <c r="A6" s="2" t="s">
        <v>10</v>
      </c>
      <c r="B6">
        <f>AVERAGE(Payload_Raw_Data!B6:C6)</f>
        <v>10.856</v>
      </c>
      <c r="C6">
        <f>AVERAGE(Payload_Raw_Data!E6:F6)</f>
        <v>11.305299999999999</v>
      </c>
      <c r="D6">
        <f>AVERAGE(Payload_Raw_Data!H6:I6)</f>
        <v>16.201099999999997</v>
      </c>
      <c r="E6">
        <f>AVERAGE(Payload_Raw_Data!K6:L6)</f>
        <v>110.8399</v>
      </c>
      <c r="F6">
        <f>AVERAGE(Payload_Raw_Data!N6:O6)</f>
        <v>1374.0011500000001</v>
      </c>
      <c r="H6">
        <f t="shared" si="8"/>
        <v>18422.990000000002</v>
      </c>
      <c r="I6">
        <f t="shared" si="0"/>
        <v>17690.82</v>
      </c>
      <c r="J6">
        <f t="shared" si="1"/>
        <v>12344.84</v>
      </c>
      <c r="K6">
        <f t="shared" si="2"/>
        <v>1804.4</v>
      </c>
      <c r="L6">
        <f t="shared" si="3"/>
        <v>145.56</v>
      </c>
      <c r="N6">
        <f t="shared" si="9"/>
        <v>3.51</v>
      </c>
      <c r="O6">
        <f t="shared" si="4"/>
        <v>34.549999999999997</v>
      </c>
      <c r="P6">
        <f t="shared" si="5"/>
        <v>235.46</v>
      </c>
      <c r="Q6">
        <f t="shared" si="6"/>
        <v>344.16</v>
      </c>
      <c r="R6">
        <f t="shared" si="7"/>
        <v>291.12</v>
      </c>
    </row>
    <row r="7" spans="1:18" x14ac:dyDescent="0.25">
      <c r="A7" t="s">
        <v>4</v>
      </c>
      <c r="B7">
        <f>AVERAGE(Payload_Raw_Data!B7:C7)</f>
        <v>11.06085</v>
      </c>
      <c r="C7">
        <f>AVERAGE(Payload_Raw_Data!E7:F7)</f>
        <v>12.1264</v>
      </c>
      <c r="D7">
        <f>AVERAGE(Payload_Raw_Data!H7:I7)</f>
        <v>34.373699999999999</v>
      </c>
      <c r="E7">
        <f>AVERAGE(Payload_Raw_Data!K7:L7)</f>
        <v>396.97915</v>
      </c>
      <c r="F7">
        <f>AVERAGE(Payload_Raw_Data!N7:O7)</f>
        <v>4888.3570999999993</v>
      </c>
      <c r="H7">
        <f t="shared" si="8"/>
        <v>18081.79</v>
      </c>
      <c r="I7">
        <f t="shared" si="0"/>
        <v>16492.939999999999</v>
      </c>
      <c r="J7">
        <f t="shared" si="1"/>
        <v>5818.4</v>
      </c>
      <c r="K7">
        <f t="shared" si="2"/>
        <v>503.8</v>
      </c>
      <c r="L7">
        <f t="shared" si="3"/>
        <v>40.909999999999997</v>
      </c>
      <c r="N7">
        <f t="shared" si="9"/>
        <v>3.45</v>
      </c>
      <c r="O7">
        <f t="shared" si="4"/>
        <v>32.21</v>
      </c>
      <c r="P7">
        <f t="shared" si="5"/>
        <v>110.98</v>
      </c>
      <c r="Q7">
        <f t="shared" si="6"/>
        <v>96.09</v>
      </c>
      <c r="R7">
        <f t="shared" si="7"/>
        <v>81.83</v>
      </c>
    </row>
    <row r="8" spans="1:18" x14ac:dyDescent="0.25">
      <c r="A8" t="s">
        <v>2</v>
      </c>
      <c r="B8">
        <f>AVERAGE(Payload_Raw_Data!B8:C8)</f>
        <v>13.846499999999999</v>
      </c>
      <c r="C8">
        <f>AVERAGE(Payload_Raw_Data!E8:F8)</f>
        <v>14.597300000000001</v>
      </c>
      <c r="D8">
        <f>AVERAGE(Payload_Raw_Data!H8:I8)</f>
        <v>22.124949999999998</v>
      </c>
      <c r="E8">
        <f>AVERAGE(Payload_Raw_Data!K8:L8)</f>
        <v>126.6362</v>
      </c>
      <c r="F8">
        <f>AVERAGE(Payload_Raw_Data!N8:O8)</f>
        <v>1783.2319</v>
      </c>
      <c r="H8">
        <f t="shared" si="8"/>
        <v>14444.08</v>
      </c>
      <c r="I8">
        <f t="shared" si="0"/>
        <v>13701.16</v>
      </c>
      <c r="J8">
        <f t="shared" si="1"/>
        <v>9039.57</v>
      </c>
      <c r="K8">
        <f t="shared" si="2"/>
        <v>1579.33</v>
      </c>
      <c r="L8">
        <f t="shared" si="3"/>
        <v>112.16</v>
      </c>
      <c r="N8">
        <f t="shared" si="9"/>
        <v>2.75</v>
      </c>
      <c r="O8">
        <f t="shared" si="4"/>
        <v>26.76</v>
      </c>
      <c r="P8">
        <f t="shared" si="5"/>
        <v>172.42</v>
      </c>
      <c r="Q8">
        <f t="shared" si="6"/>
        <v>301.23</v>
      </c>
      <c r="R8">
        <f t="shared" si="7"/>
        <v>224.31</v>
      </c>
    </row>
    <row r="9" spans="1:18" x14ac:dyDescent="0.25">
      <c r="A9" t="s">
        <v>3</v>
      </c>
      <c r="B9">
        <f>AVERAGE(Payload_Raw_Data!B9:C9)</f>
        <v>187.12729999999999</v>
      </c>
      <c r="C9">
        <f>AVERAGE(Payload_Raw_Data!E9:F9)</f>
        <v>192.33484999999999</v>
      </c>
      <c r="D9">
        <f>AVERAGE(Payload_Raw_Data!H9:I9)</f>
        <v>219.77005</v>
      </c>
      <c r="E9">
        <f>AVERAGE(Payload_Raw_Data!K9:L9)</f>
        <v>567.13305000000003</v>
      </c>
      <c r="F9">
        <f>AVERAGE(Payload_Raw_Data!N9:O9)</f>
        <v>4720.5936000000002</v>
      </c>
      <c r="H9">
        <f t="shared" si="8"/>
        <v>1068.79</v>
      </c>
      <c r="I9">
        <f t="shared" si="0"/>
        <v>1039.8499999999999</v>
      </c>
      <c r="J9">
        <f t="shared" si="1"/>
        <v>910.04</v>
      </c>
      <c r="K9">
        <f t="shared" si="2"/>
        <v>352.65</v>
      </c>
      <c r="L9">
        <f t="shared" si="3"/>
        <v>42.37</v>
      </c>
      <c r="N9">
        <f t="shared" si="9"/>
        <v>0.2</v>
      </c>
      <c r="O9">
        <f t="shared" si="4"/>
        <v>2.0299999999999998</v>
      </c>
      <c r="P9">
        <f t="shared" si="5"/>
        <v>17.36</v>
      </c>
      <c r="Q9">
        <f t="shared" si="6"/>
        <v>67.260000000000005</v>
      </c>
      <c r="R9">
        <f t="shared" si="7"/>
        <v>84.74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opLeftCell="A2" workbookViewId="0">
      <selection activeCell="B8" sqref="B8"/>
    </sheetView>
  </sheetViews>
  <sheetFormatPr defaultRowHeight="15" x14ac:dyDescent="0.25"/>
  <cols>
    <col min="1" max="1" width="27.28515625" customWidth="1"/>
    <col min="2" max="4" width="9.28515625" bestFit="1" customWidth="1"/>
    <col min="5" max="5" width="10.140625" bestFit="1" customWidth="1"/>
    <col min="6" max="6" width="11.7109375" bestFit="1" customWidth="1"/>
  </cols>
  <sheetData>
    <row r="3" spans="1:6" x14ac:dyDescent="0.25">
      <c r="B3" s="6">
        <f>Payload_Plot_Source!N3</f>
        <v>200</v>
      </c>
      <c r="C3" s="6">
        <f>Payload_Plot_Source!O3</f>
        <v>2048</v>
      </c>
      <c r="D3" s="6">
        <f>Payload_Plot_Source!P3</f>
        <v>20000</v>
      </c>
      <c r="E3" s="6">
        <f>Payload_Plot_Source!Q3</f>
        <v>200000</v>
      </c>
      <c r="F3" s="6">
        <f>Payload_Plot_Source!R3</f>
        <v>2097152</v>
      </c>
    </row>
    <row r="4" spans="1:6" x14ac:dyDescent="0.25">
      <c r="A4" t="str">
        <f>Payload_Plot_Source!A4</f>
        <v>RestBus (Web API)</v>
      </c>
      <c r="B4">
        <f>Payload_Plot_Source!N4</f>
        <v>3.42</v>
      </c>
      <c r="C4">
        <f>Payload_Plot_Source!O4</f>
        <v>33.869999999999997</v>
      </c>
      <c r="D4">
        <f>Payload_Plot_Source!P4</f>
        <v>226.93</v>
      </c>
      <c r="E4">
        <f>Payload_Plot_Source!Q4</f>
        <v>344.19</v>
      </c>
      <c r="F4">
        <f>Payload_Plot_Source!R4</f>
        <v>290.87</v>
      </c>
    </row>
    <row r="5" spans="1:6" x14ac:dyDescent="0.25">
      <c r="A5" t="str">
        <f>Payload_Plot_Source!A5</f>
        <v>RestBus (ASP.NET 5)</v>
      </c>
      <c r="B5">
        <f>Payload_Plot_Source!N5</f>
        <v>3.47</v>
      </c>
      <c r="C5">
        <f>Payload_Plot_Source!O5</f>
        <v>34.33</v>
      </c>
      <c r="D5">
        <f>Payload_Plot_Source!P5</f>
        <v>224.66</v>
      </c>
      <c r="E5">
        <f>Payload_Plot_Source!Q5</f>
        <v>344.01</v>
      </c>
      <c r="F5">
        <f>Payload_Plot_Source!R5</f>
        <v>292.57</v>
      </c>
    </row>
    <row r="6" spans="1:6" x14ac:dyDescent="0.25">
      <c r="A6" t="str">
        <f>Payload_Plot_Source!A6</f>
        <v>RestBus (ASP.NET 5 -- Bare to the metal)</v>
      </c>
      <c r="B6">
        <f>Payload_Plot_Source!N6</f>
        <v>3.51</v>
      </c>
      <c r="C6">
        <f>Payload_Plot_Source!O6</f>
        <v>34.549999999999997</v>
      </c>
      <c r="D6">
        <f>Payload_Plot_Source!P6</f>
        <v>235.46</v>
      </c>
      <c r="E6">
        <f>Payload_Plot_Source!Q6</f>
        <v>344.16</v>
      </c>
      <c r="F6">
        <f>Payload_Plot_Source!R6</f>
        <v>291.12</v>
      </c>
    </row>
    <row r="7" spans="1:6" x14ac:dyDescent="0.25">
      <c r="A7" t="str">
        <f>Payload_Plot_Source!A7</f>
        <v>EasyNetQ</v>
      </c>
      <c r="B7">
        <f>Payload_Plot_Source!N7</f>
        <v>3.45</v>
      </c>
      <c r="C7">
        <f>Payload_Plot_Source!O7</f>
        <v>32.21</v>
      </c>
      <c r="D7">
        <f>Payload_Plot_Source!P7</f>
        <v>110.98</v>
      </c>
      <c r="E7">
        <f>Payload_Plot_Source!Q7</f>
        <v>96.09</v>
      </c>
      <c r="F7">
        <f>Payload_Plot_Source!R7</f>
        <v>81.83</v>
      </c>
    </row>
    <row r="8" spans="1:6" x14ac:dyDescent="0.25">
      <c r="A8" t="str">
        <f>Payload_Plot_Source!A8</f>
        <v>MassTransit</v>
      </c>
      <c r="B8">
        <f>Payload_Plot_Source!N8</f>
        <v>2.75</v>
      </c>
      <c r="C8">
        <f>Payload_Plot_Source!O8</f>
        <v>26.76</v>
      </c>
      <c r="D8">
        <f>Payload_Plot_Source!P8</f>
        <v>172.42</v>
      </c>
      <c r="E8">
        <f>Payload_Plot_Source!Q8</f>
        <v>301.23</v>
      </c>
      <c r="F8">
        <f>Payload_Plot_Source!R8</f>
        <v>224.31</v>
      </c>
    </row>
    <row r="9" spans="1:6" x14ac:dyDescent="0.25">
      <c r="A9" t="str">
        <f>Payload_Plot_Source!A9</f>
        <v>NServiceBus</v>
      </c>
      <c r="B9">
        <f>Payload_Plot_Source!N9</f>
        <v>0.2</v>
      </c>
      <c r="C9">
        <f>Payload_Plot_Source!O9</f>
        <v>2.0299999999999998</v>
      </c>
      <c r="D9">
        <f>Payload_Plot_Source!P9</f>
        <v>17.36</v>
      </c>
      <c r="E9">
        <f>Payload_Plot_Source!Q9</f>
        <v>67.260000000000005</v>
      </c>
      <c r="F9">
        <f>Payload_Plot_Source!R9</f>
        <v>84.74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Payload_Raw_Data</vt:lpstr>
      <vt:lpstr>Payload_Plot_Source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2016-02-22T07:51:21Z</dcterms:modified>
</cp:coreProperties>
</file>