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ACHXLIVE\COACHX_STANDARDISE_SYLLABUS\Standardized for All Subjects\EXCELS_STANDARDISED\EXCEL PROJECT TEMPLATES\"/>
    </mc:Choice>
  </mc:AlternateContent>
  <xr:revisionPtr revIDLastSave="0" documentId="13_ncr:1_{5488758B-D220-4A61-9F6E-8C0B8CA31F6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rizontal Analysis IS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D12" i="1"/>
  <c r="C9" i="1"/>
  <c r="C12" i="1"/>
  <c r="C19" i="1"/>
  <c r="C20" i="1"/>
  <c r="C23" i="1"/>
  <c r="C25" i="1"/>
  <c r="C30" i="1"/>
  <c r="C31" i="1"/>
  <c r="D19" i="1"/>
  <c r="D20" i="1"/>
  <c r="D23" i="1"/>
  <c r="D25" i="1"/>
  <c r="D30" i="1"/>
  <c r="D31" i="1"/>
  <c r="E31" i="1"/>
  <c r="F31" i="1"/>
  <c r="E30" i="1"/>
  <c r="F30" i="1"/>
</calcChain>
</file>

<file path=xl/sharedStrings.xml><?xml version="1.0" encoding="utf-8"?>
<sst xmlns="http://schemas.openxmlformats.org/spreadsheetml/2006/main" count="35" uniqueCount="33">
  <si>
    <t>Amount</t>
  </si>
  <si>
    <t>Description</t>
  </si>
  <si>
    <t xml:space="preserve"> </t>
  </si>
  <si>
    <t>INCOME</t>
  </si>
  <si>
    <t>EXPENSES</t>
  </si>
  <si>
    <t>Less : Tax Expense</t>
  </si>
  <si>
    <t xml:space="preserve">Revenue from sale of goods and services (Net of discounts)   </t>
  </si>
  <si>
    <t xml:space="preserve">Less: Exicse duty  </t>
  </si>
  <si>
    <t xml:space="preserve">Revenue from sale of goods and services (Net of discounts and excise duty) </t>
  </si>
  <si>
    <t xml:space="preserve">Other Operating Revenue  </t>
  </si>
  <si>
    <t xml:space="preserve">Other Income   </t>
  </si>
  <si>
    <t xml:space="preserve">Cost of Materials Consumed 20A  </t>
  </si>
  <si>
    <t xml:space="preserve">Total (II) </t>
  </si>
  <si>
    <t xml:space="preserve">PROFIT BEFORE EXCEPTIONAL ITEMS AND TAX </t>
  </si>
  <si>
    <t xml:space="preserve">PROFIT BEFORE TAX </t>
  </si>
  <si>
    <t xml:space="preserve">Current Tax  </t>
  </si>
  <si>
    <t xml:space="preserve">Excess tax provision for earlier years </t>
  </si>
  <si>
    <t xml:space="preserve">Deferred Tax expense/(benefit) 5 </t>
  </si>
  <si>
    <t xml:space="preserve">Total Tax Expenses  </t>
  </si>
  <si>
    <t xml:space="preserve">PROFIT AFTER TAX </t>
  </si>
  <si>
    <t>Percentage</t>
  </si>
  <si>
    <t xml:space="preserve">Total Revenue (I)  </t>
  </si>
  <si>
    <t>Purchases of Stock-in-Trade</t>
  </si>
  <si>
    <t>Employee Benefits Expense</t>
  </si>
  <si>
    <t>Other Expenses</t>
  </si>
  <si>
    <t>Finance Costs</t>
  </si>
  <si>
    <t>EARNINGS BEFORE INTEREST, TAX, DEPRECIATION AND AMORTISATION (EBITDA) (I) -(II)</t>
  </si>
  <si>
    <t>Depreciation and Amortisation Expense</t>
  </si>
  <si>
    <t>Exceptional Items</t>
  </si>
  <si>
    <t xml:space="preserve">Changes in inventories of finished goods, work-in-progress and stock-in-trade  </t>
  </si>
  <si>
    <t>For Years Ended March 31, 2016 and 2015</t>
  </si>
  <si>
    <t>Variance</t>
  </si>
  <si>
    <t>Asian Paints Ltd Income Statement Comparative Horizontal Ananlysis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</si>
</sst>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 [$₹-4009]\ * #,##0_ ;_ [$₹-4009]\ * \-#,##0_ ;_ [$₹-4009]\ * &quot;-&quot;_ ;_ @_ "/>
    <numFmt numFmtId="165" formatCode="_ [$₹-4009]\ * #,##0.00_ ;_ [$₹-4009]\ * \-#,##0.00_ ;_ [$₹-4009]\ * &quot;-&quot;_ ;_ @_ "/>
    <numFmt numFmtId="166" formatCode="_ [$₹-4009]\ * #,##0.00_ ;_ [$₹-4009]\ * \-#,##0.00_ ;_ [$₹-4009]\ * &quot;-&quot;??_ ;_ @_ 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4"/>
      <color rgb="FFFFFF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ck">
        <color theme="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56">
    <xf numFmtId="0" fontId="0" fillId="0" borderId="0" xfId="0"/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5" borderId="5" xfId="0" applyFill="1" applyBorder="1"/>
    <xf numFmtId="0" fontId="0" fillId="5" borderId="7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10" xfId="0" applyFill="1" applyBorder="1"/>
    <xf numFmtId="0" fontId="3" fillId="2" borderId="5" xfId="0" applyFont="1" applyFill="1" applyBorder="1" applyAlignment="1">
      <alignment horizontal="center" vertical="center"/>
    </xf>
    <xf numFmtId="0" fontId="0" fillId="5" borderId="11" xfId="0" applyFill="1" applyBorder="1"/>
    <xf numFmtId="0" fontId="3" fillId="7" borderId="5" xfId="0" applyFont="1" applyFill="1" applyBorder="1" applyAlignment="1">
      <alignment horizontal="center" vertical="center"/>
    </xf>
    <xf numFmtId="0" fontId="5" fillId="5" borderId="8" xfId="0" applyFont="1" applyFill="1" applyBorder="1"/>
    <xf numFmtId="0" fontId="1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 vertical="center"/>
    </xf>
    <xf numFmtId="164" fontId="7" fillId="3" borderId="3" xfId="0" applyNumberFormat="1" applyFont="1" applyFill="1" applyBorder="1" applyAlignment="1">
      <alignment vertical="center"/>
    </xf>
    <xf numFmtId="164" fontId="7" fillId="3" borderId="4" xfId="0" applyNumberFormat="1" applyFont="1" applyFill="1" applyBorder="1" applyAlignment="1">
      <alignment vertical="center"/>
    </xf>
    <xf numFmtId="165" fontId="6" fillId="4" borderId="5" xfId="0" applyNumberFormat="1" applyFont="1" applyFill="1" applyBorder="1" applyAlignment="1">
      <alignment vertical="center"/>
    </xf>
    <xf numFmtId="165" fontId="6" fillId="4" borderId="6" xfId="0" applyNumberFormat="1" applyFont="1" applyFill="1" applyBorder="1" applyAlignment="1">
      <alignment vertical="center"/>
    </xf>
    <xf numFmtId="10" fontId="6" fillId="6" borderId="5" xfId="0" applyNumberFormat="1" applyFont="1" applyFill="1" applyBorder="1" applyAlignment="1">
      <alignment vertical="center"/>
    </xf>
    <xf numFmtId="10" fontId="6" fillId="6" borderId="6" xfId="0" applyNumberFormat="1" applyFont="1" applyFill="1" applyBorder="1" applyAlignment="1">
      <alignment vertical="center"/>
    </xf>
    <xf numFmtId="10" fontId="1" fillId="7" borderId="1" xfId="0" applyNumberFormat="1" applyFont="1" applyFill="1" applyBorder="1" applyAlignment="1">
      <alignment vertical="center"/>
    </xf>
    <xf numFmtId="165" fontId="1" fillId="2" borderId="1" xfId="0" applyNumberFormat="1" applyFont="1" applyFill="1" applyBorder="1" applyAlignment="1">
      <alignment vertical="center"/>
    </xf>
    <xf numFmtId="166" fontId="1" fillId="2" borderId="1" xfId="0" applyNumberFormat="1" applyFont="1" applyFill="1" applyBorder="1" applyAlignment="1">
      <alignment vertical="center"/>
    </xf>
    <xf numFmtId="164" fontId="6" fillId="4" borderId="6" xfId="0" applyNumberFormat="1" applyFont="1" applyFill="1" applyBorder="1" applyAlignment="1">
      <alignment vertical="center"/>
    </xf>
    <xf numFmtId="10" fontId="6" fillId="6" borderId="7" xfId="0" applyNumberFormat="1" applyFont="1" applyFill="1" applyBorder="1" applyAlignment="1">
      <alignment vertical="center"/>
    </xf>
    <xf numFmtId="165" fontId="6" fillId="4" borderId="7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165" fontId="6" fillId="4" borderId="1" xfId="0" applyNumberFormat="1" applyFont="1" applyFill="1" applyBorder="1" applyAlignment="1">
      <alignment vertical="center"/>
    </xf>
    <xf numFmtId="10" fontId="6" fillId="6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165" fontId="5" fillId="3" borderId="3" xfId="0" applyNumberFormat="1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 wrapText="1"/>
    </xf>
    <xf numFmtId="10" fontId="0" fillId="0" borderId="0" xfId="0" applyNumberFormat="1"/>
    <xf numFmtId="0" fontId="6" fillId="4" borderId="5" xfId="0" applyFont="1" applyFill="1" applyBorder="1" applyAlignment="1">
      <alignment vertical="center" wrapText="1"/>
    </xf>
    <xf numFmtId="0" fontId="6" fillId="4" borderId="6" xfId="0" applyFont="1" applyFill="1" applyBorder="1" applyAlignment="1">
      <alignment vertical="center" wrapText="1"/>
    </xf>
    <xf numFmtId="0" fontId="6" fillId="4" borderId="7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166" fontId="7" fillId="3" borderId="3" xfId="0" applyNumberFormat="1" applyFont="1" applyFill="1" applyBorder="1" applyAlignment="1">
      <alignment vertical="center"/>
    </xf>
    <xf numFmtId="166" fontId="5" fillId="3" borderId="3" xfId="0" applyNumberFormat="1" applyFont="1" applyFill="1" applyBorder="1" applyAlignment="1">
      <alignment vertical="center"/>
    </xf>
    <xf numFmtId="166" fontId="6" fillId="4" borderId="5" xfId="0" applyNumberFormat="1" applyFont="1" applyFill="1" applyBorder="1" applyAlignment="1">
      <alignment vertical="center"/>
    </xf>
    <xf numFmtId="166" fontId="6" fillId="4" borderId="6" xfId="0" applyNumberFormat="1" applyFont="1" applyFill="1" applyBorder="1" applyAlignment="1">
      <alignment vertical="center"/>
    </xf>
    <xf numFmtId="166" fontId="6" fillId="4" borderId="7" xfId="0" applyNumberFormat="1" applyFont="1" applyFill="1" applyBorder="1" applyAlignment="1">
      <alignment vertical="center"/>
    </xf>
    <xf numFmtId="166" fontId="6" fillId="4" borderId="1" xfId="0" applyNumberFormat="1" applyFont="1" applyFill="1" applyBorder="1" applyAlignment="1">
      <alignment vertical="center"/>
    </xf>
    <xf numFmtId="44" fontId="6" fillId="4" borderId="7" xfId="0" applyNumberFormat="1" applyFont="1" applyFill="1" applyBorder="1" applyAlignment="1">
      <alignment vertical="center"/>
    </xf>
    <xf numFmtId="44" fontId="6" fillId="4" borderId="6" xfId="0" applyNumberFormat="1" applyFont="1" applyFill="1" applyBorder="1" applyAlignment="1">
      <alignment vertical="center"/>
    </xf>
    <xf numFmtId="44" fontId="6" fillId="4" borderId="5" xfId="0" applyNumberFormat="1" applyFont="1" applyFill="1" applyBorder="1" applyAlignment="1">
      <alignment vertical="center"/>
    </xf>
    <xf numFmtId="0" fontId="8" fillId="2" borderId="3" xfId="1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267164</xdr:colOff>
      <xdr:row>4</xdr:row>
      <xdr:rowOff>104541</xdr:rowOff>
    </xdr:from>
    <xdr:to>
      <xdr:col>24</xdr:col>
      <xdr:colOff>116158</xdr:colOff>
      <xdr:row>19</xdr:row>
      <xdr:rowOff>11616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AE94F9-B0F0-4F63-88BF-4589892A963D}"/>
            </a:ext>
          </a:extLst>
        </xdr:cNvPr>
        <xdr:cNvSpPr txBox="1"/>
      </xdr:nvSpPr>
      <xdr:spPr>
        <a:xfrm>
          <a:off x="10117408" y="1091889"/>
          <a:ext cx="7817470" cy="3496373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To calculate Variance</a:t>
          </a:r>
          <a:r>
            <a:rPr lang="en-US" sz="2000" baseline="0"/>
            <a:t> Income Amount  = 2016(Amt) - 2015(Amt)</a:t>
          </a:r>
        </a:p>
        <a:p>
          <a:r>
            <a:rPr lang="en-US" sz="2000"/>
            <a:t>To Calculate Variance Income</a:t>
          </a:r>
          <a:r>
            <a:rPr lang="en-US" sz="2000" baseline="0"/>
            <a:t> </a:t>
          </a:r>
          <a:r>
            <a:rPr lang="en-US" sz="2000"/>
            <a:t>Percentage</a:t>
          </a:r>
          <a:r>
            <a:rPr lang="en-US" sz="2000" baseline="0"/>
            <a:t>  = Variance Amount / 2015(Amt)*100</a:t>
          </a:r>
        </a:p>
        <a:p>
          <a:endParaRPr lang="en-US" sz="2000"/>
        </a:p>
        <a:p>
          <a:r>
            <a:rPr lang="en-US" sz="2000"/>
            <a:t>To Calculate Variance Expenses Amount </a:t>
          </a:r>
          <a:r>
            <a:rPr lang="en-US" sz="2000" baseline="0"/>
            <a:t> =  2016(Amt) - 2015(Amt)</a:t>
          </a:r>
        </a:p>
        <a:p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To Calculate Variance Expenses Percentage  = = Variance Amount / 2015(Amt)*100</a:t>
          </a: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en-US" sz="2000"/>
        </a:p>
      </xdr:txBody>
    </xdr:sp>
    <xdr:clientData/>
  </xdr:twoCellAnchor>
  <xdr:twoCellAnchor>
    <xdr:from>
      <xdr:col>11</xdr:col>
      <xdr:colOff>336860</xdr:colOff>
      <xdr:row>2</xdr:row>
      <xdr:rowOff>162622</xdr:rowOff>
    </xdr:from>
    <xdr:to>
      <xdr:col>17</xdr:col>
      <xdr:colOff>336860</xdr:colOff>
      <xdr:row>4</xdr:row>
      <xdr:rowOff>11615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FBE17E4-B54C-4822-B8F2-BF9B138D7B5E}"/>
            </a:ext>
          </a:extLst>
        </xdr:cNvPr>
        <xdr:cNvSpPr txBox="1"/>
      </xdr:nvSpPr>
      <xdr:spPr>
        <a:xfrm>
          <a:off x="10187104" y="673720"/>
          <a:ext cx="3740305" cy="3252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Formulas :--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zoomScale="82" zoomScaleNormal="82" workbookViewId="0">
      <selection activeCell="I10" sqref="I10"/>
    </sheetView>
  </sheetViews>
  <sheetFormatPr defaultRowHeight="15" x14ac:dyDescent="0.25"/>
  <cols>
    <col min="1" max="1" width="1.7109375" customWidth="1"/>
    <col min="2" max="2" width="50" customWidth="1"/>
    <col min="3" max="3" width="13.42578125" bestFit="1" customWidth="1"/>
    <col min="4" max="4" width="13.140625" bestFit="1" customWidth="1"/>
    <col min="5" max="6" width="11.28515625" bestFit="1" customWidth="1"/>
    <col min="7" max="7" width="1.7109375" customWidth="1"/>
    <col min="9" max="9" width="17.85546875" customWidth="1"/>
    <col min="13" max="13" width="10.7109375" customWidth="1"/>
  </cols>
  <sheetData>
    <row r="1" spans="1:11" ht="20.25" thickTop="1" thickBot="1" x14ac:dyDescent="0.3">
      <c r="A1" s="3"/>
      <c r="B1" s="50"/>
      <c r="C1" s="50"/>
      <c r="D1" s="50"/>
      <c r="E1" s="50"/>
      <c r="F1" s="50"/>
      <c r="G1" s="3"/>
      <c r="K1" t="s">
        <v>2</v>
      </c>
    </row>
    <row r="2" spans="1:11" ht="20.25" thickTop="1" thickBot="1" x14ac:dyDescent="0.3">
      <c r="A2" s="4"/>
      <c r="B2" s="51" t="s">
        <v>32</v>
      </c>
      <c r="C2" s="51"/>
      <c r="D2" s="51"/>
      <c r="E2" s="51"/>
      <c r="F2" s="51"/>
      <c r="G2" s="4"/>
    </row>
    <row r="3" spans="1:11" ht="20.25" thickTop="1" thickBot="1" x14ac:dyDescent="0.3">
      <c r="A3" s="4"/>
      <c r="B3" s="51" t="s">
        <v>30</v>
      </c>
      <c r="C3" s="51"/>
      <c r="D3" s="51"/>
      <c r="E3" s="51"/>
      <c r="F3" s="51"/>
      <c r="G3" s="4"/>
    </row>
    <row r="4" spans="1:11" ht="17.25" thickTop="1" thickBot="1" x14ac:dyDescent="0.3">
      <c r="A4" s="4"/>
      <c r="B4" s="52" t="s">
        <v>1</v>
      </c>
      <c r="C4" s="1">
        <v>2016</v>
      </c>
      <c r="D4" s="2">
        <v>2015</v>
      </c>
      <c r="E4" s="54" t="s">
        <v>31</v>
      </c>
      <c r="F4" s="55"/>
      <c r="G4" s="4"/>
    </row>
    <row r="5" spans="1:11" ht="17.25" thickTop="1" thickBot="1" x14ac:dyDescent="0.3">
      <c r="A5" s="4"/>
      <c r="B5" s="53"/>
      <c r="C5" s="8" t="s">
        <v>0</v>
      </c>
      <c r="D5" s="8" t="s">
        <v>0</v>
      </c>
      <c r="E5" s="8" t="s">
        <v>0</v>
      </c>
      <c r="F5" s="10" t="s">
        <v>20</v>
      </c>
      <c r="G5" s="4"/>
    </row>
    <row r="6" spans="1:11" ht="16.5" thickTop="1" thickBot="1" x14ac:dyDescent="0.3">
      <c r="A6" s="6"/>
      <c r="B6" s="12" t="s">
        <v>3</v>
      </c>
      <c r="C6" s="13"/>
      <c r="D6" s="13"/>
      <c r="E6" s="13"/>
      <c r="F6" s="14"/>
      <c r="G6" s="7"/>
    </row>
    <row r="7" spans="1:11" ht="30.75" thickTop="1" x14ac:dyDescent="0.25">
      <c r="A7" s="6"/>
      <c r="B7" s="36" t="s">
        <v>6</v>
      </c>
      <c r="C7" s="18">
        <v>13992.15</v>
      </c>
      <c r="D7" s="18">
        <v>12878.8</v>
      </c>
      <c r="E7" s="43"/>
      <c r="F7" s="20"/>
      <c r="G7" s="7"/>
      <c r="I7" s="35"/>
    </row>
    <row r="8" spans="1:11" ht="15.75" thickBot="1" x14ac:dyDescent="0.3">
      <c r="A8" s="6"/>
      <c r="B8" s="37" t="s">
        <v>7</v>
      </c>
      <c r="C8" s="19">
        <v>1533.5</v>
      </c>
      <c r="D8" s="19">
        <v>1393.13</v>
      </c>
      <c r="E8" s="44"/>
      <c r="F8" s="21"/>
      <c r="G8" s="7"/>
    </row>
    <row r="9" spans="1:11" ht="31.5" thickTop="1" thickBot="1" x14ac:dyDescent="0.3">
      <c r="A9" s="6"/>
      <c r="B9" s="34" t="s">
        <v>8</v>
      </c>
      <c r="C9" s="23">
        <f>C7-C8</f>
        <v>12458.65</v>
      </c>
      <c r="D9" s="23">
        <f>D7-D8</f>
        <v>11485.669999999998</v>
      </c>
      <c r="E9" s="24"/>
      <c r="F9" s="22"/>
      <c r="G9" s="7"/>
    </row>
    <row r="10" spans="1:11" ht="15.75" thickTop="1" x14ac:dyDescent="0.25">
      <c r="A10" s="6"/>
      <c r="B10" s="36" t="s">
        <v>9</v>
      </c>
      <c r="C10" s="18">
        <v>187.23</v>
      </c>
      <c r="D10" s="18">
        <v>163.16</v>
      </c>
      <c r="E10" s="43"/>
      <c r="F10" s="20"/>
      <c r="G10" s="7"/>
    </row>
    <row r="11" spans="1:11" ht="15.75" thickBot="1" x14ac:dyDescent="0.3">
      <c r="A11" s="6"/>
      <c r="B11" s="37" t="s">
        <v>10</v>
      </c>
      <c r="C11" s="25">
        <v>225.3</v>
      </c>
      <c r="D11" s="25">
        <v>186.82</v>
      </c>
      <c r="E11" s="44"/>
      <c r="F11" s="21"/>
      <c r="G11" s="7"/>
    </row>
    <row r="12" spans="1:11" ht="16.5" thickTop="1" thickBot="1" x14ac:dyDescent="0.3">
      <c r="A12" s="6"/>
      <c r="B12" s="31" t="s">
        <v>21</v>
      </c>
      <c r="C12" s="24">
        <f>C9+SUM(C10:C11)</f>
        <v>12871.18</v>
      </c>
      <c r="D12" s="24">
        <f>D9+SUM(D10:D11)</f>
        <v>11835.649999999998</v>
      </c>
      <c r="E12" s="24"/>
      <c r="F12" s="22"/>
      <c r="G12" s="7"/>
    </row>
    <row r="13" spans="1:11" ht="16.5" thickTop="1" thickBot="1" x14ac:dyDescent="0.3">
      <c r="A13" s="6"/>
      <c r="B13" s="15" t="s">
        <v>4</v>
      </c>
      <c r="C13" s="16"/>
      <c r="D13" s="16"/>
      <c r="E13" s="41"/>
      <c r="F13" s="17"/>
      <c r="G13" s="7"/>
    </row>
    <row r="14" spans="1:11" ht="15.75" thickTop="1" x14ac:dyDescent="0.25">
      <c r="A14" s="6"/>
      <c r="B14" s="38" t="s">
        <v>11</v>
      </c>
      <c r="C14" s="18">
        <v>5842.29</v>
      </c>
      <c r="D14" s="18">
        <v>6191.72</v>
      </c>
      <c r="E14" s="49"/>
      <c r="F14" s="20"/>
      <c r="G14" s="7"/>
    </row>
    <row r="15" spans="1:11" x14ac:dyDescent="0.25">
      <c r="A15" s="6"/>
      <c r="B15" s="38" t="s">
        <v>22</v>
      </c>
      <c r="C15" s="27">
        <v>524.41999999999996</v>
      </c>
      <c r="D15" s="27">
        <v>380.56</v>
      </c>
      <c r="E15" s="45"/>
      <c r="F15" s="26"/>
      <c r="G15" s="7"/>
    </row>
    <row r="16" spans="1:11" ht="30" x14ac:dyDescent="0.25">
      <c r="A16" s="6"/>
      <c r="B16" s="38" t="s">
        <v>29</v>
      </c>
      <c r="C16" s="27">
        <v>162.86000000000001</v>
      </c>
      <c r="D16" s="47">
        <v>-132.43</v>
      </c>
      <c r="E16" s="45"/>
      <c r="F16" s="26"/>
      <c r="G16" s="7"/>
    </row>
    <row r="17" spans="1:7" x14ac:dyDescent="0.25">
      <c r="A17" s="6"/>
      <c r="B17" s="38" t="s">
        <v>23</v>
      </c>
      <c r="C17" s="27">
        <v>664.2</v>
      </c>
      <c r="D17" s="27">
        <v>606.94000000000005</v>
      </c>
      <c r="E17" s="45"/>
      <c r="F17" s="26"/>
      <c r="G17" s="7"/>
    </row>
    <row r="18" spans="1:7" ht="15.75" thickBot="1" x14ac:dyDescent="0.3">
      <c r="A18" s="6"/>
      <c r="B18" s="37" t="s">
        <v>24</v>
      </c>
      <c r="C18" s="19">
        <v>2972.55</v>
      </c>
      <c r="D18" s="19">
        <v>2591.52</v>
      </c>
      <c r="E18" s="44"/>
      <c r="F18" s="21"/>
      <c r="G18" s="7"/>
    </row>
    <row r="19" spans="1:7" ht="16.5" thickTop="1" thickBot="1" x14ac:dyDescent="0.3">
      <c r="A19" s="6"/>
      <c r="B19" s="31" t="s">
        <v>12</v>
      </c>
      <c r="C19" s="23">
        <f>SUM(C14:C18)</f>
        <v>10166.32</v>
      </c>
      <c r="D19" s="23">
        <f>SUM(D14:D18)</f>
        <v>9638.3100000000013</v>
      </c>
      <c r="E19" s="24"/>
      <c r="F19" s="22"/>
      <c r="G19" s="7"/>
    </row>
    <row r="20" spans="1:7" ht="31.5" thickTop="1" thickBot="1" x14ac:dyDescent="0.3">
      <c r="A20" s="6"/>
      <c r="B20" s="34" t="s">
        <v>26</v>
      </c>
      <c r="C20" s="23">
        <f>C12-C19</f>
        <v>2704.8600000000006</v>
      </c>
      <c r="D20" s="23">
        <f>D12-D19</f>
        <v>2197.3399999999965</v>
      </c>
      <c r="E20" s="24"/>
      <c r="F20" s="22"/>
      <c r="G20" s="7"/>
    </row>
    <row r="21" spans="1:7" ht="15.75" thickTop="1" x14ac:dyDescent="0.25">
      <c r="A21" s="6"/>
      <c r="B21" s="36" t="s">
        <v>27</v>
      </c>
      <c r="C21" s="18">
        <v>238.36</v>
      </c>
      <c r="D21" s="18">
        <v>223.11</v>
      </c>
      <c r="E21" s="43"/>
      <c r="F21" s="20"/>
      <c r="G21" s="7"/>
    </row>
    <row r="22" spans="1:7" ht="15.75" thickBot="1" x14ac:dyDescent="0.3">
      <c r="A22" s="6"/>
      <c r="B22" s="37" t="s">
        <v>25</v>
      </c>
      <c r="C22" s="19">
        <v>23.4</v>
      </c>
      <c r="D22" s="19">
        <v>27.13</v>
      </c>
      <c r="E22" s="48"/>
      <c r="F22" s="21"/>
      <c r="G22" s="7"/>
    </row>
    <row r="23" spans="1:7" ht="16.5" thickTop="1" thickBot="1" x14ac:dyDescent="0.3">
      <c r="A23" s="11"/>
      <c r="B23" s="28" t="s">
        <v>13</v>
      </c>
      <c r="C23" s="23">
        <f>C20-SUM(C21:C22)</f>
        <v>2443.1000000000004</v>
      </c>
      <c r="D23" s="23">
        <f>D20-SUM(D21:D22)</f>
        <v>1947.0999999999965</v>
      </c>
      <c r="E23" s="24"/>
      <c r="F23" s="22"/>
      <c r="G23" s="7"/>
    </row>
    <row r="24" spans="1:7" ht="16.5" thickTop="1" thickBot="1" x14ac:dyDescent="0.3">
      <c r="A24" s="6"/>
      <c r="B24" s="39" t="s">
        <v>28</v>
      </c>
      <c r="C24" s="29">
        <v>65.349999999999994</v>
      </c>
      <c r="D24" s="29">
        <v>13.53</v>
      </c>
      <c r="E24" s="46"/>
      <c r="F24" s="30"/>
      <c r="G24" s="7"/>
    </row>
    <row r="25" spans="1:7" ht="16.5" thickTop="1" thickBot="1" x14ac:dyDescent="0.3">
      <c r="A25" s="6"/>
      <c r="B25" s="28" t="s">
        <v>14</v>
      </c>
      <c r="C25" s="23">
        <f>C23-C24</f>
        <v>2377.7500000000005</v>
      </c>
      <c r="D25" s="23">
        <f>D23-D24</f>
        <v>1933.5699999999965</v>
      </c>
      <c r="E25" s="24"/>
      <c r="F25" s="22"/>
      <c r="G25" s="7"/>
    </row>
    <row r="26" spans="1:7" ht="16.5" thickTop="1" thickBot="1" x14ac:dyDescent="0.3">
      <c r="A26" s="6"/>
      <c r="B26" s="40" t="s">
        <v>5</v>
      </c>
      <c r="C26" s="32"/>
      <c r="D26" s="32"/>
      <c r="E26" s="42"/>
      <c r="F26" s="33"/>
      <c r="G26" s="7"/>
    </row>
    <row r="27" spans="1:7" ht="15.75" thickTop="1" x14ac:dyDescent="0.25">
      <c r="A27" s="6"/>
      <c r="B27" s="36" t="s">
        <v>15</v>
      </c>
      <c r="C27" s="18">
        <v>743.74</v>
      </c>
      <c r="D27" s="18">
        <v>616.41999999999996</v>
      </c>
      <c r="E27" s="43"/>
      <c r="F27" s="20"/>
      <c r="G27" s="7"/>
    </row>
    <row r="28" spans="1:7" x14ac:dyDescent="0.25">
      <c r="A28" s="6"/>
      <c r="B28" s="38" t="s">
        <v>16</v>
      </c>
      <c r="C28" s="47">
        <v>-3.33</v>
      </c>
      <c r="D28" s="47">
        <v>-0.96</v>
      </c>
      <c r="E28" s="47"/>
      <c r="F28" s="26"/>
      <c r="G28" s="7"/>
    </row>
    <row r="29" spans="1:7" ht="15.75" thickBot="1" x14ac:dyDescent="0.3">
      <c r="A29" s="6"/>
      <c r="B29" s="37" t="s">
        <v>17</v>
      </c>
      <c r="C29" s="19">
        <v>39.909999999999997</v>
      </c>
      <c r="D29" s="48">
        <v>-9.2899999999999991</v>
      </c>
      <c r="E29" s="44"/>
      <c r="F29" s="21"/>
      <c r="G29" s="7"/>
    </row>
    <row r="30" spans="1:7" ht="16.5" thickTop="1" thickBot="1" x14ac:dyDescent="0.3">
      <c r="A30" s="6"/>
      <c r="B30" s="28" t="s">
        <v>18</v>
      </c>
      <c r="C30" s="23">
        <f>SUM(C27:C29)</f>
        <v>780.31999999999994</v>
      </c>
      <c r="D30" s="23">
        <f>SUM(D27:D29)</f>
        <v>606.16999999999996</v>
      </c>
      <c r="E30" s="24">
        <f t="shared" ref="E14:E31" si="0">C30-D30</f>
        <v>174.14999999999998</v>
      </c>
      <c r="F30" s="22">
        <f t="shared" ref="F27:F31" si="1">E30/D30</f>
        <v>0.28729564313641387</v>
      </c>
      <c r="G30" s="7"/>
    </row>
    <row r="31" spans="1:7" ht="16.5" thickTop="1" thickBot="1" x14ac:dyDescent="0.3">
      <c r="A31" s="6"/>
      <c r="B31" s="28" t="s">
        <v>19</v>
      </c>
      <c r="C31" s="23">
        <f>C25-C30</f>
        <v>1597.4300000000005</v>
      </c>
      <c r="D31" s="23">
        <f>D25-D30</f>
        <v>1327.3999999999965</v>
      </c>
      <c r="E31" s="24">
        <f t="shared" si="0"/>
        <v>270.03000000000407</v>
      </c>
      <c r="F31" s="22">
        <f t="shared" si="1"/>
        <v>0.20342775350309236</v>
      </c>
      <c r="G31" s="7"/>
    </row>
    <row r="32" spans="1:7" ht="9.6" customHeight="1" thickTop="1" thickBot="1" x14ac:dyDescent="0.3">
      <c r="A32" s="5"/>
      <c r="B32" s="9"/>
      <c r="C32" s="9"/>
      <c r="D32" s="9"/>
      <c r="E32" s="9"/>
      <c r="F32" s="9"/>
      <c r="G32" s="5"/>
    </row>
    <row r="33" spans="5:5" ht="15.75" thickTop="1" x14ac:dyDescent="0.25"/>
    <row r="34" spans="5:5" x14ac:dyDescent="0.25">
      <c r="E34" s="35"/>
    </row>
  </sheetData>
  <mergeCells count="5">
    <mergeCell ref="B1:F1"/>
    <mergeCell ref="B2:F2"/>
    <mergeCell ref="B3:F3"/>
    <mergeCell ref="B4:B5"/>
    <mergeCell ref="E4:F4"/>
  </mergeCells>
  <conditionalFormatting sqref="C34">
    <cfRule type="expression" dxfId="0" priority="1">
      <formula>IF($E$31&gt;($F$31*10%),"")</formula>
    </cfRule>
  </conditionalFormatting>
  <pageMargins left="0.2" right="0.2" top="0.75" bottom="0.75" header="0.3" footer="0.3"/>
  <pageSetup paperSize="9" scale="97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Horizontal Analysis IS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ExcelDataPro.com;Horizontal Analysis Template</cp:keywords>
  <cp:lastModifiedBy>Hitesh Jha</cp:lastModifiedBy>
  <cp:lastPrinted>2017-04-19T09:59:51Z</cp:lastPrinted>
  <dcterms:created xsi:type="dcterms:W3CDTF">2017-04-13T04:20:55Z</dcterms:created>
  <dcterms:modified xsi:type="dcterms:W3CDTF">2023-06-15T06:59:29Z</dcterms:modified>
</cp:coreProperties>
</file>