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E21" i="1" s="1"/>
  <c r="E22" i="1" s="1"/>
  <c r="E23" i="1" s="1"/>
  <c r="E24" i="1" s="1"/>
  <c r="J13" i="1"/>
  <c r="I13" i="1"/>
  <c r="H13" i="1"/>
  <c r="G13" i="1"/>
  <c r="G21" i="1" s="1"/>
  <c r="G22" i="1" s="1"/>
  <c r="G23" i="1" s="1"/>
  <c r="G24" i="1" s="1"/>
  <c r="H21" i="1" l="1"/>
  <c r="H22" i="1" s="1"/>
  <c r="H23" i="1" s="1"/>
  <c r="H24" i="1" s="1"/>
  <c r="I21" i="1"/>
  <c r="I22" i="1" s="1"/>
  <c r="I23" i="1" s="1"/>
  <c r="I24" i="1" s="1"/>
  <c r="J21" i="1"/>
  <c r="J22" i="1" s="1"/>
  <c r="J23" i="1" s="1"/>
  <c r="J24" i="1" s="1"/>
  <c r="F21" i="1"/>
  <c r="F22" i="1" s="1"/>
  <c r="F23" i="1" s="1"/>
  <c r="F24" i="1" s="1"/>
  <c r="C21" i="1"/>
  <c r="C22" i="1" s="1"/>
  <c r="D21" i="1"/>
  <c r="D22" i="1" s="1"/>
  <c r="D23" i="1" s="1"/>
  <c r="D24" i="1" s="1"/>
  <c r="C24" i="1" l="1"/>
  <c r="G25" i="1" l="1"/>
  <c r="J25" i="1"/>
  <c r="E25" i="1"/>
  <c r="F25" i="1"/>
  <c r="H25" i="1"/>
  <c r="I25" i="1"/>
  <c r="D25" i="1"/>
</calcChain>
</file>

<file path=xl/sharedStrings.xml><?xml version="1.0" encoding="utf-8"?>
<sst xmlns="http://schemas.openxmlformats.org/spreadsheetml/2006/main" count="29" uniqueCount="28">
  <si>
    <t>Factors</t>
  </si>
  <si>
    <t>Folder Size</t>
  </si>
  <si>
    <t>Encryption</t>
  </si>
  <si>
    <t>Decryption</t>
  </si>
  <si>
    <t>A = Operation Type(encryption=a1, Decryption=a2)</t>
  </si>
  <si>
    <t>4GB RAM</t>
  </si>
  <si>
    <t>8GB RAM</t>
  </si>
  <si>
    <t>8GB Ram</t>
  </si>
  <si>
    <t>B = Size of folder(Size&lt;100MB:b1, Size&gt;100MB )</t>
  </si>
  <si>
    <t>Size&lt;100</t>
  </si>
  <si>
    <t>C= Size of RAM(4GB=c1, 8GB=c2)</t>
  </si>
  <si>
    <t>Size&gt;100</t>
  </si>
  <si>
    <t>Memory usage(MB) as matrix</t>
  </si>
  <si>
    <t xml:space="preserve">2^3 factorial design 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</si>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</sst>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6" fillId="3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0" fillId="2" borderId="6" xfId="0" applyFont="1" applyFill="1" applyBorder="1" applyAlignment="1"/>
    <xf numFmtId="0" fontId="10" fillId="2" borderId="13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1" fillId="0" borderId="0" xfId="0" applyFont="1"/>
    <xf numFmtId="0" fontId="1" fillId="0" borderId="14" xfId="0" applyFont="1" applyBorder="1" applyAlignment="1">
      <alignment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7.0127730624736276E-2</c:v>
                </c:pt>
                <c:pt idx="1">
                  <c:v>0.14346013635731292</c:v>
                </c:pt>
                <c:pt idx="2">
                  <c:v>7.9353276749693322E-2</c:v>
                </c:pt>
                <c:pt idx="3">
                  <c:v>0.13248921664115931</c:v>
                </c:pt>
                <c:pt idx="4">
                  <c:v>0.29752497565047692</c:v>
                </c:pt>
                <c:pt idx="5">
                  <c:v>6.2522888548770097E-2</c:v>
                </c:pt>
                <c:pt idx="6">
                  <c:v>0.2145217754278512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227584"/>
        <c:axId val="219227968"/>
      </c:barChart>
      <c:catAx>
        <c:axId val="219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7968"/>
        <c:crosses val="autoZero"/>
        <c:auto val="1"/>
        <c:lblAlgn val="ctr"/>
        <c:lblOffset val="100"/>
        <c:noMultiLvlLbl val="0"/>
      </c:catAx>
      <c:valAx>
        <c:axId val="2192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accent1"/>
                </a:solidFill>
                <a:ln w="254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accent2"/>
                </a:solidFill>
                <a:ln w="25400" cap="flat" cmpd="sng" algn="ctr">
                  <a:solidFill>
                    <a:schemeClr val="accent2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accent3"/>
                </a:solidFill>
                <a:ln w="25400" cap="flat" cmpd="sng" algn="ctr">
                  <a:solidFill>
                    <a:schemeClr val="accent3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accent4"/>
                </a:solidFill>
                <a:ln w="25400" cap="flat" cmpd="sng" algn="ctr">
                  <a:solidFill>
                    <a:schemeClr val="accent4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accent1"/>
                </a:solidFill>
                <a:ln w="254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accent6"/>
                </a:solidFill>
                <a:ln w="25400" cap="flat" cmpd="sng" algn="ctr">
                  <a:solidFill>
                    <a:schemeClr val="accent6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accent1"/>
                </a:solidFill>
                <a:ln w="25400" cap="flat" cmpd="sng" algn="ctr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7.0127730624736276E-2</c:v>
                </c:pt>
                <c:pt idx="1">
                  <c:v>0.14346013635731292</c:v>
                </c:pt>
                <c:pt idx="2">
                  <c:v>7.9353276749693322E-2</c:v>
                </c:pt>
                <c:pt idx="3">
                  <c:v>0.13248921664115931</c:v>
                </c:pt>
                <c:pt idx="4">
                  <c:v>0.29752497565047692</c:v>
                </c:pt>
                <c:pt idx="5">
                  <c:v>6.2522888548770097E-2</c:v>
                </c:pt>
                <c:pt idx="6">
                  <c:v>0.2145217754278512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0</xdr:row>
      <xdr:rowOff>30480</xdr:rowOff>
    </xdr:from>
    <xdr:to>
      <xdr:col>20</xdr:col>
      <xdr:colOff>541020</xdr:colOff>
      <xdr:row>13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14</xdr:row>
      <xdr:rowOff>0</xdr:rowOff>
    </xdr:from>
    <xdr:to>
      <xdr:col>19</xdr:col>
      <xdr:colOff>60960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9" sqref="A9:L25"/>
    </sheetView>
  </sheetViews>
  <sheetFormatPr defaultRowHeight="14.4" x14ac:dyDescent="0.3"/>
  <cols>
    <col min="1" max="1" width="8.88671875" customWidth="1"/>
  </cols>
  <sheetData>
    <row r="1" spans="1:14" ht="30" thickBot="1" x14ac:dyDescent="0.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4" ht="15" thickBot="1" x14ac:dyDescent="0.35"/>
    <row r="3" spans="1:14" ht="18" customHeight="1" x14ac:dyDescent="0.35">
      <c r="A3" s="28" t="s">
        <v>0</v>
      </c>
      <c r="B3" s="29"/>
      <c r="C3" s="29"/>
      <c r="D3" s="29"/>
      <c r="E3" s="29"/>
      <c r="G3" s="14" t="s">
        <v>1</v>
      </c>
      <c r="H3" s="1" t="s">
        <v>2</v>
      </c>
      <c r="I3" s="2"/>
      <c r="J3" s="1" t="s">
        <v>3</v>
      </c>
      <c r="K3" s="3"/>
    </row>
    <row r="4" spans="1:14" x14ac:dyDescent="0.3">
      <c r="A4" s="4" t="s">
        <v>4</v>
      </c>
      <c r="B4" s="4"/>
      <c r="C4" s="4"/>
      <c r="D4" s="4"/>
      <c r="E4" s="4"/>
      <c r="G4" s="15"/>
      <c r="H4" s="5" t="s">
        <v>5</v>
      </c>
      <c r="I4" s="5" t="s">
        <v>6</v>
      </c>
      <c r="J4" s="5" t="s">
        <v>5</v>
      </c>
      <c r="K4" s="6" t="s">
        <v>7</v>
      </c>
    </row>
    <row r="5" spans="1:14" x14ac:dyDescent="0.3">
      <c r="A5" s="4" t="s">
        <v>8</v>
      </c>
      <c r="B5" s="4"/>
      <c r="C5" s="4"/>
      <c r="D5" s="4"/>
      <c r="E5" s="4"/>
      <c r="G5" s="7" t="s">
        <v>9</v>
      </c>
      <c r="H5" s="4">
        <v>16.388000000000002</v>
      </c>
      <c r="I5" s="4">
        <v>16.023</v>
      </c>
      <c r="J5" s="4">
        <v>16</v>
      </c>
      <c r="K5" s="8">
        <v>16.113</v>
      </c>
    </row>
    <row r="6" spans="1:14" ht="15" thickBot="1" x14ac:dyDescent="0.35">
      <c r="A6" s="4" t="s">
        <v>10</v>
      </c>
      <c r="B6" s="4"/>
      <c r="C6" s="4"/>
      <c r="D6" s="4"/>
      <c r="E6" s="4"/>
      <c r="G6" s="9" t="s">
        <v>11</v>
      </c>
      <c r="H6" s="10">
        <v>16.042999999999999</v>
      </c>
      <c r="I6" s="10">
        <v>16.015999999999998</v>
      </c>
      <c r="J6" s="10">
        <v>16.047000000000001</v>
      </c>
      <c r="K6" s="11">
        <v>16.059000000000001</v>
      </c>
    </row>
    <row r="7" spans="1:14" x14ac:dyDescent="0.3">
      <c r="F7" s="12"/>
    </row>
    <row r="9" spans="1:14" ht="14.4" customHeight="1" x14ac:dyDescent="0.3">
      <c r="A9" s="30" t="s">
        <v>13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4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4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13"/>
    </row>
    <row r="12" spans="1:14" ht="18" x14ac:dyDescent="0.35"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16" t="s">
        <v>21</v>
      </c>
      <c r="K12" s="17" t="s">
        <v>22</v>
      </c>
    </row>
    <row r="13" spans="1:14" x14ac:dyDescent="0.3">
      <c r="C13" s="18">
        <v>1</v>
      </c>
      <c r="D13" s="18">
        <v>-1</v>
      </c>
      <c r="E13" s="18">
        <v>-1</v>
      </c>
      <c r="F13" s="18">
        <v>-1</v>
      </c>
      <c r="G13" s="18">
        <f>PRODUCT(D13:E13)</f>
        <v>1</v>
      </c>
      <c r="H13" s="18">
        <f t="shared" ref="H13:H20" si="0">PRODUCT(D13,F13)</f>
        <v>1</v>
      </c>
      <c r="I13" s="18">
        <f t="shared" ref="I13:I20" si="1">PRODUCT(E13,F13)</f>
        <v>1</v>
      </c>
      <c r="J13" s="18">
        <f>PRODUCT(D13:E13:F13)</f>
        <v>-1</v>
      </c>
      <c r="K13" s="4">
        <f>H5</f>
        <v>16.388000000000002</v>
      </c>
    </row>
    <row r="14" spans="1:14" x14ac:dyDescent="0.3">
      <c r="C14" s="18">
        <v>1</v>
      </c>
      <c r="D14" s="18">
        <v>1</v>
      </c>
      <c r="E14" s="18">
        <v>-1</v>
      </c>
      <c r="F14" s="18">
        <v>-1</v>
      </c>
      <c r="G14" s="18">
        <f t="shared" ref="G14:G20" si="2">PRODUCT(D14:E14)</f>
        <v>-1</v>
      </c>
      <c r="H14" s="18">
        <f t="shared" si="0"/>
        <v>-1</v>
      </c>
      <c r="I14" s="18">
        <f t="shared" si="1"/>
        <v>1</v>
      </c>
      <c r="J14" s="18">
        <f>PRODUCT(D14:E14:F14)</f>
        <v>1</v>
      </c>
      <c r="K14" s="4">
        <f>J5</f>
        <v>16</v>
      </c>
    </row>
    <row r="15" spans="1:14" x14ac:dyDescent="0.3">
      <c r="C15" s="18">
        <v>1</v>
      </c>
      <c r="D15" s="18">
        <v>-1</v>
      </c>
      <c r="E15" s="18">
        <v>1</v>
      </c>
      <c r="F15" s="18">
        <v>-1</v>
      </c>
      <c r="G15" s="18">
        <f>PRODUCT(D15:E15)</f>
        <v>-1</v>
      </c>
      <c r="H15" s="18">
        <f t="shared" si="0"/>
        <v>1</v>
      </c>
      <c r="I15" s="18">
        <f t="shared" si="1"/>
        <v>-1</v>
      </c>
      <c r="J15" s="18">
        <f>PRODUCT(D15:E15:F15)</f>
        <v>1</v>
      </c>
      <c r="K15" s="4">
        <f>H6</f>
        <v>16.042999999999999</v>
      </c>
    </row>
    <row r="16" spans="1:14" x14ac:dyDescent="0.3">
      <c r="C16" s="18">
        <v>1</v>
      </c>
      <c r="D16" s="18">
        <v>1</v>
      </c>
      <c r="E16" s="18">
        <v>1</v>
      </c>
      <c r="F16" s="18">
        <v>-1</v>
      </c>
      <c r="G16" s="18">
        <f t="shared" si="2"/>
        <v>1</v>
      </c>
      <c r="H16" s="18">
        <f t="shared" si="0"/>
        <v>-1</v>
      </c>
      <c r="I16" s="18">
        <f t="shared" si="1"/>
        <v>-1</v>
      </c>
      <c r="J16" s="18">
        <f>PRODUCT(D16:E16:F16)</f>
        <v>-1</v>
      </c>
      <c r="K16" s="4">
        <f>J6</f>
        <v>16.047000000000001</v>
      </c>
    </row>
    <row r="17" spans="2:11" x14ac:dyDescent="0.3">
      <c r="C17" s="18">
        <v>1</v>
      </c>
      <c r="D17" s="18">
        <v>-1</v>
      </c>
      <c r="E17" s="18">
        <v>-1</v>
      </c>
      <c r="F17" s="18">
        <v>1</v>
      </c>
      <c r="G17" s="18">
        <f t="shared" si="2"/>
        <v>1</v>
      </c>
      <c r="H17" s="18">
        <f t="shared" si="0"/>
        <v>-1</v>
      </c>
      <c r="I17" s="18">
        <f t="shared" si="1"/>
        <v>-1</v>
      </c>
      <c r="J17" s="18">
        <f>PRODUCT(D17:E17:F17)</f>
        <v>1</v>
      </c>
      <c r="K17" s="4">
        <f>I5</f>
        <v>16.023</v>
      </c>
    </row>
    <row r="18" spans="2:11" x14ac:dyDescent="0.3">
      <c r="C18" s="18">
        <v>1</v>
      </c>
      <c r="D18" s="18">
        <v>1</v>
      </c>
      <c r="E18" s="18">
        <v>-1</v>
      </c>
      <c r="F18" s="18">
        <v>1</v>
      </c>
      <c r="G18" s="18">
        <f t="shared" si="2"/>
        <v>-1</v>
      </c>
      <c r="H18" s="18">
        <f t="shared" si="0"/>
        <v>1</v>
      </c>
      <c r="I18" s="18">
        <f t="shared" si="1"/>
        <v>-1</v>
      </c>
      <c r="J18" s="18">
        <f>PRODUCT(D18:E18:F18)</f>
        <v>-1</v>
      </c>
      <c r="K18" s="4">
        <f>K5</f>
        <v>16.113</v>
      </c>
    </row>
    <row r="19" spans="2:11" x14ac:dyDescent="0.3">
      <c r="C19" s="19">
        <v>1</v>
      </c>
      <c r="D19" s="19">
        <v>-1</v>
      </c>
      <c r="E19" s="18">
        <v>1</v>
      </c>
      <c r="F19" s="18">
        <v>1</v>
      </c>
      <c r="G19" s="18">
        <f>PRODUCT(D19:E19)</f>
        <v>-1</v>
      </c>
      <c r="H19" s="18">
        <f t="shared" si="0"/>
        <v>-1</v>
      </c>
      <c r="I19" s="18">
        <f t="shared" si="1"/>
        <v>1</v>
      </c>
      <c r="J19" s="18">
        <f>PRODUCT(D19:E19:F19)</f>
        <v>-1</v>
      </c>
      <c r="K19" s="4">
        <f>I6</f>
        <v>16.015999999999998</v>
      </c>
    </row>
    <row r="20" spans="2:11" x14ac:dyDescent="0.3">
      <c r="C20" s="19">
        <v>1</v>
      </c>
      <c r="D20" s="19">
        <v>1</v>
      </c>
      <c r="E20" s="18">
        <v>1</v>
      </c>
      <c r="F20" s="18">
        <v>1</v>
      </c>
      <c r="G20" s="18">
        <f t="shared" si="2"/>
        <v>1</v>
      </c>
      <c r="H20" s="18">
        <f t="shared" si="0"/>
        <v>1</v>
      </c>
      <c r="I20" s="18">
        <f t="shared" si="1"/>
        <v>1</v>
      </c>
      <c r="J20" s="18">
        <f>PRODUCT(D20:E20:F20)</f>
        <v>1</v>
      </c>
      <c r="K20" s="4">
        <f>K6</f>
        <v>16.059000000000001</v>
      </c>
    </row>
    <row r="21" spans="2:11" x14ac:dyDescent="0.3">
      <c r="B21" s="20"/>
      <c r="C21" s="21">
        <f>SUM(K13:K20)</f>
        <v>128.68899999999999</v>
      </c>
      <c r="D21" s="22">
        <f>SUMPRODUCT(D13:D20,$K$13:$K$20)</f>
        <v>-0.25099999999999767</v>
      </c>
      <c r="E21" s="23">
        <f>SUMPRODUCT(E13:E20,$K$13:$K$20)</f>
        <v>-0.35900000000000531</v>
      </c>
      <c r="F21" s="23">
        <f>SUMPRODUCT(F13:F20,$K$13:$K$20)</f>
        <v>-0.26700000000001367</v>
      </c>
      <c r="G21" s="23">
        <f>SUMPRODUCT(G13:G20,$K$13:$K$20)</f>
        <v>0.34500000000000597</v>
      </c>
      <c r="H21" s="23">
        <f>SUMPRODUCT(H13:H20,$K$13:$K$20)</f>
        <v>0.51700000000000301</v>
      </c>
      <c r="I21" s="23">
        <f t="shared" ref="I21:J21" si="3">SUMPRODUCT(I13:I20,$K$13:$K$20)</f>
        <v>0.23700000000000543</v>
      </c>
      <c r="J21" s="24">
        <f t="shared" si="3"/>
        <v>-0.43900000000000006</v>
      </c>
      <c r="K21" s="25" t="s">
        <v>23</v>
      </c>
    </row>
    <row r="22" spans="2:11" x14ac:dyDescent="0.3">
      <c r="C22">
        <f>C21/8</f>
        <v>16.086124999999999</v>
      </c>
      <c r="D22">
        <f t="shared" ref="D22:J22" si="4">D21/8</f>
        <v>-3.1374999999999709E-2</v>
      </c>
      <c r="E22">
        <f t="shared" si="4"/>
        <v>-4.4875000000000664E-2</v>
      </c>
      <c r="F22">
        <f t="shared" si="4"/>
        <v>-3.3375000000001709E-2</v>
      </c>
      <c r="G22">
        <f t="shared" si="4"/>
        <v>4.3125000000000746E-2</v>
      </c>
      <c r="H22">
        <f t="shared" si="4"/>
        <v>6.4625000000000377E-2</v>
      </c>
      <c r="I22">
        <f t="shared" si="4"/>
        <v>2.9625000000000679E-2</v>
      </c>
      <c r="J22">
        <f t="shared" si="4"/>
        <v>-5.4875000000000007E-2</v>
      </c>
      <c r="K22" s="20" t="s">
        <v>24</v>
      </c>
    </row>
    <row r="23" spans="2:11" x14ac:dyDescent="0.3">
      <c r="D23">
        <f>D22*D22</f>
        <v>9.8439062499998181E-4</v>
      </c>
      <c r="E23">
        <f t="shared" ref="E23:I23" si="5">E22*E22</f>
        <v>2.0137656250000598E-3</v>
      </c>
      <c r="F23">
        <f t="shared" si="5"/>
        <v>1.1138906250001141E-3</v>
      </c>
      <c r="G23">
        <f t="shared" si="5"/>
        <v>1.8597656250000643E-3</v>
      </c>
      <c r="H23">
        <f t="shared" si="5"/>
        <v>4.1763906250000486E-3</v>
      </c>
      <c r="I23">
        <f t="shared" si="5"/>
        <v>8.7764062500004017E-4</v>
      </c>
      <c r="J23">
        <f>J22*J22</f>
        <v>3.0112656250000009E-3</v>
      </c>
      <c r="K23" s="20" t="s">
        <v>25</v>
      </c>
    </row>
    <row r="24" spans="2:11" x14ac:dyDescent="0.3">
      <c r="C24" s="20">
        <f>SUM(D24:J24)</f>
        <v>0.11229687500000247</v>
      </c>
      <c r="D24">
        <f>8*D23</f>
        <v>7.8751249999998545E-3</v>
      </c>
      <c r="E24">
        <f>8*E23</f>
        <v>1.6110125000000478E-2</v>
      </c>
      <c r="F24">
        <f>8*F23</f>
        <v>8.9111250000009131E-3</v>
      </c>
      <c r="G24">
        <f>8*G23</f>
        <v>1.4878125000000514E-2</v>
      </c>
      <c r="H24">
        <f t="shared" ref="H24:J24" si="6">8*H23</f>
        <v>3.3411125000000388E-2</v>
      </c>
      <c r="I24">
        <f t="shared" si="6"/>
        <v>7.0211250000003214E-3</v>
      </c>
      <c r="J24">
        <f t="shared" si="6"/>
        <v>2.4090125000000007E-2</v>
      </c>
      <c r="K24" s="20" t="s">
        <v>26</v>
      </c>
    </row>
    <row r="25" spans="2:11" x14ac:dyDescent="0.3">
      <c r="C25" s="20" t="s">
        <v>27</v>
      </c>
      <c r="D25" s="26">
        <f>D24/$C$24</f>
        <v>7.0127730624736276E-2</v>
      </c>
      <c r="E25" s="26">
        <f t="shared" ref="E25:J25" si="7">E24/$C$24</f>
        <v>0.14346013635731292</v>
      </c>
      <c r="F25" s="26">
        <f t="shared" si="7"/>
        <v>7.9353276749693322E-2</v>
      </c>
      <c r="G25" s="26">
        <f t="shared" si="7"/>
        <v>0.13248921664115931</v>
      </c>
      <c r="H25" s="26">
        <f t="shared" si="7"/>
        <v>0.29752497565047692</v>
      </c>
      <c r="I25" s="26">
        <f t="shared" si="7"/>
        <v>6.2522888548770097E-2</v>
      </c>
      <c r="J25" s="26">
        <f t="shared" si="7"/>
        <v>0.2145217754278512</v>
      </c>
      <c r="K25" s="27"/>
    </row>
  </sheetData>
  <mergeCells count="3">
    <mergeCell ref="A3:E3"/>
    <mergeCell ref="A9:L11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2021-07-10T08:57:59Z</dcterms:modified>
</cp:coreProperties>
</file>