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uvo\Downloads\"/>
    </mc:Choice>
  </mc:AlternateContent>
  <xr:revisionPtr revIDLastSave="0" documentId="13_ncr:1_{A42DDC25-FF11-448F-94F0-CC24A5645938}" xr6:coauthVersionLast="47" xr6:coauthVersionMax="47" xr10:uidLastSave="{00000000-0000-0000-0000-000000000000}"/>
  <bookViews>
    <workbookView xWindow="-107" yWindow="-107" windowWidth="20847" windowHeight="1136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L14" i="1" l="1"/>
  <c r="BE15" i="1"/>
  <c r="BE16" i="1"/>
  <c r="AA10" i="1"/>
  <c r="AA13" i="1"/>
  <c r="AA14" i="1"/>
  <c r="O11" i="1"/>
  <c r="O15" i="1"/>
  <c r="O8" i="1"/>
  <c r="BI17" i="1"/>
  <c r="BK17" i="1" s="1"/>
  <c r="BL17" i="1" s="1"/>
  <c r="BI16" i="1"/>
  <c r="BK16" i="1" s="1"/>
  <c r="BL16" i="1" s="1"/>
  <c r="BI15" i="1"/>
  <c r="BK15" i="1" s="1"/>
  <c r="BL15" i="1" s="1"/>
  <c r="BI14" i="1"/>
  <c r="BK14" i="1" s="1"/>
  <c r="BI13" i="1"/>
  <c r="BK13" i="1" s="1"/>
  <c r="BL13" i="1" s="1"/>
  <c r="BI12" i="1"/>
  <c r="BK12" i="1" s="1"/>
  <c r="BL12" i="1" s="1"/>
  <c r="BI11" i="1"/>
  <c r="BK11" i="1" s="1"/>
  <c r="BL11" i="1" s="1"/>
  <c r="BI10" i="1"/>
  <c r="BK10" i="1" s="1"/>
  <c r="BL10" i="1" s="1"/>
  <c r="BI9" i="1"/>
  <c r="BK9" i="1" s="1"/>
  <c r="BL9" i="1" s="1"/>
  <c r="BI8" i="1"/>
  <c r="BK8" i="1" s="1"/>
  <c r="BL8" i="1" s="1"/>
  <c r="BC17" i="1"/>
  <c r="BB17" i="1"/>
  <c r="BD17" i="1" s="1"/>
  <c r="BE17" i="1" s="1"/>
  <c r="BB16" i="1"/>
  <c r="BD16" i="1" s="1"/>
  <c r="BC15" i="1"/>
  <c r="BB15" i="1"/>
  <c r="BD15" i="1" s="1"/>
  <c r="BB14" i="1"/>
  <c r="BD14" i="1" s="1"/>
  <c r="BE14" i="1" s="1"/>
  <c r="BC13" i="1"/>
  <c r="BB13" i="1"/>
  <c r="BD13" i="1" s="1"/>
  <c r="BE13" i="1" s="1"/>
  <c r="BB12" i="1"/>
  <c r="BC12" i="1" s="1"/>
  <c r="BB11" i="1"/>
  <c r="BD11" i="1" s="1"/>
  <c r="BE11" i="1" s="1"/>
  <c r="BB10" i="1"/>
  <c r="BD10" i="1" s="1"/>
  <c r="BE10" i="1" s="1"/>
  <c r="BB9" i="1"/>
  <c r="BD9" i="1" s="1"/>
  <c r="BE9" i="1" s="1"/>
  <c r="BB8" i="1"/>
  <c r="BD8" i="1" s="1"/>
  <c r="BE8" i="1" s="1"/>
  <c r="AP17" i="1"/>
  <c r="AR17" i="1" s="1"/>
  <c r="AS17" i="1" s="1"/>
  <c r="AP16" i="1"/>
  <c r="AQ16" i="1" s="1"/>
  <c r="AP15" i="1"/>
  <c r="AR15" i="1" s="1"/>
  <c r="AS15" i="1" s="1"/>
  <c r="AP14" i="1"/>
  <c r="AQ14" i="1" s="1"/>
  <c r="AP13" i="1"/>
  <c r="AR13" i="1" s="1"/>
  <c r="AS13" i="1" s="1"/>
  <c r="AP12" i="1"/>
  <c r="AQ12" i="1" s="1"/>
  <c r="AP11" i="1"/>
  <c r="AR11" i="1" s="1"/>
  <c r="AS11" i="1" s="1"/>
  <c r="AP10" i="1"/>
  <c r="AQ10" i="1" s="1"/>
  <c r="AP9" i="1"/>
  <c r="AR9" i="1" s="1"/>
  <c r="AS9" i="1" s="1"/>
  <c r="AP8" i="1"/>
  <c r="AQ8" i="1" s="1"/>
  <c r="AJ17" i="1"/>
  <c r="AK17" i="1" s="1"/>
  <c r="AJ16" i="1"/>
  <c r="AK16" i="1" s="1"/>
  <c r="AJ15" i="1"/>
  <c r="AK15" i="1" s="1"/>
  <c r="AJ14" i="1"/>
  <c r="AK14" i="1" s="1"/>
  <c r="AJ13" i="1"/>
  <c r="AK13" i="1" s="1"/>
  <c r="AJ12" i="1"/>
  <c r="AK12" i="1" s="1"/>
  <c r="AJ11" i="1"/>
  <c r="AK11" i="1" s="1"/>
  <c r="AJ10" i="1"/>
  <c r="AK10" i="1" s="1"/>
  <c r="AJ9" i="1"/>
  <c r="AK9" i="1" s="1"/>
  <c r="AJ8" i="1"/>
  <c r="AK8" i="1" s="1"/>
  <c r="AD17" i="1"/>
  <c r="AF17" i="1" s="1"/>
  <c r="AG17" i="1" s="1"/>
  <c r="AD16" i="1"/>
  <c r="AF16" i="1" s="1"/>
  <c r="AG16" i="1" s="1"/>
  <c r="AD15" i="1"/>
  <c r="AE15" i="1" s="1"/>
  <c r="AD14" i="1"/>
  <c r="AF14" i="1" s="1"/>
  <c r="AG14" i="1" s="1"/>
  <c r="AD13" i="1"/>
  <c r="AF13" i="1" s="1"/>
  <c r="AG13" i="1" s="1"/>
  <c r="AD12" i="1"/>
  <c r="AF12" i="1" s="1"/>
  <c r="AG12" i="1" s="1"/>
  <c r="AD11" i="1"/>
  <c r="AE11" i="1" s="1"/>
  <c r="AD10" i="1"/>
  <c r="AF10" i="1" s="1"/>
  <c r="AG10" i="1" s="1"/>
  <c r="AD9" i="1"/>
  <c r="AF9" i="1" s="1"/>
  <c r="AG9" i="1" s="1"/>
  <c r="AD8" i="1"/>
  <c r="AF8" i="1" s="1"/>
  <c r="AG8" i="1" s="1"/>
  <c r="X17" i="1"/>
  <c r="Z17" i="1" s="1"/>
  <c r="AA17" i="1" s="1"/>
  <c r="X16" i="1"/>
  <c r="Z16" i="1" s="1"/>
  <c r="AA16" i="1" s="1"/>
  <c r="X15" i="1"/>
  <c r="Z15" i="1" s="1"/>
  <c r="AA15" i="1" s="1"/>
  <c r="X14" i="1"/>
  <c r="Z14" i="1" s="1"/>
  <c r="X13" i="1"/>
  <c r="Z13" i="1" s="1"/>
  <c r="X12" i="1"/>
  <c r="Z12" i="1" s="1"/>
  <c r="AA12" i="1" s="1"/>
  <c r="X11" i="1"/>
  <c r="Z11" i="1" s="1"/>
  <c r="AA11" i="1" s="1"/>
  <c r="X10" i="1"/>
  <c r="Z10" i="1" s="1"/>
  <c r="X9" i="1"/>
  <c r="Z9" i="1" s="1"/>
  <c r="AA9" i="1" s="1"/>
  <c r="X8" i="1"/>
  <c r="Y8" i="1" s="1"/>
  <c r="R9" i="1"/>
  <c r="S9" i="1" s="1"/>
  <c r="R10" i="1"/>
  <c r="R11" i="1"/>
  <c r="R12" i="1"/>
  <c r="T12" i="1" s="1"/>
  <c r="U12" i="1" s="1"/>
  <c r="R13" i="1"/>
  <c r="R14" i="1"/>
  <c r="S14" i="1" s="1"/>
  <c r="R15" i="1"/>
  <c r="S15" i="1" s="1"/>
  <c r="R16" i="1"/>
  <c r="S16" i="1" s="1"/>
  <c r="R17" i="1"/>
  <c r="S17" i="1" s="1"/>
  <c r="R8" i="1"/>
  <c r="S8" i="1" s="1"/>
  <c r="S13" i="1"/>
  <c r="S11" i="1"/>
  <c r="S10" i="1"/>
  <c r="L17" i="1"/>
  <c r="N17" i="1" s="1"/>
  <c r="O17" i="1" s="1"/>
  <c r="L16" i="1"/>
  <c r="N16" i="1" s="1"/>
  <c r="O16" i="1" s="1"/>
  <c r="L15" i="1"/>
  <c r="N15" i="1" s="1"/>
  <c r="L14" i="1"/>
  <c r="N14" i="1" s="1"/>
  <c r="O14" i="1" s="1"/>
  <c r="L13" i="1"/>
  <c r="N13" i="1" s="1"/>
  <c r="O13" i="1" s="1"/>
  <c r="L12" i="1"/>
  <c r="N12" i="1" s="1"/>
  <c r="O12" i="1" s="1"/>
  <c r="L11" i="1"/>
  <c r="N11" i="1" s="1"/>
  <c r="L10" i="1"/>
  <c r="N10" i="1" s="1"/>
  <c r="O10" i="1" s="1"/>
  <c r="L9" i="1"/>
  <c r="N9" i="1" s="1"/>
  <c r="O9" i="1" s="1"/>
  <c r="L8" i="1"/>
  <c r="N8" i="1" s="1"/>
  <c r="G9" i="1"/>
  <c r="H9" i="1" s="1"/>
  <c r="G12" i="1"/>
  <c r="H12" i="1" s="1"/>
  <c r="G17" i="1"/>
  <c r="H17" i="1" s="1"/>
  <c r="E17" i="1"/>
  <c r="F17" i="1" s="1"/>
  <c r="E16" i="1"/>
  <c r="F16" i="1" s="1"/>
  <c r="E15" i="1"/>
  <c r="F15" i="1" s="1"/>
  <c r="E14" i="1"/>
  <c r="F14" i="1" s="1"/>
  <c r="F9" i="1"/>
  <c r="F11" i="1"/>
  <c r="F12" i="1"/>
  <c r="F8" i="1"/>
  <c r="E13" i="1"/>
  <c r="G13" i="1" s="1"/>
  <c r="H13" i="1" s="1"/>
  <c r="E11" i="1"/>
  <c r="G11" i="1" s="1"/>
  <c r="H11" i="1" s="1"/>
  <c r="E12" i="1"/>
  <c r="E9" i="1"/>
  <c r="E10" i="1"/>
  <c r="F10" i="1" s="1"/>
  <c r="E8" i="1"/>
  <c r="G8" i="1" s="1"/>
  <c r="H8" i="1" s="1"/>
  <c r="BN12" i="1" l="1"/>
  <c r="BO12" i="1" s="1"/>
  <c r="F13" i="1"/>
  <c r="BC9" i="1"/>
  <c r="G10" i="1"/>
  <c r="H10" i="1" s="1"/>
  <c r="G16" i="1"/>
  <c r="H16" i="1" s="1"/>
  <c r="BC11" i="1"/>
  <c r="G15" i="1"/>
  <c r="H15" i="1" s="1"/>
  <c r="G14" i="1"/>
  <c r="H14" i="1" s="1"/>
  <c r="BJ8" i="1"/>
  <c r="BJ10" i="1"/>
  <c r="BJ12" i="1"/>
  <c r="BJ14" i="1"/>
  <c r="BJ16" i="1"/>
  <c r="BJ9" i="1"/>
  <c r="BJ11" i="1"/>
  <c r="BJ13" i="1"/>
  <c r="BJ15" i="1"/>
  <c r="BJ17" i="1"/>
  <c r="BC8" i="1"/>
  <c r="BC10" i="1"/>
  <c r="BC14" i="1"/>
  <c r="BC16" i="1"/>
  <c r="BD12" i="1"/>
  <c r="BE12" i="1" s="1"/>
  <c r="AR12" i="1"/>
  <c r="AS12" i="1" s="1"/>
  <c r="AR14" i="1"/>
  <c r="AS14" i="1" s="1"/>
  <c r="AR10" i="1"/>
  <c r="AS10" i="1" s="1"/>
  <c r="AR16" i="1"/>
  <c r="AS16" i="1" s="1"/>
  <c r="AR8" i="1"/>
  <c r="AS8" i="1" s="1"/>
  <c r="AQ9" i="1"/>
  <c r="AQ11" i="1"/>
  <c r="AQ13" i="1"/>
  <c r="AQ15" i="1"/>
  <c r="AQ17" i="1"/>
  <c r="AL14" i="1"/>
  <c r="AM14" i="1" s="1"/>
  <c r="AL11" i="1"/>
  <c r="AM11" i="1" s="1"/>
  <c r="AL15" i="1"/>
  <c r="AM15" i="1" s="1"/>
  <c r="AL10" i="1"/>
  <c r="AM10" i="1" s="1"/>
  <c r="AL12" i="1"/>
  <c r="AM12" i="1" s="1"/>
  <c r="AL16" i="1"/>
  <c r="AM16" i="1" s="1"/>
  <c r="AL13" i="1"/>
  <c r="AM13" i="1" s="1"/>
  <c r="AL17" i="1"/>
  <c r="AM17" i="1" s="1"/>
  <c r="AL9" i="1"/>
  <c r="AM9" i="1" s="1"/>
  <c r="AL8" i="1"/>
  <c r="AM8" i="1" s="1"/>
  <c r="AE9" i="1"/>
  <c r="AE13" i="1"/>
  <c r="AE17" i="1"/>
  <c r="AF11" i="1"/>
  <c r="AG11" i="1" s="1"/>
  <c r="AF15" i="1"/>
  <c r="AG15" i="1" s="1"/>
  <c r="AE8" i="1"/>
  <c r="AE10" i="1"/>
  <c r="AE12" i="1"/>
  <c r="AE14" i="1"/>
  <c r="AE16" i="1"/>
  <c r="Y14" i="1"/>
  <c r="Y10" i="1"/>
  <c r="Y12" i="1"/>
  <c r="Y16" i="1"/>
  <c r="Z8" i="1"/>
  <c r="AA8" i="1" s="1"/>
  <c r="Y9" i="1"/>
  <c r="Y11" i="1"/>
  <c r="Y13" i="1"/>
  <c r="Y15" i="1"/>
  <c r="Y17" i="1"/>
  <c r="S12" i="1"/>
  <c r="T8" i="1"/>
  <c r="U8" i="1" s="1"/>
  <c r="BN8" i="1" s="1"/>
  <c r="BO8" i="1" s="1"/>
  <c r="T10" i="1"/>
  <c r="U10" i="1" s="1"/>
  <c r="T14" i="1"/>
  <c r="U14" i="1" s="1"/>
  <c r="T16" i="1"/>
  <c r="U16" i="1" s="1"/>
  <c r="T9" i="1"/>
  <c r="U9" i="1" s="1"/>
  <c r="BN9" i="1" s="1"/>
  <c r="BO9" i="1" s="1"/>
  <c r="T11" i="1"/>
  <c r="U11" i="1" s="1"/>
  <c r="BN11" i="1" s="1"/>
  <c r="BO11" i="1" s="1"/>
  <c r="T13" i="1"/>
  <c r="U13" i="1" s="1"/>
  <c r="BN13" i="1" s="1"/>
  <c r="BO13" i="1" s="1"/>
  <c r="T15" i="1"/>
  <c r="U15" i="1" s="1"/>
  <c r="T17" i="1"/>
  <c r="U17" i="1" s="1"/>
  <c r="BN17" i="1" s="1"/>
  <c r="BO17" i="1" s="1"/>
  <c r="M15" i="1"/>
  <c r="M9" i="1"/>
  <c r="M11" i="1"/>
  <c r="M13" i="1"/>
  <c r="M17" i="1"/>
  <c r="M8" i="1"/>
  <c r="M10" i="1"/>
  <c r="M12" i="1"/>
  <c r="M14" i="1"/>
  <c r="M16" i="1"/>
  <c r="BN15" i="1" l="1"/>
  <c r="BO15" i="1" s="1"/>
  <c r="BN16" i="1"/>
  <c r="BO16" i="1" s="1"/>
  <c r="BN14" i="1"/>
  <c r="BO14" i="1" s="1"/>
  <c r="BN10" i="1"/>
  <c r="BO10" i="1" s="1"/>
</calcChain>
</file>

<file path=xl/sharedStrings.xml><?xml version="1.0" encoding="utf-8"?>
<sst xmlns="http://schemas.openxmlformats.org/spreadsheetml/2006/main" count="81" uniqueCount="28">
  <si>
    <t>Roll</t>
  </si>
  <si>
    <t>CA-(30)</t>
  </si>
  <si>
    <t>Final-(70)</t>
  </si>
  <si>
    <t>Total-(100)</t>
  </si>
  <si>
    <t>LG</t>
  </si>
  <si>
    <t>GP</t>
  </si>
  <si>
    <t>ECP</t>
  </si>
  <si>
    <t>CSE-1101</t>
  </si>
  <si>
    <t>Credit    =     3</t>
  </si>
  <si>
    <t>CSE-1102</t>
  </si>
  <si>
    <t>Credit  = 1.5</t>
  </si>
  <si>
    <t>CSE-1103</t>
  </si>
  <si>
    <t>Credit  = 3</t>
  </si>
  <si>
    <t>CSE-1104</t>
  </si>
  <si>
    <t>Math-1101</t>
  </si>
  <si>
    <t>Phy-1101</t>
  </si>
  <si>
    <t>HUM-1101</t>
  </si>
  <si>
    <t>HUM-1102</t>
  </si>
  <si>
    <t>Credit  = 0.75</t>
  </si>
  <si>
    <t>CSE-1150</t>
  </si>
  <si>
    <t>Total ECP</t>
  </si>
  <si>
    <t>CGPA</t>
  </si>
  <si>
    <t>Pabna University Of Science and Technology(PUST)</t>
  </si>
  <si>
    <t>Department of Computer Science &amp; Engineering</t>
  </si>
  <si>
    <t>(CSE)</t>
  </si>
  <si>
    <t xml:space="preserve">Md:Raihanul Haque </t>
  </si>
  <si>
    <t>ID : 200129</t>
  </si>
  <si>
    <t>Date-26-12-20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</si>
</sst>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24"/>
      <color rgb="FFFFC000"/>
      <name val="Calibri"/>
      <family val="2"/>
      <scheme val="minor"/>
    </font>
    <font>
      <b/>
      <sz val="22"/>
      <color rgb="FFFFC000"/>
      <name val="Calibri"/>
      <family val="2"/>
      <scheme val="minor"/>
    </font>
    <font>
      <sz val="22"/>
      <color rgb="FFFFC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48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3" fillId="12" borderId="0" xfId="0" applyFont="1" applyFill="1" applyAlignment="1">
      <alignment horizontal="center"/>
    </xf>
    <xf numFmtId="0" fontId="0" fillId="12" borderId="0" xfId="0" applyFill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0" borderId="1" xfId="0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textRotation="90"/>
    </xf>
    <xf numFmtId="0" fontId="2" fillId="5" borderId="1" xfId="0" applyFont="1" applyFill="1" applyBorder="1" applyAlignment="1">
      <alignment horizontal="center" textRotation="180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textRotation="90"/>
    </xf>
    <xf numFmtId="0" fontId="2" fillId="9" borderId="1" xfId="0" applyFont="1" applyFill="1" applyBorder="1" applyAlignment="1">
      <alignment horizontal="center" textRotation="180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textRotation="90"/>
    </xf>
    <xf numFmtId="0" fontId="2" fillId="10" borderId="1" xfId="0" applyFont="1" applyFill="1" applyBorder="1" applyAlignment="1">
      <alignment horizontal="center" textRotation="180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textRotation="90"/>
    </xf>
    <xf numFmtId="0" fontId="2" fillId="11" borderId="1" xfId="0" applyFont="1" applyFill="1" applyBorder="1" applyAlignment="1">
      <alignment horizontal="center" textRotation="180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textRotation="90"/>
    </xf>
    <xf numFmtId="0" fontId="2" fillId="6" borderId="1" xfId="0" applyFont="1" applyFill="1" applyBorder="1" applyAlignment="1">
      <alignment horizontal="center" textRotation="180"/>
    </xf>
    <xf numFmtId="0" fontId="2" fillId="1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textRotation="90"/>
    </xf>
    <xf numFmtId="0" fontId="2" fillId="14" borderId="1" xfId="0" applyFont="1" applyFill="1" applyBorder="1" applyAlignment="1">
      <alignment horizontal="center" textRotation="180"/>
    </xf>
    <xf numFmtId="0" fontId="2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textRotation="90"/>
    </xf>
    <xf numFmtId="0" fontId="2" fillId="13" borderId="1" xfId="0" applyFont="1" applyFill="1" applyBorder="1" applyAlignment="1">
      <alignment horizontal="center" textRotation="180"/>
    </xf>
    <xf numFmtId="0" fontId="3" fillId="5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0" fillId="12" borderId="1" xfId="0" applyFill="1" applyBorder="1"/>
    <xf numFmtId="0" fontId="4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textRotation="90"/>
    </xf>
    <xf numFmtId="0" fontId="2" fillId="8" borderId="1" xfId="0" applyFont="1" applyFill="1" applyBorder="1" applyAlignment="1">
      <alignment horizontal="center" textRotation="180"/>
    </xf>
    <xf numFmtId="0" fontId="3" fillId="8" borderId="1" xfId="0" applyFont="1" applyFill="1" applyBorder="1" applyAlignment="1">
      <alignment horizontal="center"/>
    </xf>
    <xf numFmtId="0" fontId="0" fillId="8" borderId="1" xfId="0" applyFill="1" applyBorder="1"/>
    <xf numFmtId="0" fontId="2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textRotation="180"/>
    </xf>
    <xf numFmtId="0" fontId="9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textRotation="90"/>
    </xf>
    <xf numFmtId="0" fontId="7" fillId="12" borderId="1" xfId="0" applyFont="1" applyFill="1" applyBorder="1"/>
    <xf numFmtId="0" fontId="0" fillId="12" borderId="2" xfId="0" applyFill="1" applyBorder="1"/>
    <xf numFmtId="0" fontId="7" fillId="12" borderId="0" xfId="0" applyFont="1" applyFill="1"/>
    <xf numFmtId="0" fontId="0" fillId="12" borderId="3" xfId="0" applyFill="1" applyBorder="1"/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12" fillId="0" borderId="0" xfId="0" applyFont="1" applyBorder="1"/>
    <xf numFmtId="0" fontId="0" fillId="3" borderId="0" xfId="0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2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0" xfId="0" applyFont="1" applyFill="1"/>
    <xf numFmtId="0" fontId="15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8"/>
  <sheetViews>
    <sheetView tabSelected="1" topLeftCell="AT1" zoomScaleNormal="100" workbookViewId="0">
      <selection activeCell="BO8" sqref="BO8"/>
    </sheetView>
  </sheetViews>
  <sheetFormatPr defaultRowHeight="28.5" x14ac:dyDescent="0.6"/>
  <cols>
    <col min="2" max="2" width="11.09765625" customWidth="1"/>
    <col min="3" max="3" width="14.69921875" customWidth="1"/>
    <col min="4" max="4" width="15.296875" customWidth="1"/>
    <col min="5" max="5" width="15.09765625" customWidth="1"/>
    <col min="7" max="7" width="13.3984375" customWidth="1"/>
    <col min="8" max="8" width="12.59765625" customWidth="1"/>
    <col min="9" max="9" width="9.765625E-2" style="4" customWidth="1"/>
    <col min="10" max="10" width="13.59765625" customWidth="1"/>
    <col min="11" max="11" width="12.09765625" customWidth="1"/>
    <col min="12" max="12" width="13.8984375" customWidth="1"/>
    <col min="13" max="14" width="8.8984375" customWidth="1"/>
    <col min="16" max="16" width="12.69921875" customWidth="1"/>
    <col min="17" max="17" width="10.09765625" customWidth="1"/>
    <col min="18" max="18" width="10.8984375" customWidth="1"/>
    <col min="22" max="22" width="12.8984375" customWidth="1"/>
    <col min="23" max="23" width="10.3984375" customWidth="1"/>
    <col min="24" max="24" width="12.3984375" customWidth="1"/>
    <col min="28" max="28" width="15.296875" customWidth="1"/>
    <col min="29" max="29" width="10.8984375" customWidth="1"/>
    <col min="30" max="30" width="9.59765625" customWidth="1"/>
    <col min="34" max="34" width="12.296875" customWidth="1"/>
    <col min="35" max="35" width="11.69921875" customWidth="1"/>
    <col min="36" max="36" width="10.59765625" customWidth="1"/>
    <col min="40" max="40" width="14.59765625" customWidth="1"/>
    <col min="41" max="41" width="12" customWidth="1"/>
    <col min="42" max="42" width="12.09765625" customWidth="1"/>
    <col min="46" max="46" width="0.19921875" customWidth="1"/>
    <col min="47" max="47" width="11.796875" hidden="1" customWidth="1"/>
    <col min="48" max="48" width="10.09765625" hidden="1" customWidth="1"/>
    <col min="49" max="51" width="8.8984375" hidden="1" customWidth="1"/>
    <col min="52" max="52" width="15.09765625" customWidth="1"/>
    <col min="59" max="59" width="14.296875" customWidth="1"/>
    <col min="60" max="60" width="10.796875" customWidth="1"/>
    <col min="61" max="61" width="10.19921875" customWidth="1"/>
    <col min="65" max="65" width="7.09765625" customWidth="1"/>
    <col min="66" max="66" width="19.59765625" style="61" customWidth="1"/>
    <col min="67" max="67" width="24.8984375" style="2" customWidth="1"/>
  </cols>
  <sheetData>
    <row r="1" spans="1:67" x14ac:dyDescent="0.6">
      <c r="A1" s="10"/>
      <c r="B1" s="10"/>
      <c r="C1" s="10"/>
      <c r="D1" s="10"/>
      <c r="E1" s="10"/>
      <c r="F1" s="10"/>
      <c r="G1" s="10"/>
      <c r="H1" s="10"/>
      <c r="I1" s="48"/>
    </row>
    <row r="2" spans="1:67" ht="36" x14ac:dyDescent="0.75">
      <c r="A2" s="10"/>
      <c r="B2" s="10"/>
      <c r="C2" s="10"/>
      <c r="D2" s="10"/>
      <c r="E2" s="10"/>
      <c r="F2" s="10"/>
      <c r="G2" s="10"/>
      <c r="H2" s="10"/>
      <c r="I2" s="48"/>
      <c r="U2" s="71"/>
      <c r="V2" s="71"/>
      <c r="W2" s="71"/>
      <c r="X2" s="71"/>
      <c r="Y2" s="71"/>
      <c r="Z2" s="72" t="s">
        <v>22</v>
      </c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65"/>
      <c r="AL2" s="65"/>
    </row>
    <row r="3" spans="1:67" ht="33.35" x14ac:dyDescent="0.7">
      <c r="A3" s="10"/>
      <c r="B3" s="10"/>
      <c r="C3" s="10"/>
      <c r="D3" s="10"/>
      <c r="E3" s="10"/>
      <c r="F3" s="10"/>
      <c r="G3" s="10"/>
      <c r="H3" s="10"/>
      <c r="I3" s="48"/>
      <c r="U3" s="73" t="s">
        <v>23</v>
      </c>
      <c r="V3" s="74"/>
      <c r="W3" s="74"/>
      <c r="X3" s="74"/>
      <c r="Y3" s="74"/>
      <c r="Z3" s="74"/>
      <c r="AA3" s="74"/>
      <c r="AB3" s="74"/>
      <c r="AC3" s="74"/>
      <c r="AD3" s="73" t="s">
        <v>24</v>
      </c>
      <c r="AE3" s="71"/>
      <c r="AF3" s="75"/>
      <c r="AG3" s="75"/>
      <c r="AH3" s="75"/>
      <c r="AI3" s="75"/>
      <c r="AJ3" s="75"/>
      <c r="AK3" s="65"/>
      <c r="AL3" s="65"/>
    </row>
    <row r="4" spans="1:67" x14ac:dyDescent="0.6">
      <c r="A4" s="10"/>
      <c r="B4" s="10"/>
      <c r="C4" s="10"/>
      <c r="D4" s="10"/>
      <c r="E4" s="10"/>
      <c r="F4" s="10"/>
      <c r="G4" s="10"/>
      <c r="H4" s="10"/>
      <c r="I4" s="48"/>
      <c r="U4" s="66"/>
      <c r="V4" s="67"/>
      <c r="W4" s="67"/>
      <c r="X4" s="67"/>
      <c r="Y4" s="67"/>
      <c r="Z4" s="67"/>
      <c r="AA4" s="67"/>
      <c r="AB4" s="67"/>
      <c r="AC4" s="67"/>
      <c r="AD4" s="67"/>
      <c r="AE4" s="68"/>
      <c r="AF4" s="65"/>
      <c r="AG4" s="65"/>
      <c r="AH4" s="65"/>
      <c r="AI4" s="65"/>
      <c r="AJ4" s="65"/>
      <c r="AK4" s="65"/>
      <c r="AL4" s="65"/>
    </row>
    <row r="5" spans="1:67" ht="61.25" x14ac:dyDescent="1.25">
      <c r="A5" s="10"/>
      <c r="B5" s="10"/>
      <c r="C5" s="10"/>
      <c r="D5" s="10"/>
      <c r="E5" s="10"/>
      <c r="F5" s="10"/>
      <c r="G5" s="10"/>
      <c r="H5" s="10"/>
      <c r="I5" s="48"/>
      <c r="V5" s="82" t="s">
        <v>27</v>
      </c>
    </row>
    <row r="6" spans="1:67" s="3" customFormat="1" ht="31.2" x14ac:dyDescent="0.65">
      <c r="A6" s="7"/>
      <c r="B6" s="7"/>
      <c r="C6" s="83" t="s">
        <v>7</v>
      </c>
      <c r="D6" s="83"/>
      <c r="E6" s="83"/>
      <c r="F6" s="84" t="s">
        <v>8</v>
      </c>
      <c r="G6" s="84"/>
      <c r="H6" s="84"/>
      <c r="I6" s="49"/>
      <c r="J6" s="92" t="s">
        <v>9</v>
      </c>
      <c r="K6" s="93"/>
      <c r="L6" s="93"/>
      <c r="M6" s="94" t="s">
        <v>10</v>
      </c>
      <c r="N6" s="94"/>
      <c r="O6" s="94"/>
      <c r="P6" s="95" t="s">
        <v>11</v>
      </c>
      <c r="Q6" s="95"/>
      <c r="R6" s="95"/>
      <c r="S6" s="96" t="s">
        <v>12</v>
      </c>
      <c r="T6" s="96"/>
      <c r="U6" s="96"/>
      <c r="V6" s="97" t="s">
        <v>13</v>
      </c>
      <c r="W6" s="97"/>
      <c r="X6" s="97"/>
      <c r="Y6" s="98" t="s">
        <v>10</v>
      </c>
      <c r="Z6" s="98"/>
      <c r="AA6" s="98"/>
      <c r="AB6" s="99" t="s">
        <v>14</v>
      </c>
      <c r="AC6" s="99"/>
      <c r="AD6" s="99"/>
      <c r="AE6" s="100" t="s">
        <v>12</v>
      </c>
      <c r="AF6" s="100"/>
      <c r="AG6" s="100"/>
      <c r="AH6" s="101" t="s">
        <v>15</v>
      </c>
      <c r="AI6" s="101"/>
      <c r="AJ6" s="101"/>
      <c r="AK6" s="91" t="s">
        <v>12</v>
      </c>
      <c r="AL6" s="91"/>
      <c r="AM6" s="91"/>
      <c r="AN6" s="85" t="s">
        <v>16</v>
      </c>
      <c r="AO6" s="85"/>
      <c r="AP6" s="85"/>
      <c r="AQ6" s="86" t="s">
        <v>12</v>
      </c>
      <c r="AR6" s="86"/>
      <c r="AS6" s="86"/>
      <c r="AT6" s="87"/>
      <c r="AU6" s="87"/>
      <c r="AV6" s="87"/>
      <c r="AW6" s="88"/>
      <c r="AX6" s="88"/>
      <c r="AY6" s="88"/>
      <c r="AZ6" s="89" t="s">
        <v>17</v>
      </c>
      <c r="BA6" s="89"/>
      <c r="BB6" s="89"/>
      <c r="BC6" s="90" t="s">
        <v>18</v>
      </c>
      <c r="BD6" s="90"/>
      <c r="BE6" s="90"/>
      <c r="BF6" s="40"/>
      <c r="BG6" s="83" t="s">
        <v>19</v>
      </c>
      <c r="BH6" s="83"/>
      <c r="BI6" s="83"/>
      <c r="BJ6" s="84" t="s">
        <v>18</v>
      </c>
      <c r="BK6" s="84"/>
      <c r="BL6" s="84"/>
      <c r="BM6" s="7"/>
      <c r="BN6" s="3" t="s">
        <v>20</v>
      </c>
      <c r="BO6" s="63" t="s">
        <v>21</v>
      </c>
    </row>
    <row r="7" spans="1:67" s="1" customFormat="1" ht="110.15" x14ac:dyDescent="0.6">
      <c r="A7" s="8"/>
      <c r="B7" s="50" t="s">
        <v>0</v>
      </c>
      <c r="C7" s="51" t="s">
        <v>1</v>
      </c>
      <c r="D7" s="52" t="s">
        <v>2</v>
      </c>
      <c r="E7" s="52" t="s">
        <v>3</v>
      </c>
      <c r="F7" s="51" t="s">
        <v>4</v>
      </c>
      <c r="G7" s="51" t="s">
        <v>5</v>
      </c>
      <c r="H7" s="51" t="s">
        <v>6</v>
      </c>
      <c r="I7" s="53"/>
      <c r="J7" s="46" t="s">
        <v>1</v>
      </c>
      <c r="K7" s="12" t="s">
        <v>2</v>
      </c>
      <c r="L7" s="13" t="s">
        <v>3</v>
      </c>
      <c r="M7" s="11" t="s">
        <v>4</v>
      </c>
      <c r="N7" s="11" t="s">
        <v>5</v>
      </c>
      <c r="O7" s="11" t="s">
        <v>6</v>
      </c>
      <c r="P7" s="14" t="s">
        <v>1</v>
      </c>
      <c r="Q7" s="15" t="s">
        <v>2</v>
      </c>
      <c r="R7" s="16" t="s">
        <v>3</v>
      </c>
      <c r="S7" s="14" t="s">
        <v>4</v>
      </c>
      <c r="T7" s="14" t="s">
        <v>5</v>
      </c>
      <c r="U7" s="14" t="s">
        <v>6</v>
      </c>
      <c r="V7" s="17" t="s">
        <v>1</v>
      </c>
      <c r="W7" s="18" t="s">
        <v>2</v>
      </c>
      <c r="X7" s="19" t="s">
        <v>3</v>
      </c>
      <c r="Y7" s="17" t="s">
        <v>4</v>
      </c>
      <c r="Z7" s="17" t="s">
        <v>5</v>
      </c>
      <c r="AA7" s="17" t="s">
        <v>6</v>
      </c>
      <c r="AB7" s="20" t="s">
        <v>1</v>
      </c>
      <c r="AC7" s="21" t="s">
        <v>2</v>
      </c>
      <c r="AD7" s="22" t="s">
        <v>3</v>
      </c>
      <c r="AE7" s="20" t="s">
        <v>4</v>
      </c>
      <c r="AF7" s="20" t="s">
        <v>5</v>
      </c>
      <c r="AG7" s="20" t="s">
        <v>6</v>
      </c>
      <c r="AH7" s="23" t="s">
        <v>1</v>
      </c>
      <c r="AI7" s="24" t="s">
        <v>2</v>
      </c>
      <c r="AJ7" s="25" t="s">
        <v>3</v>
      </c>
      <c r="AK7" s="23" t="s">
        <v>4</v>
      </c>
      <c r="AL7" s="23" t="s">
        <v>5</v>
      </c>
      <c r="AM7" s="23" t="s">
        <v>6</v>
      </c>
      <c r="AN7" s="26" t="s">
        <v>1</v>
      </c>
      <c r="AO7" s="27" t="s">
        <v>2</v>
      </c>
      <c r="AP7" s="28" t="s">
        <v>3</v>
      </c>
      <c r="AQ7" s="26" t="s">
        <v>4</v>
      </c>
      <c r="AR7" s="26" t="s">
        <v>5</v>
      </c>
      <c r="AS7" s="26" t="s">
        <v>6</v>
      </c>
      <c r="AT7" s="29"/>
      <c r="AU7" s="30"/>
      <c r="AV7" s="31"/>
      <c r="AW7" s="29"/>
      <c r="AX7" s="29"/>
      <c r="AY7" s="29"/>
      <c r="AZ7" s="41" t="s">
        <v>1</v>
      </c>
      <c r="BA7" s="42" t="s">
        <v>2</v>
      </c>
      <c r="BB7" s="43" t="s">
        <v>3</v>
      </c>
      <c r="BC7" s="41" t="s">
        <v>4</v>
      </c>
      <c r="BD7" s="41" t="s">
        <v>5</v>
      </c>
      <c r="BE7" s="41" t="s">
        <v>6</v>
      </c>
      <c r="BF7" s="41"/>
      <c r="BG7" s="51" t="s">
        <v>1</v>
      </c>
      <c r="BH7" s="56" t="s">
        <v>2</v>
      </c>
      <c r="BI7" s="52" t="s">
        <v>3</v>
      </c>
      <c r="BJ7" s="51" t="s">
        <v>4</v>
      </c>
      <c r="BK7" s="51" t="s">
        <v>5</v>
      </c>
      <c r="BL7" s="51" t="s">
        <v>6</v>
      </c>
      <c r="BM7" s="8"/>
    </row>
    <row r="8" spans="1:67" x14ac:dyDescent="0.6">
      <c r="A8" s="10"/>
      <c r="B8" s="50">
        <v>1</v>
      </c>
      <c r="C8" s="54">
        <v>25</v>
      </c>
      <c r="D8" s="54">
        <v>47</v>
      </c>
      <c r="E8" s="54">
        <f>C8+D8</f>
        <v>72</v>
      </c>
      <c r="F8" s="54" t="str">
        <f>IF(E8&gt;=80,"A+",IF(E8&gt;=75,"A",IF(E8&gt;=70,"A-",IF(E8&gt;=65,"B+",IF(E8&gt;=60,"B",IF(E8&gt;=55,"B-",IF(E8&gt;=50,"C+",IF(E8&gt;=45,"C",IF(E8&gt;=40,"D",IF(E8&gt;=0,"F"))))))))))</f>
        <v>A-</v>
      </c>
      <c r="G8" s="54" t="str">
        <f>IF(E8&gt;=80,"4.00",IF(E8&gt;=75,"3.75",IF(E8&gt;=70,"3.50",IF(E8&gt;=65,"3.25",IF(E8&gt;=60,"3.00",IF(E8&gt;=55,"2.75",IF(E8&gt;=50,"2.50",IF(E8&gt;=45,"2.25",IF(E8&gt;=40,"2.00",IF(E8&gt;=0,"0.00"))))))))))</f>
        <v>3.50</v>
      </c>
      <c r="H8" s="54">
        <f>G8*3</f>
        <v>10.5</v>
      </c>
      <c r="I8" s="55"/>
      <c r="J8" s="47">
        <v>16</v>
      </c>
      <c r="K8" s="32">
        <v>34</v>
      </c>
      <c r="L8" s="32">
        <f>J8+K8</f>
        <v>50</v>
      </c>
      <c r="M8" s="32" t="str">
        <f>IF(L8&gt;=80,"A+",IF(L8&gt;=75,"A",IF(L8&gt;=70,"A-",IF(L8&gt;=65,"B+",IF(L8&gt;=60,"B",IF(L8&gt;=55,"B-",IF(L8&gt;=50,"C+",IF(L8&gt;=45,"C",IF(L8&gt;=40,"D",IF(L8&gt;=0,"F"))))))))))</f>
        <v>C+</v>
      </c>
      <c r="N8" s="32" t="str">
        <f>IF(L8&gt;=80,"4.00",IF(L8&gt;=75,"3.75",IF(L8&gt;=70,"3.50",IF(L8&gt;=65,"3.25",IF(L8&gt;=60,"3.00",IF(L8&gt;=55,"2.75",IF(L8&gt;=50,"2.50",IF(L8&gt;=45,"2.25",IF(L8&gt;=40,"2.00",IF(L8&gt;=0,"0.00"))))))))))</f>
        <v>2.50</v>
      </c>
      <c r="O8" s="32">
        <f>N8*1.5</f>
        <v>3.75</v>
      </c>
      <c r="P8" s="33">
        <v>18</v>
      </c>
      <c r="Q8" s="33">
        <v>30</v>
      </c>
      <c r="R8" s="33">
        <f>P8+Q8</f>
        <v>48</v>
      </c>
      <c r="S8" s="33" t="str">
        <f>IF(R8&gt;=80,"A+",IF(R8&gt;=75,"A",IF(R8&gt;=70,"A-",IF(R8&gt;=65,"B+",IF(R8&gt;=60,"B",IF(R8&gt;=55,"B-",IF(R8&gt;=50,"C+",IF(R8&gt;=45,"C",IF(R8&gt;=40,"D",IF(R8&gt;=0,"F"))))))))))</f>
        <v>C</v>
      </c>
      <c r="T8" s="33" t="str">
        <f>IF(R8&gt;=80,"4.00",IF(R8&gt;=75,"3.75",IF(R8&gt;=70,"3.50",IF(R8&gt;=65,"3.25",IF(R8&gt;=60,"3.00",IF(R8&gt;=55,"2.75",IF(R8&gt;=50,"2.50",IF(R8&gt;=45,"2.25",IF(R8&gt;=40,"2.00",IF(R8&gt;=0,"0.00"))))))))))</f>
        <v>2.25</v>
      </c>
      <c r="U8" s="33">
        <f>T8*3</f>
        <v>6.75</v>
      </c>
      <c r="V8" s="34">
        <v>7</v>
      </c>
      <c r="W8" s="34">
        <v>31</v>
      </c>
      <c r="X8" s="34">
        <f>V8+W8</f>
        <v>38</v>
      </c>
      <c r="Y8" s="34" t="str">
        <f>IF(X8&gt;=80,"A+",IF(X8&gt;=75,"A",IF(X8&gt;=70,"A-",IF(X8&gt;=65,"B+",IF(X8&gt;=60,"B",IF(X8&gt;=55,"B-",IF(X8&gt;=50,"C+",IF(X8&gt;=45,"C",IF(X8&gt;=40,"D",IF(X8&gt;=0,"F"))))))))))</f>
        <v>F</v>
      </c>
      <c r="Z8" s="34" t="str">
        <f>IF(X8&gt;=80,"4.00",IF(X8&gt;=75,"3.75",IF(X8&gt;=70,"3.50",IF(X8&gt;=65,"3.25",IF(X8&gt;=60,"3.00",IF(X8&gt;=55,"2.75",IF(X8&gt;=50,"2.50",IF(X8&gt;=45,"2.25",IF(X8&gt;=40,"2.00",IF(X8&gt;=0,"0.00"))))))))))</f>
        <v>0.00</v>
      </c>
      <c r="AA8" s="34">
        <f>Z8*1.5</f>
        <v>0</v>
      </c>
      <c r="AB8" s="35">
        <v>30</v>
      </c>
      <c r="AC8" s="35">
        <v>69</v>
      </c>
      <c r="AD8" s="35">
        <f>AB8+AC8</f>
        <v>99</v>
      </c>
      <c r="AE8" s="35" t="str">
        <f>IF(AD8&gt;=80,"A+",IF(AD8&gt;=75,"A",IF(AD8&gt;=70,"A-",IF(AD8&gt;=65,"B+",IF(AD8&gt;=60,"B",IF(AD8&gt;=55,"B-",IF(AD8&gt;=50,"C+",IF(AD8&gt;=45,"C",IF(AD8&gt;=40,"D",IF(AD8&gt;=0,"F"))))))))))</f>
        <v>A+</v>
      </c>
      <c r="AF8" s="35" t="str">
        <f>IF(AD8&gt;=80,"4.00",IF(AD8&gt;=75,"3.75",IF(AD8&gt;=70,"3.50",IF(AD8&gt;=65,"3.25",IF(AD8&gt;=60,"3.00",IF(AD8&gt;=55,"2.75",IF(AD8&gt;=50,"2.50",IF(AD8&gt;=45,"2.25",IF(AD8&gt;=40,"2.00",IF(AD8&gt;=0,"0.00"))))))))))</f>
        <v>4.00</v>
      </c>
      <c r="AG8" s="35">
        <f>AF8*3</f>
        <v>12</v>
      </c>
      <c r="AH8" s="36">
        <v>22</v>
      </c>
      <c r="AI8" s="36">
        <v>50</v>
      </c>
      <c r="AJ8" s="36">
        <f>AH8+AI8</f>
        <v>72</v>
      </c>
      <c r="AK8" s="36" t="str">
        <f>IF(AJ8&gt;=80,"A+",IF(AJ8&gt;=75,"A",IF(AJ8&gt;=70,"A-",IF(AJ8&gt;=65,"B+",IF(AJ8&gt;=60,"B",IF(AJ8&gt;=55,"B-",IF(AJ8&gt;=50,"C+",IF(AJ8&gt;=45,"C",IF(AJ8&gt;=40,"D",IF(AJ8&gt;=0,"F"))))))))))</f>
        <v>A-</v>
      </c>
      <c r="AL8" s="36" t="str">
        <f>IF(AJ8&gt;=80,"4.00",IF(AJ8&gt;=75,"3.75",IF(AJ8&gt;=70,"3.50",IF(AJ8&gt;=65,"3.25",IF(AJ8&gt;=60,"3.00",IF(AJ8&gt;=55,"2.75",IF(AJ8&gt;=50,"2.50",IF(AJ8&gt;=45,"2.25",IF(AJ8&gt;=40,"2.00",IF(AJ8&gt;=0,"0.00"))))))))))</f>
        <v>3.50</v>
      </c>
      <c r="AM8" s="36">
        <f>AL8*3</f>
        <v>10.5</v>
      </c>
      <c r="AN8" s="37">
        <v>2</v>
      </c>
      <c r="AO8" s="37">
        <v>40</v>
      </c>
      <c r="AP8" s="37">
        <f>AN8+AO8</f>
        <v>42</v>
      </c>
      <c r="AQ8" s="37" t="str">
        <f>IF(AP8&gt;=80,"A+",IF(AP8&gt;=75,"A",IF(AP8&gt;=70,"A-",IF(AP8&gt;=65,"B+",IF(AP8&gt;=60,"B",IF(AP8&gt;=55,"B-",IF(AP8&gt;=50,"C+",IF(AP8&gt;=45,"C",IF(AP8&gt;=40,"D",IF(AP8&gt;=0,"F"))))))))))</f>
        <v>D</v>
      </c>
      <c r="AR8" s="37" t="str">
        <f>IF(AP8&gt;=80,"4.00",IF(AP8&gt;=75,"3.75",IF(AP8&gt;=70,"3.50",IF(AP8&gt;=65,"3.25",IF(AP8&gt;=60,"3.00",IF(AP8&gt;=55,"2.75",IF(AP8&gt;=50,"2.50",IF(AP8&gt;=45,"2.25",IF(AP8&gt;=40,"2.00",IF(AP8&gt;=0,"0.00"))))))))))</f>
        <v>2.00</v>
      </c>
      <c r="AS8" s="37">
        <f>AR8*3</f>
        <v>6</v>
      </c>
      <c r="AT8" s="38"/>
      <c r="AU8" s="38"/>
      <c r="AV8" s="38"/>
      <c r="AW8" s="38"/>
      <c r="AX8" s="38"/>
      <c r="AY8" s="38"/>
      <c r="AZ8" s="44">
        <v>9</v>
      </c>
      <c r="BA8" s="44">
        <v>42</v>
      </c>
      <c r="BB8" s="44">
        <f>AZ8+BA8</f>
        <v>51</v>
      </c>
      <c r="BC8" s="44" t="str">
        <f>IF(BB8&gt;=80,"A+",IF(BB8&gt;=75,"A",IF(BB8&gt;=70,"A-",IF(BB8&gt;=65,"B+",IF(BB8&gt;=60,"B",IF(BB8&gt;=55,"B-",IF(BB8&gt;=50,"C+",IF(BB8&gt;=45,"C",IF(BB8&gt;=40,"D",IF(BB8&gt;=0,"F"))))))))))</f>
        <v>C+</v>
      </c>
      <c r="BD8" s="44" t="str">
        <f>IF(BB8&gt;=80,"4.00",IF(BB8&gt;=75,"3.75",IF(BB8&gt;=70,"3.50",IF(BB8&gt;=65,"3.25",IF(BB8&gt;=60,"3.00",IF(BB8&gt;=55,"2.75",IF(BB8&gt;=50,"2.50",IF(BB8&gt;=45,"2.25",IF(BB8&gt;=40,"2.00",IF(BB8&gt;=0,"0.00"))))))))))</f>
        <v>2.50</v>
      </c>
      <c r="BE8" s="44">
        <f>BD8*0.75</f>
        <v>1.875</v>
      </c>
      <c r="BF8" s="45"/>
      <c r="BG8" s="54">
        <v>13</v>
      </c>
      <c r="BH8" s="54">
        <v>50</v>
      </c>
      <c r="BI8" s="54">
        <f>BG8+BH8</f>
        <v>63</v>
      </c>
      <c r="BJ8" s="54" t="str">
        <f>IF(BI8&gt;=80,"A+",IF(BI8&gt;=75,"A",IF(BI8&gt;=70,"A-",IF(BI8&gt;=65,"B+",IF(BI8&gt;=60,"B",IF(BI8&gt;=55,"B-",IF(BI8&gt;=50,"C+",IF(BI8&gt;=45,"C",IF(BI8&gt;=40,"D",IF(BI8&gt;=0,"F"))))))))))</f>
        <v>B</v>
      </c>
      <c r="BK8" s="54" t="str">
        <f>IF(BI8&gt;=80,"4.00",IF(BI8&gt;=75,"3.75",IF(BI8&gt;=70,"3.50",IF(BI8&gt;=65,"3.25",IF(BI8&gt;=60,"3.00",IF(BI8&gt;=55,"2.75",IF(BI8&gt;=50,"2.50",IF(BI8&gt;=45,"2.25",IF(BI8&gt;=40,"2.00",IF(BI8&gt;=0,"0.00"))))))))))</f>
        <v>3.00</v>
      </c>
      <c r="BL8" s="54">
        <f>BK8*0.75</f>
        <v>2.25</v>
      </c>
      <c r="BM8" s="10"/>
      <c r="BN8" s="2" t="str">
        <f>LEFT((H8+O8+U8+AA8+AG8+AM8+AS8+BE8+BL8),4)</f>
        <v>53.6</v>
      </c>
      <c r="BO8" s="64" t="str">
        <f>LEFT((BN8/19.5),4)</f>
        <v>2.74</v>
      </c>
    </row>
    <row r="9" spans="1:67" x14ac:dyDescent="0.6">
      <c r="A9" s="10"/>
      <c r="B9" s="50">
        <v>2</v>
      </c>
      <c r="C9" s="54">
        <v>20</v>
      </c>
      <c r="D9" s="54">
        <v>33</v>
      </c>
      <c r="E9" s="54">
        <f t="shared" ref="E9:E17" si="0">C9+D9</f>
        <v>53</v>
      </c>
      <c r="F9" s="54" t="str">
        <f t="shared" ref="F9:F17" si="1">IF(E9&gt;=80,"A+",IF(E9&gt;=75,"A",IF(E9&gt;=70,"A-",IF(E9&gt;=65,"B+",IF(E9&gt;=60,"B",IF(E9&gt;=55,"B-",IF(E9&gt;=50,"C+",IF(E9&gt;=45,"C",IF(E9&gt;=40,"D",IF(E9&gt;=0,"F"))))))))))</f>
        <v>C+</v>
      </c>
      <c r="G9" s="54" t="str">
        <f t="shared" ref="G9:G17" si="2">IF(E9&gt;=80,"4.00",IF(E9&gt;=75,"3.75",IF(E9&gt;=70,"3.50",IF(E9&gt;=65,"3.25",IF(E9&gt;=60,"3.00",IF(E9&gt;=55,"2.75",IF(E9&gt;=50,"2.50",IF(E9&gt;=45,"2.25",IF(E9&gt;=40,"2.00",IF(E9&gt;=0,"0.00"))))))))))</f>
        <v>2.50</v>
      </c>
      <c r="H9" s="54">
        <f t="shared" ref="H9:H17" si="3">G9*3</f>
        <v>7.5</v>
      </c>
      <c r="I9" s="55"/>
      <c r="J9" s="47">
        <v>23</v>
      </c>
      <c r="K9" s="32">
        <v>45</v>
      </c>
      <c r="L9" s="32">
        <f t="shared" ref="L9:L17" si="4">J9+K9</f>
        <v>68</v>
      </c>
      <c r="M9" s="32" t="str">
        <f t="shared" ref="M9:M17" si="5">IF(L9&gt;=80,"A+",IF(L9&gt;=75,"A",IF(L9&gt;=70,"A-",IF(L9&gt;=65,"B+",IF(L9&gt;=60,"B",IF(L9&gt;=55,"B-",IF(L9&gt;=50,"C+",IF(L9&gt;=45,"C",IF(L9&gt;=40,"D",IF(L9&gt;=0,"F"))))))))))</f>
        <v>B+</v>
      </c>
      <c r="N9" s="32" t="str">
        <f t="shared" ref="N9:N17" si="6">IF(L9&gt;=80,"4.00",IF(L9&gt;=75,"3.75",IF(L9&gt;=70,"3.50",IF(L9&gt;=65,"3.25",IF(L9&gt;=60,"3.00",IF(L9&gt;=55,"2.75",IF(L9&gt;=50,"2.50",IF(L9&gt;=45,"2.25",IF(L9&gt;=40,"2.00",IF(L9&gt;=0,"0.00"))))))))))</f>
        <v>3.25</v>
      </c>
      <c r="O9" s="32">
        <f t="shared" ref="O9:O17" si="7">N9*1.5</f>
        <v>4.875</v>
      </c>
      <c r="P9" s="33">
        <v>20</v>
      </c>
      <c r="Q9" s="33">
        <v>32</v>
      </c>
      <c r="R9" s="33">
        <f t="shared" ref="R9:R17" si="8">P9+Q9</f>
        <v>52</v>
      </c>
      <c r="S9" s="33" t="str">
        <f t="shared" ref="S9:S17" si="9">IF(R9&gt;=80,"A+",IF(R9&gt;=75,"A",IF(R9&gt;=70,"A-",IF(R9&gt;=65,"B+",IF(R9&gt;=60,"B",IF(R9&gt;=55,"B-",IF(R9&gt;=50,"C+",IF(R9&gt;=45,"C",IF(R9&gt;=40,"D",IF(R9&gt;=0,"F"))))))))))</f>
        <v>C+</v>
      </c>
      <c r="T9" s="33" t="str">
        <f t="shared" ref="T9:T17" si="10">IF(R9&gt;=80,"4.00",IF(R9&gt;=75,"3.75",IF(R9&gt;=70,"3.50",IF(R9&gt;=65,"3.25",IF(R9&gt;=60,"3.00",IF(R9&gt;=55,"2.75",IF(R9&gt;=50,"2.50",IF(R9&gt;=45,"2.25",IF(R9&gt;=40,"2.00",IF(R9&gt;=0,"0.00"))))))))))</f>
        <v>2.50</v>
      </c>
      <c r="U9" s="33">
        <f t="shared" ref="U9:U17" si="11">T9*3</f>
        <v>7.5</v>
      </c>
      <c r="V9" s="34">
        <v>9</v>
      </c>
      <c r="W9" s="34">
        <v>33</v>
      </c>
      <c r="X9" s="34">
        <f t="shared" ref="X9:X17" si="12">V9+W9</f>
        <v>42</v>
      </c>
      <c r="Y9" s="34" t="str">
        <f t="shared" ref="Y9:Y17" si="13">IF(X9&gt;=80,"A+",IF(X9&gt;=75,"A",IF(X9&gt;=70,"A-",IF(X9&gt;=65,"B+",IF(X9&gt;=60,"B",IF(X9&gt;=55,"B-",IF(X9&gt;=50,"C+",IF(X9&gt;=45,"C",IF(X9&gt;=40,"D",IF(X9&gt;=0,"F"))))))))))</f>
        <v>D</v>
      </c>
      <c r="Z9" s="34" t="str">
        <f t="shared" ref="Z9:Z17" si="14">IF(X9&gt;=80,"4.00",IF(X9&gt;=75,"3.75",IF(X9&gt;=70,"3.50",IF(X9&gt;=65,"3.25",IF(X9&gt;=60,"3.00",IF(X9&gt;=55,"2.75",IF(X9&gt;=50,"2.50",IF(X9&gt;=45,"2.25",IF(X9&gt;=40,"2.00",IF(X9&gt;=0,"0.00"))))))))))</f>
        <v>2.00</v>
      </c>
      <c r="AA9" s="34">
        <f t="shared" ref="AA9:AA17" si="15">Z9*1.5</f>
        <v>3</v>
      </c>
      <c r="AB9" s="35">
        <v>29</v>
      </c>
      <c r="AC9" s="35">
        <v>66</v>
      </c>
      <c r="AD9" s="35">
        <f t="shared" ref="AD9:AD17" si="16">AB9+AC9</f>
        <v>95</v>
      </c>
      <c r="AE9" s="35" t="str">
        <f t="shared" ref="AE9:AE17" si="17">IF(AD9&gt;=80,"A+",IF(AD9&gt;=75,"A",IF(AD9&gt;=70,"A-",IF(AD9&gt;=65,"B+",IF(AD9&gt;=60,"B",IF(AD9&gt;=55,"B-",IF(AD9&gt;=50,"C+",IF(AD9&gt;=45,"C",IF(AD9&gt;=40,"D",IF(AD9&gt;=0,"F"))))))))))</f>
        <v>A+</v>
      </c>
      <c r="AF9" s="35" t="str">
        <f t="shared" ref="AF9:AF17" si="18">IF(AD9&gt;=80,"4.00",IF(AD9&gt;=75,"3.75",IF(AD9&gt;=70,"3.50",IF(AD9&gt;=65,"3.25",IF(AD9&gt;=60,"3.00",IF(AD9&gt;=55,"2.75",IF(AD9&gt;=50,"2.50",IF(AD9&gt;=45,"2.25",IF(AD9&gt;=40,"2.00",IF(AD9&gt;=0,"0.00"))))))))))</f>
        <v>4.00</v>
      </c>
      <c r="AG9" s="35">
        <f t="shared" ref="AG9:AG17" si="19">AF9*3</f>
        <v>12</v>
      </c>
      <c r="AH9" s="36">
        <v>21</v>
      </c>
      <c r="AI9" s="36">
        <v>47</v>
      </c>
      <c r="AJ9" s="36">
        <f t="shared" ref="AJ9:AJ17" si="20">AH9+AI9</f>
        <v>68</v>
      </c>
      <c r="AK9" s="36" t="str">
        <f t="shared" ref="AK9:AK17" si="21">IF(AJ9&gt;=80,"A+",IF(AJ9&gt;=75,"A",IF(AJ9&gt;=70,"A-",IF(AJ9&gt;=65,"B+",IF(AJ9&gt;=60,"B",IF(AJ9&gt;=55,"B-",IF(AJ9&gt;=50,"C+",IF(AJ9&gt;=45,"C",IF(AJ9&gt;=40,"D",IF(AJ9&gt;=0,"F"))))))))))</f>
        <v>B+</v>
      </c>
      <c r="AL9" s="36" t="str">
        <f t="shared" ref="AL9:AL17" si="22">IF(AJ9&gt;=80,"4.00",IF(AJ9&gt;=75,"3.75",IF(AJ9&gt;=70,"3.50",IF(AJ9&gt;=65,"3.25",IF(AJ9&gt;=60,"3.00",IF(AJ9&gt;=55,"2.75",IF(AJ9&gt;=50,"2.50",IF(AJ9&gt;=45,"2.25",IF(AJ9&gt;=40,"2.00",IF(AJ9&gt;=0,"0.00"))))))))))</f>
        <v>3.25</v>
      </c>
      <c r="AM9" s="36">
        <f t="shared" ref="AM9:AM17" si="23">AL9*3</f>
        <v>9.75</v>
      </c>
      <c r="AN9" s="37">
        <v>7</v>
      </c>
      <c r="AO9" s="37">
        <v>47</v>
      </c>
      <c r="AP9" s="37">
        <f t="shared" ref="AP9:AP17" si="24">AN9+AO9</f>
        <v>54</v>
      </c>
      <c r="AQ9" s="37" t="str">
        <f t="shared" ref="AQ9:AQ17" si="25">IF(AP9&gt;=80,"A+",IF(AP9&gt;=75,"A",IF(AP9&gt;=70,"A-",IF(AP9&gt;=65,"B+",IF(AP9&gt;=60,"B",IF(AP9&gt;=55,"B-",IF(AP9&gt;=50,"C+",IF(AP9&gt;=45,"C",IF(AP9&gt;=40,"D",IF(AP9&gt;=0,"F"))))))))))</f>
        <v>C+</v>
      </c>
      <c r="AR9" s="37" t="str">
        <f t="shared" ref="AR9:AR17" si="26">IF(AP9&gt;=80,"4.00",IF(AP9&gt;=75,"3.75",IF(AP9&gt;=70,"3.50",IF(AP9&gt;=65,"3.25",IF(AP9&gt;=60,"3.00",IF(AP9&gt;=55,"2.75",IF(AP9&gt;=50,"2.50",IF(AP9&gt;=45,"2.25",IF(AP9&gt;=40,"2.00",IF(AP9&gt;=0,"0.00"))))))))))</f>
        <v>2.50</v>
      </c>
      <c r="AS9" s="37">
        <f t="shared" ref="AS9:AS17" si="27">AR9*3</f>
        <v>7.5</v>
      </c>
      <c r="AT9" s="38"/>
      <c r="AU9" s="38"/>
      <c r="AV9" s="38"/>
      <c r="AW9" s="38"/>
      <c r="AX9" s="38"/>
      <c r="AY9" s="38"/>
      <c r="AZ9" s="44">
        <v>11</v>
      </c>
      <c r="BA9" s="44">
        <v>41</v>
      </c>
      <c r="BB9" s="44">
        <f t="shared" ref="BB9:BB17" si="28">AZ9+BA9</f>
        <v>52</v>
      </c>
      <c r="BC9" s="44" t="str">
        <f t="shared" ref="BC9:BC17" si="29">IF(BB9&gt;=80,"A+",IF(BB9&gt;=75,"A",IF(BB9&gt;=70,"A-",IF(BB9&gt;=65,"B+",IF(BB9&gt;=60,"B",IF(BB9&gt;=55,"B-",IF(BB9&gt;=50,"C+",IF(BB9&gt;=45,"C",IF(BB9&gt;=40,"D",IF(BB9&gt;=0,"F"))))))))))</f>
        <v>C+</v>
      </c>
      <c r="BD9" s="44" t="str">
        <f t="shared" ref="BD9:BD17" si="30">IF(BB9&gt;=80,"4.00",IF(BB9&gt;=75,"3.75",IF(BB9&gt;=70,"3.50",IF(BB9&gt;=65,"3.25",IF(BB9&gt;=60,"3.00",IF(BB9&gt;=55,"2.75",IF(BB9&gt;=50,"2.50",IF(BB9&gt;=45,"2.25",IF(BB9&gt;=40,"2.00",IF(BB9&gt;=0,"0.00"))))))))))</f>
        <v>2.50</v>
      </c>
      <c r="BE9" s="44">
        <f t="shared" ref="BE9:BE17" si="31">BD9*0.75</f>
        <v>1.875</v>
      </c>
      <c r="BF9" s="45"/>
      <c r="BG9" s="54">
        <v>15</v>
      </c>
      <c r="BH9" s="54">
        <v>51</v>
      </c>
      <c r="BI9" s="54">
        <f t="shared" ref="BI9:BI17" si="32">BG9+BH9</f>
        <v>66</v>
      </c>
      <c r="BJ9" s="54" t="str">
        <f t="shared" ref="BJ9:BJ17" si="33">IF(BI9&gt;=80,"A+",IF(BI9&gt;=75,"A",IF(BI9&gt;=70,"A-",IF(BI9&gt;=65,"B+",IF(BI9&gt;=60,"B",IF(BI9&gt;=55,"B-",IF(BI9&gt;=50,"C+",IF(BI9&gt;=45,"C",IF(BI9&gt;=40,"D",IF(BI9&gt;=0,"F"))))))))))</f>
        <v>B+</v>
      </c>
      <c r="BK9" s="54" t="str">
        <f t="shared" ref="BK9:BK17" si="34">IF(BI9&gt;=80,"4.00",IF(BI9&gt;=75,"3.75",IF(BI9&gt;=70,"3.50",IF(BI9&gt;=65,"3.25",IF(BI9&gt;=60,"3.00",IF(BI9&gt;=55,"2.75",IF(BI9&gt;=50,"2.50",IF(BI9&gt;=45,"2.25",IF(BI9&gt;=40,"2.00",IF(BI9&gt;=0,"0.00"))))))))))</f>
        <v>3.25</v>
      </c>
      <c r="BL9" s="54">
        <f t="shared" ref="BL9:BL17" si="35">BK9*0.75</f>
        <v>2.4375</v>
      </c>
      <c r="BM9" s="10"/>
      <c r="BN9" s="2" t="str">
        <f t="shared" ref="BN9:BN17" si="36">LEFT((H9+O9+U9+AA9+AG9+AM9+AS9+BE9+BL9),4)</f>
        <v>56.4</v>
      </c>
      <c r="BO9" s="64" t="str">
        <f t="shared" ref="BO9:BO17" si="37">LEFT((BN9/19.5),4)</f>
        <v>2.89</v>
      </c>
    </row>
    <row r="10" spans="1:67" x14ac:dyDescent="0.6">
      <c r="A10" s="10"/>
      <c r="B10" s="50">
        <v>3</v>
      </c>
      <c r="C10" s="54">
        <v>19</v>
      </c>
      <c r="D10" s="54">
        <v>43</v>
      </c>
      <c r="E10" s="54">
        <f t="shared" si="0"/>
        <v>62</v>
      </c>
      <c r="F10" s="54" t="str">
        <f t="shared" si="1"/>
        <v>B</v>
      </c>
      <c r="G10" s="54" t="str">
        <f t="shared" si="2"/>
        <v>3.00</v>
      </c>
      <c r="H10" s="54">
        <f t="shared" si="3"/>
        <v>9</v>
      </c>
      <c r="I10" s="55"/>
      <c r="J10" s="47">
        <v>4</v>
      </c>
      <c r="K10" s="32">
        <v>56</v>
      </c>
      <c r="L10" s="32">
        <f t="shared" si="4"/>
        <v>60</v>
      </c>
      <c r="M10" s="32" t="str">
        <f t="shared" si="5"/>
        <v>B</v>
      </c>
      <c r="N10" s="32" t="str">
        <f t="shared" si="6"/>
        <v>3.00</v>
      </c>
      <c r="O10" s="32">
        <f t="shared" si="7"/>
        <v>4.5</v>
      </c>
      <c r="P10" s="33">
        <v>22</v>
      </c>
      <c r="Q10" s="33">
        <v>34</v>
      </c>
      <c r="R10" s="33">
        <f t="shared" si="8"/>
        <v>56</v>
      </c>
      <c r="S10" s="33" t="str">
        <f t="shared" si="9"/>
        <v>B-</v>
      </c>
      <c r="T10" s="33" t="str">
        <f t="shared" si="10"/>
        <v>2.75</v>
      </c>
      <c r="U10" s="33">
        <f t="shared" si="11"/>
        <v>8.25</v>
      </c>
      <c r="V10" s="34">
        <v>11</v>
      </c>
      <c r="W10" s="34">
        <v>35</v>
      </c>
      <c r="X10" s="34">
        <f t="shared" si="12"/>
        <v>46</v>
      </c>
      <c r="Y10" s="34" t="str">
        <f t="shared" si="13"/>
        <v>C</v>
      </c>
      <c r="Z10" s="34" t="str">
        <f t="shared" si="14"/>
        <v>2.25</v>
      </c>
      <c r="AA10" s="34">
        <f t="shared" si="15"/>
        <v>3.375</v>
      </c>
      <c r="AB10" s="35">
        <v>28</v>
      </c>
      <c r="AC10" s="35">
        <v>63</v>
      </c>
      <c r="AD10" s="35">
        <f t="shared" si="16"/>
        <v>91</v>
      </c>
      <c r="AE10" s="35" t="str">
        <f t="shared" si="17"/>
        <v>A+</v>
      </c>
      <c r="AF10" s="35" t="str">
        <f t="shared" si="18"/>
        <v>4.00</v>
      </c>
      <c r="AG10" s="35">
        <f t="shared" si="19"/>
        <v>12</v>
      </c>
      <c r="AH10" s="36">
        <v>20</v>
      </c>
      <c r="AI10" s="36">
        <v>44</v>
      </c>
      <c r="AJ10" s="36">
        <f t="shared" si="20"/>
        <v>64</v>
      </c>
      <c r="AK10" s="36" t="str">
        <f t="shared" si="21"/>
        <v>B</v>
      </c>
      <c r="AL10" s="36" t="str">
        <f t="shared" si="22"/>
        <v>3.00</v>
      </c>
      <c r="AM10" s="36">
        <f t="shared" si="23"/>
        <v>9</v>
      </c>
      <c r="AN10" s="37">
        <v>12</v>
      </c>
      <c r="AO10" s="37">
        <v>54</v>
      </c>
      <c r="AP10" s="37">
        <f t="shared" si="24"/>
        <v>66</v>
      </c>
      <c r="AQ10" s="37" t="str">
        <f t="shared" si="25"/>
        <v>B+</v>
      </c>
      <c r="AR10" s="37" t="str">
        <f t="shared" si="26"/>
        <v>3.25</v>
      </c>
      <c r="AS10" s="37">
        <f t="shared" si="27"/>
        <v>9.75</v>
      </c>
      <c r="AT10" s="38"/>
      <c r="AU10" s="38"/>
      <c r="AV10" s="38"/>
      <c r="AW10" s="38"/>
      <c r="AX10" s="38"/>
      <c r="AY10" s="38"/>
      <c r="AZ10" s="44">
        <v>13</v>
      </c>
      <c r="BA10" s="44">
        <v>40</v>
      </c>
      <c r="BB10" s="44">
        <f t="shared" si="28"/>
        <v>53</v>
      </c>
      <c r="BC10" s="44" t="str">
        <f t="shared" si="29"/>
        <v>C+</v>
      </c>
      <c r="BD10" s="44" t="str">
        <f t="shared" si="30"/>
        <v>2.50</v>
      </c>
      <c r="BE10" s="44">
        <f t="shared" si="31"/>
        <v>1.875</v>
      </c>
      <c r="BF10" s="45"/>
      <c r="BG10" s="54">
        <v>17</v>
      </c>
      <c r="BH10" s="54">
        <v>52</v>
      </c>
      <c r="BI10" s="54">
        <f t="shared" si="32"/>
        <v>69</v>
      </c>
      <c r="BJ10" s="54" t="str">
        <f t="shared" si="33"/>
        <v>B+</v>
      </c>
      <c r="BK10" s="54" t="str">
        <f t="shared" si="34"/>
        <v>3.25</v>
      </c>
      <c r="BL10" s="54">
        <f t="shared" si="35"/>
        <v>2.4375</v>
      </c>
      <c r="BM10" s="10"/>
      <c r="BN10" s="2" t="str">
        <f t="shared" si="36"/>
        <v>60.1</v>
      </c>
      <c r="BO10" s="64" t="str">
        <f t="shared" si="37"/>
        <v>3.08</v>
      </c>
    </row>
    <row r="11" spans="1:67" x14ac:dyDescent="0.6">
      <c r="A11" s="10"/>
      <c r="B11" s="50">
        <v>4</v>
      </c>
      <c r="C11" s="54">
        <v>29</v>
      </c>
      <c r="D11" s="54">
        <v>57</v>
      </c>
      <c r="E11" s="54">
        <f t="shared" si="0"/>
        <v>86</v>
      </c>
      <c r="F11" s="54" t="str">
        <f t="shared" si="1"/>
        <v>A+</v>
      </c>
      <c r="G11" s="54" t="str">
        <f t="shared" si="2"/>
        <v>4.00</v>
      </c>
      <c r="H11" s="54">
        <f t="shared" si="3"/>
        <v>12</v>
      </c>
      <c r="I11" s="55"/>
      <c r="J11" s="47">
        <v>0</v>
      </c>
      <c r="K11" s="32">
        <v>67</v>
      </c>
      <c r="L11" s="32">
        <f t="shared" si="4"/>
        <v>67</v>
      </c>
      <c r="M11" s="32" t="str">
        <f t="shared" si="5"/>
        <v>B+</v>
      </c>
      <c r="N11" s="32" t="str">
        <f t="shared" si="6"/>
        <v>3.25</v>
      </c>
      <c r="O11" s="32">
        <f t="shared" si="7"/>
        <v>4.875</v>
      </c>
      <c r="P11" s="33">
        <v>24</v>
      </c>
      <c r="Q11" s="33">
        <v>36</v>
      </c>
      <c r="R11" s="33">
        <f t="shared" si="8"/>
        <v>60</v>
      </c>
      <c r="S11" s="33" t="str">
        <f t="shared" si="9"/>
        <v>B</v>
      </c>
      <c r="T11" s="33" t="str">
        <f t="shared" si="10"/>
        <v>3.00</v>
      </c>
      <c r="U11" s="33">
        <f t="shared" si="11"/>
        <v>9</v>
      </c>
      <c r="V11" s="34">
        <v>13</v>
      </c>
      <c r="W11" s="34">
        <v>37</v>
      </c>
      <c r="X11" s="34">
        <f t="shared" si="12"/>
        <v>50</v>
      </c>
      <c r="Y11" s="34" t="str">
        <f t="shared" si="13"/>
        <v>C+</v>
      </c>
      <c r="Z11" s="34" t="str">
        <f t="shared" si="14"/>
        <v>2.50</v>
      </c>
      <c r="AA11" s="34">
        <f t="shared" si="15"/>
        <v>3.75</v>
      </c>
      <c r="AB11" s="35">
        <v>27</v>
      </c>
      <c r="AC11" s="35">
        <v>60</v>
      </c>
      <c r="AD11" s="35">
        <f t="shared" si="16"/>
        <v>87</v>
      </c>
      <c r="AE11" s="35" t="str">
        <f t="shared" si="17"/>
        <v>A+</v>
      </c>
      <c r="AF11" s="35" t="str">
        <f t="shared" si="18"/>
        <v>4.00</v>
      </c>
      <c r="AG11" s="35">
        <f t="shared" si="19"/>
        <v>12</v>
      </c>
      <c r="AH11" s="36">
        <v>19</v>
      </c>
      <c r="AI11" s="36">
        <v>41</v>
      </c>
      <c r="AJ11" s="36">
        <f t="shared" si="20"/>
        <v>60</v>
      </c>
      <c r="AK11" s="36" t="str">
        <f t="shared" si="21"/>
        <v>B</v>
      </c>
      <c r="AL11" s="36" t="str">
        <f t="shared" si="22"/>
        <v>3.00</v>
      </c>
      <c r="AM11" s="36">
        <f t="shared" si="23"/>
        <v>9</v>
      </c>
      <c r="AN11" s="37">
        <v>17</v>
      </c>
      <c r="AO11" s="37">
        <v>61</v>
      </c>
      <c r="AP11" s="37">
        <f t="shared" si="24"/>
        <v>78</v>
      </c>
      <c r="AQ11" s="37" t="str">
        <f t="shared" si="25"/>
        <v>A</v>
      </c>
      <c r="AR11" s="37" t="str">
        <f t="shared" si="26"/>
        <v>3.75</v>
      </c>
      <c r="AS11" s="37">
        <f t="shared" si="27"/>
        <v>11.25</v>
      </c>
      <c r="AT11" s="38"/>
      <c r="AU11" s="38"/>
      <c r="AV11" s="38"/>
      <c r="AW11" s="38"/>
      <c r="AX11" s="38"/>
      <c r="AY11" s="38"/>
      <c r="AZ11" s="44">
        <v>15</v>
      </c>
      <c r="BA11" s="44">
        <v>39</v>
      </c>
      <c r="BB11" s="44">
        <f t="shared" si="28"/>
        <v>54</v>
      </c>
      <c r="BC11" s="44" t="str">
        <f t="shared" si="29"/>
        <v>C+</v>
      </c>
      <c r="BD11" s="44" t="str">
        <f t="shared" si="30"/>
        <v>2.50</v>
      </c>
      <c r="BE11" s="44">
        <f t="shared" si="31"/>
        <v>1.875</v>
      </c>
      <c r="BF11" s="45"/>
      <c r="BG11" s="54">
        <v>19</v>
      </c>
      <c r="BH11" s="54">
        <v>53</v>
      </c>
      <c r="BI11" s="54">
        <f t="shared" si="32"/>
        <v>72</v>
      </c>
      <c r="BJ11" s="54" t="str">
        <f t="shared" si="33"/>
        <v>A-</v>
      </c>
      <c r="BK11" s="54" t="str">
        <f t="shared" si="34"/>
        <v>3.50</v>
      </c>
      <c r="BL11" s="54">
        <f t="shared" si="35"/>
        <v>2.625</v>
      </c>
      <c r="BM11" s="10"/>
      <c r="BN11" s="2" t="str">
        <f t="shared" si="36"/>
        <v>66.3</v>
      </c>
      <c r="BO11" s="64" t="str">
        <f t="shared" si="37"/>
        <v>3.4</v>
      </c>
    </row>
    <row r="12" spans="1:67" x14ac:dyDescent="0.6">
      <c r="A12" s="10"/>
      <c r="B12" s="50">
        <v>5</v>
      </c>
      <c r="C12" s="54">
        <v>13</v>
      </c>
      <c r="D12" s="54">
        <v>30</v>
      </c>
      <c r="E12" s="54">
        <f t="shared" si="0"/>
        <v>43</v>
      </c>
      <c r="F12" s="54" t="str">
        <f t="shared" si="1"/>
        <v>D</v>
      </c>
      <c r="G12" s="54" t="str">
        <f t="shared" si="2"/>
        <v>2.00</v>
      </c>
      <c r="H12" s="54">
        <f t="shared" si="3"/>
        <v>6</v>
      </c>
      <c r="I12" s="55"/>
      <c r="J12" s="47">
        <v>12</v>
      </c>
      <c r="K12" s="32">
        <v>70</v>
      </c>
      <c r="L12" s="32">
        <f t="shared" si="4"/>
        <v>82</v>
      </c>
      <c r="M12" s="32" t="str">
        <f t="shared" si="5"/>
        <v>A+</v>
      </c>
      <c r="N12" s="32" t="str">
        <f t="shared" si="6"/>
        <v>4.00</v>
      </c>
      <c r="O12" s="32">
        <f t="shared" si="7"/>
        <v>6</v>
      </c>
      <c r="P12" s="33">
        <v>26</v>
      </c>
      <c r="Q12" s="33">
        <v>38</v>
      </c>
      <c r="R12" s="33">
        <f t="shared" si="8"/>
        <v>64</v>
      </c>
      <c r="S12" s="33" t="str">
        <f t="shared" si="9"/>
        <v>B</v>
      </c>
      <c r="T12" s="33" t="str">
        <f t="shared" si="10"/>
        <v>3.00</v>
      </c>
      <c r="U12" s="33">
        <f t="shared" si="11"/>
        <v>9</v>
      </c>
      <c r="V12" s="34">
        <v>15</v>
      </c>
      <c r="W12" s="34">
        <v>39</v>
      </c>
      <c r="X12" s="34">
        <f t="shared" si="12"/>
        <v>54</v>
      </c>
      <c r="Y12" s="34" t="str">
        <f t="shared" si="13"/>
        <v>C+</v>
      </c>
      <c r="Z12" s="34" t="str">
        <f t="shared" si="14"/>
        <v>2.50</v>
      </c>
      <c r="AA12" s="34">
        <f t="shared" si="15"/>
        <v>3.75</v>
      </c>
      <c r="AB12" s="35">
        <v>26</v>
      </c>
      <c r="AC12" s="35">
        <v>57</v>
      </c>
      <c r="AD12" s="35">
        <f t="shared" si="16"/>
        <v>83</v>
      </c>
      <c r="AE12" s="35" t="str">
        <f t="shared" si="17"/>
        <v>A+</v>
      </c>
      <c r="AF12" s="35" t="str">
        <f t="shared" si="18"/>
        <v>4.00</v>
      </c>
      <c r="AG12" s="35">
        <f t="shared" si="19"/>
        <v>12</v>
      </c>
      <c r="AH12" s="36">
        <v>18</v>
      </c>
      <c r="AI12" s="36">
        <v>38</v>
      </c>
      <c r="AJ12" s="36">
        <f t="shared" si="20"/>
        <v>56</v>
      </c>
      <c r="AK12" s="36" t="str">
        <f t="shared" si="21"/>
        <v>B-</v>
      </c>
      <c r="AL12" s="36" t="str">
        <f t="shared" si="22"/>
        <v>2.75</v>
      </c>
      <c r="AM12" s="36">
        <f t="shared" si="23"/>
        <v>8.25</v>
      </c>
      <c r="AN12" s="37">
        <v>22</v>
      </c>
      <c r="AO12" s="37">
        <v>68</v>
      </c>
      <c r="AP12" s="37">
        <f t="shared" si="24"/>
        <v>90</v>
      </c>
      <c r="AQ12" s="37" t="str">
        <f t="shared" si="25"/>
        <v>A+</v>
      </c>
      <c r="AR12" s="37" t="str">
        <f t="shared" si="26"/>
        <v>4.00</v>
      </c>
      <c r="AS12" s="37">
        <f t="shared" si="27"/>
        <v>12</v>
      </c>
      <c r="AT12" s="38"/>
      <c r="AU12" s="38"/>
      <c r="AV12" s="38"/>
      <c r="AW12" s="38"/>
      <c r="AX12" s="38"/>
      <c r="AY12" s="38"/>
      <c r="AZ12" s="44">
        <v>17</v>
      </c>
      <c r="BA12" s="44">
        <v>38</v>
      </c>
      <c r="BB12" s="44">
        <f t="shared" si="28"/>
        <v>55</v>
      </c>
      <c r="BC12" s="44" t="str">
        <f t="shared" si="29"/>
        <v>B-</v>
      </c>
      <c r="BD12" s="44" t="str">
        <f t="shared" si="30"/>
        <v>2.75</v>
      </c>
      <c r="BE12" s="44">
        <f t="shared" si="31"/>
        <v>2.0625</v>
      </c>
      <c r="BF12" s="45"/>
      <c r="BG12" s="54">
        <v>21</v>
      </c>
      <c r="BH12" s="54">
        <v>54</v>
      </c>
      <c r="BI12" s="54">
        <f t="shared" si="32"/>
        <v>75</v>
      </c>
      <c r="BJ12" s="54" t="str">
        <f t="shared" si="33"/>
        <v>A</v>
      </c>
      <c r="BK12" s="54" t="str">
        <f t="shared" si="34"/>
        <v>3.75</v>
      </c>
      <c r="BL12" s="54">
        <f t="shared" si="35"/>
        <v>2.8125</v>
      </c>
      <c r="BM12" s="10"/>
      <c r="BN12" s="2" t="str">
        <f t="shared" si="36"/>
        <v>61.8</v>
      </c>
      <c r="BO12" s="64" t="str">
        <f t="shared" si="37"/>
        <v>3.16</v>
      </c>
    </row>
    <row r="13" spans="1:67" x14ac:dyDescent="0.6">
      <c r="A13" s="10"/>
      <c r="B13" s="50">
        <v>6</v>
      </c>
      <c r="C13" s="54">
        <v>15</v>
      </c>
      <c r="D13" s="54">
        <v>17</v>
      </c>
      <c r="E13" s="54">
        <f t="shared" si="0"/>
        <v>32</v>
      </c>
      <c r="F13" s="54" t="str">
        <f t="shared" si="1"/>
        <v>F</v>
      </c>
      <c r="G13" s="54" t="str">
        <f t="shared" si="2"/>
        <v>0.00</v>
      </c>
      <c r="H13" s="54">
        <f t="shared" si="3"/>
        <v>0</v>
      </c>
      <c r="I13" s="55"/>
      <c r="J13" s="47">
        <v>16</v>
      </c>
      <c r="K13" s="32">
        <v>34</v>
      </c>
      <c r="L13" s="32">
        <f t="shared" si="4"/>
        <v>50</v>
      </c>
      <c r="M13" s="32" t="str">
        <f t="shared" si="5"/>
        <v>C+</v>
      </c>
      <c r="N13" s="32" t="str">
        <f t="shared" si="6"/>
        <v>2.50</v>
      </c>
      <c r="O13" s="32">
        <f t="shared" si="7"/>
        <v>3.75</v>
      </c>
      <c r="P13" s="33">
        <v>28</v>
      </c>
      <c r="Q13" s="33">
        <v>40</v>
      </c>
      <c r="R13" s="33">
        <f t="shared" si="8"/>
        <v>68</v>
      </c>
      <c r="S13" s="33" t="str">
        <f t="shared" si="9"/>
        <v>B+</v>
      </c>
      <c r="T13" s="33" t="str">
        <f t="shared" si="10"/>
        <v>3.25</v>
      </c>
      <c r="U13" s="33">
        <f t="shared" si="11"/>
        <v>9.75</v>
      </c>
      <c r="V13" s="34">
        <v>17</v>
      </c>
      <c r="W13" s="34">
        <v>41</v>
      </c>
      <c r="X13" s="34">
        <f t="shared" si="12"/>
        <v>58</v>
      </c>
      <c r="Y13" s="34" t="str">
        <f t="shared" si="13"/>
        <v>B-</v>
      </c>
      <c r="Z13" s="34" t="str">
        <f t="shared" si="14"/>
        <v>2.75</v>
      </c>
      <c r="AA13" s="34">
        <f t="shared" si="15"/>
        <v>4.125</v>
      </c>
      <c r="AB13" s="35">
        <v>25</v>
      </c>
      <c r="AC13" s="35">
        <v>54</v>
      </c>
      <c r="AD13" s="35">
        <f t="shared" si="16"/>
        <v>79</v>
      </c>
      <c r="AE13" s="35" t="str">
        <f t="shared" si="17"/>
        <v>A</v>
      </c>
      <c r="AF13" s="35" t="str">
        <f t="shared" si="18"/>
        <v>3.75</v>
      </c>
      <c r="AG13" s="35">
        <f t="shared" si="19"/>
        <v>11.25</v>
      </c>
      <c r="AH13" s="36">
        <v>17</v>
      </c>
      <c r="AI13" s="36">
        <v>35</v>
      </c>
      <c r="AJ13" s="36">
        <f t="shared" si="20"/>
        <v>52</v>
      </c>
      <c r="AK13" s="36" t="str">
        <f t="shared" si="21"/>
        <v>C+</v>
      </c>
      <c r="AL13" s="36" t="str">
        <f t="shared" si="22"/>
        <v>2.50</v>
      </c>
      <c r="AM13" s="36">
        <f t="shared" si="23"/>
        <v>7.5</v>
      </c>
      <c r="AN13" s="37">
        <v>27</v>
      </c>
      <c r="AO13" s="37">
        <v>56</v>
      </c>
      <c r="AP13" s="37">
        <f t="shared" si="24"/>
        <v>83</v>
      </c>
      <c r="AQ13" s="37" t="str">
        <f t="shared" si="25"/>
        <v>A+</v>
      </c>
      <c r="AR13" s="37" t="str">
        <f t="shared" si="26"/>
        <v>4.00</v>
      </c>
      <c r="AS13" s="37">
        <f t="shared" si="27"/>
        <v>12</v>
      </c>
      <c r="AT13" s="38"/>
      <c r="AU13" s="38"/>
      <c r="AV13" s="38"/>
      <c r="AW13" s="38"/>
      <c r="AX13" s="38"/>
      <c r="AY13" s="38"/>
      <c r="AZ13" s="44">
        <v>19</v>
      </c>
      <c r="BA13" s="44">
        <v>37</v>
      </c>
      <c r="BB13" s="44">
        <f t="shared" si="28"/>
        <v>56</v>
      </c>
      <c r="BC13" s="44" t="str">
        <f t="shared" si="29"/>
        <v>B-</v>
      </c>
      <c r="BD13" s="44" t="str">
        <f t="shared" si="30"/>
        <v>2.75</v>
      </c>
      <c r="BE13" s="44">
        <f t="shared" si="31"/>
        <v>2.0625</v>
      </c>
      <c r="BF13" s="45"/>
      <c r="BG13" s="54">
        <v>23</v>
      </c>
      <c r="BH13" s="54">
        <v>55</v>
      </c>
      <c r="BI13" s="54">
        <f t="shared" si="32"/>
        <v>78</v>
      </c>
      <c r="BJ13" s="54" t="str">
        <f t="shared" si="33"/>
        <v>A</v>
      </c>
      <c r="BK13" s="54" t="str">
        <f t="shared" si="34"/>
        <v>3.75</v>
      </c>
      <c r="BL13" s="54">
        <f t="shared" si="35"/>
        <v>2.8125</v>
      </c>
      <c r="BM13" s="10"/>
      <c r="BN13" s="2" t="str">
        <f t="shared" si="36"/>
        <v>53.2</v>
      </c>
      <c r="BO13" s="64" t="str">
        <f t="shared" si="37"/>
        <v>2.72</v>
      </c>
    </row>
    <row r="14" spans="1:67" x14ac:dyDescent="0.6">
      <c r="A14" s="10"/>
      <c r="B14" s="50">
        <v>7</v>
      </c>
      <c r="C14" s="54">
        <v>29</v>
      </c>
      <c r="D14" s="54">
        <v>47</v>
      </c>
      <c r="E14" s="54">
        <f t="shared" si="0"/>
        <v>76</v>
      </c>
      <c r="F14" s="54" t="str">
        <f t="shared" si="1"/>
        <v>A</v>
      </c>
      <c r="G14" s="54" t="str">
        <f t="shared" si="2"/>
        <v>3.75</v>
      </c>
      <c r="H14" s="54">
        <f t="shared" si="3"/>
        <v>11.25</v>
      </c>
      <c r="I14" s="55"/>
      <c r="J14" s="47">
        <v>25</v>
      </c>
      <c r="K14" s="32">
        <v>12</v>
      </c>
      <c r="L14" s="32">
        <f t="shared" si="4"/>
        <v>37</v>
      </c>
      <c r="M14" s="32" t="str">
        <f t="shared" si="5"/>
        <v>F</v>
      </c>
      <c r="N14" s="32" t="str">
        <f t="shared" si="6"/>
        <v>0.00</v>
      </c>
      <c r="O14" s="32">
        <f t="shared" si="7"/>
        <v>0</v>
      </c>
      <c r="P14" s="33">
        <v>30</v>
      </c>
      <c r="Q14" s="33">
        <v>42</v>
      </c>
      <c r="R14" s="33">
        <f t="shared" si="8"/>
        <v>72</v>
      </c>
      <c r="S14" s="33" t="str">
        <f t="shared" si="9"/>
        <v>A-</v>
      </c>
      <c r="T14" s="33" t="str">
        <f t="shared" si="10"/>
        <v>3.50</v>
      </c>
      <c r="U14" s="33">
        <f t="shared" si="11"/>
        <v>10.5</v>
      </c>
      <c r="V14" s="34">
        <v>19</v>
      </c>
      <c r="W14" s="34">
        <v>43</v>
      </c>
      <c r="X14" s="34">
        <f t="shared" si="12"/>
        <v>62</v>
      </c>
      <c r="Y14" s="34" t="str">
        <f t="shared" si="13"/>
        <v>B</v>
      </c>
      <c r="Z14" s="34" t="str">
        <f t="shared" si="14"/>
        <v>3.00</v>
      </c>
      <c r="AA14" s="34">
        <f t="shared" si="15"/>
        <v>4.5</v>
      </c>
      <c r="AB14" s="35">
        <v>24</v>
      </c>
      <c r="AC14" s="35">
        <v>51</v>
      </c>
      <c r="AD14" s="35">
        <f t="shared" si="16"/>
        <v>75</v>
      </c>
      <c r="AE14" s="35" t="str">
        <f t="shared" si="17"/>
        <v>A</v>
      </c>
      <c r="AF14" s="35" t="str">
        <f t="shared" si="18"/>
        <v>3.75</v>
      </c>
      <c r="AG14" s="35">
        <f t="shared" si="19"/>
        <v>11.25</v>
      </c>
      <c r="AH14" s="36">
        <v>16</v>
      </c>
      <c r="AI14" s="36">
        <v>32</v>
      </c>
      <c r="AJ14" s="36">
        <f t="shared" si="20"/>
        <v>48</v>
      </c>
      <c r="AK14" s="36" t="str">
        <f t="shared" si="21"/>
        <v>C</v>
      </c>
      <c r="AL14" s="36" t="str">
        <f t="shared" si="22"/>
        <v>2.25</v>
      </c>
      <c r="AM14" s="36">
        <f t="shared" si="23"/>
        <v>6.75</v>
      </c>
      <c r="AN14" s="37">
        <v>29</v>
      </c>
      <c r="AO14" s="37">
        <v>57</v>
      </c>
      <c r="AP14" s="37">
        <f t="shared" si="24"/>
        <v>86</v>
      </c>
      <c r="AQ14" s="37" t="str">
        <f t="shared" si="25"/>
        <v>A+</v>
      </c>
      <c r="AR14" s="37" t="str">
        <f t="shared" si="26"/>
        <v>4.00</v>
      </c>
      <c r="AS14" s="37">
        <f t="shared" si="27"/>
        <v>12</v>
      </c>
      <c r="AT14" s="38"/>
      <c r="AU14" s="38"/>
      <c r="AV14" s="38"/>
      <c r="AW14" s="38"/>
      <c r="AX14" s="38"/>
      <c r="AY14" s="38"/>
      <c r="AZ14" s="44">
        <v>21</v>
      </c>
      <c r="BA14" s="44">
        <v>36</v>
      </c>
      <c r="BB14" s="44">
        <f t="shared" si="28"/>
        <v>57</v>
      </c>
      <c r="BC14" s="44" t="str">
        <f t="shared" si="29"/>
        <v>B-</v>
      </c>
      <c r="BD14" s="44" t="str">
        <f t="shared" si="30"/>
        <v>2.75</v>
      </c>
      <c r="BE14" s="44">
        <f t="shared" si="31"/>
        <v>2.0625</v>
      </c>
      <c r="BF14" s="45"/>
      <c r="BG14" s="54">
        <v>25</v>
      </c>
      <c r="BH14" s="54">
        <v>56</v>
      </c>
      <c r="BI14" s="54">
        <f t="shared" si="32"/>
        <v>81</v>
      </c>
      <c r="BJ14" s="54" t="str">
        <f t="shared" si="33"/>
        <v>A+</v>
      </c>
      <c r="BK14" s="54" t="str">
        <f t="shared" si="34"/>
        <v>4.00</v>
      </c>
      <c r="BL14" s="54">
        <f t="shared" si="35"/>
        <v>3</v>
      </c>
      <c r="BM14" s="10"/>
      <c r="BN14" s="2" t="str">
        <f t="shared" si="36"/>
        <v>61.3</v>
      </c>
      <c r="BO14" s="64" t="str">
        <f t="shared" si="37"/>
        <v>3.14</v>
      </c>
    </row>
    <row r="15" spans="1:67" x14ac:dyDescent="0.6">
      <c r="A15" s="10"/>
      <c r="B15" s="50">
        <v>8</v>
      </c>
      <c r="C15" s="54">
        <v>25</v>
      </c>
      <c r="D15" s="54">
        <v>40</v>
      </c>
      <c r="E15" s="54">
        <f t="shared" si="0"/>
        <v>65</v>
      </c>
      <c r="F15" s="54" t="str">
        <f t="shared" si="1"/>
        <v>B+</v>
      </c>
      <c r="G15" s="54" t="str">
        <f t="shared" si="2"/>
        <v>3.25</v>
      </c>
      <c r="H15" s="54">
        <f t="shared" si="3"/>
        <v>9.75</v>
      </c>
      <c r="I15" s="55"/>
      <c r="J15" s="47">
        <v>27</v>
      </c>
      <c r="K15" s="32">
        <v>57</v>
      </c>
      <c r="L15" s="32">
        <f t="shared" si="4"/>
        <v>84</v>
      </c>
      <c r="M15" s="32" t="str">
        <f t="shared" si="5"/>
        <v>A+</v>
      </c>
      <c r="N15" s="32" t="str">
        <f t="shared" si="6"/>
        <v>4.00</v>
      </c>
      <c r="O15" s="32">
        <f t="shared" si="7"/>
        <v>6</v>
      </c>
      <c r="P15" s="33">
        <v>12</v>
      </c>
      <c r="Q15" s="33">
        <v>44</v>
      </c>
      <c r="R15" s="33">
        <f t="shared" si="8"/>
        <v>56</v>
      </c>
      <c r="S15" s="33" t="str">
        <f t="shared" si="9"/>
        <v>B-</v>
      </c>
      <c r="T15" s="33" t="str">
        <f t="shared" si="10"/>
        <v>2.75</v>
      </c>
      <c r="U15" s="33">
        <f t="shared" si="11"/>
        <v>8.25</v>
      </c>
      <c r="V15" s="34">
        <v>21</v>
      </c>
      <c r="W15" s="34">
        <v>45</v>
      </c>
      <c r="X15" s="34">
        <f t="shared" si="12"/>
        <v>66</v>
      </c>
      <c r="Y15" s="34" t="str">
        <f t="shared" si="13"/>
        <v>B+</v>
      </c>
      <c r="Z15" s="34" t="str">
        <f t="shared" si="14"/>
        <v>3.25</v>
      </c>
      <c r="AA15" s="34">
        <f t="shared" si="15"/>
        <v>4.875</v>
      </c>
      <c r="AB15" s="35">
        <v>23</v>
      </c>
      <c r="AC15" s="35">
        <v>48</v>
      </c>
      <c r="AD15" s="35">
        <f t="shared" si="16"/>
        <v>71</v>
      </c>
      <c r="AE15" s="35" t="str">
        <f t="shared" si="17"/>
        <v>A-</v>
      </c>
      <c r="AF15" s="35" t="str">
        <f t="shared" si="18"/>
        <v>3.50</v>
      </c>
      <c r="AG15" s="35">
        <f t="shared" si="19"/>
        <v>10.5</v>
      </c>
      <c r="AH15" s="36">
        <v>15</v>
      </c>
      <c r="AI15" s="36">
        <v>29</v>
      </c>
      <c r="AJ15" s="36">
        <f t="shared" si="20"/>
        <v>44</v>
      </c>
      <c r="AK15" s="36" t="str">
        <f t="shared" si="21"/>
        <v>D</v>
      </c>
      <c r="AL15" s="36" t="str">
        <f t="shared" si="22"/>
        <v>2.00</v>
      </c>
      <c r="AM15" s="36">
        <f t="shared" si="23"/>
        <v>6</v>
      </c>
      <c r="AN15" s="37">
        <v>29</v>
      </c>
      <c r="AO15" s="37">
        <v>58</v>
      </c>
      <c r="AP15" s="37">
        <f t="shared" si="24"/>
        <v>87</v>
      </c>
      <c r="AQ15" s="37" t="str">
        <f t="shared" si="25"/>
        <v>A+</v>
      </c>
      <c r="AR15" s="37" t="str">
        <f t="shared" si="26"/>
        <v>4.00</v>
      </c>
      <c r="AS15" s="37">
        <f t="shared" si="27"/>
        <v>12</v>
      </c>
      <c r="AT15" s="38"/>
      <c r="AU15" s="38"/>
      <c r="AV15" s="38"/>
      <c r="AW15" s="38"/>
      <c r="AX15" s="38"/>
      <c r="AY15" s="38"/>
      <c r="AZ15" s="44">
        <v>23</v>
      </c>
      <c r="BA15" s="44">
        <v>35</v>
      </c>
      <c r="BB15" s="44">
        <f t="shared" si="28"/>
        <v>58</v>
      </c>
      <c r="BC15" s="44" t="str">
        <f t="shared" si="29"/>
        <v>B-</v>
      </c>
      <c r="BD15" s="44" t="str">
        <f t="shared" si="30"/>
        <v>2.75</v>
      </c>
      <c r="BE15" s="44">
        <f t="shared" si="31"/>
        <v>2.0625</v>
      </c>
      <c r="BF15" s="45"/>
      <c r="BG15" s="54">
        <v>27</v>
      </c>
      <c r="BH15" s="54">
        <v>57</v>
      </c>
      <c r="BI15" s="54">
        <f t="shared" si="32"/>
        <v>84</v>
      </c>
      <c r="BJ15" s="54" t="str">
        <f t="shared" si="33"/>
        <v>A+</v>
      </c>
      <c r="BK15" s="54" t="str">
        <f t="shared" si="34"/>
        <v>4.00</v>
      </c>
      <c r="BL15" s="54">
        <f t="shared" si="35"/>
        <v>3</v>
      </c>
      <c r="BM15" s="10"/>
      <c r="BN15" s="2" t="str">
        <f t="shared" si="36"/>
        <v>62.4</v>
      </c>
      <c r="BO15" s="64" t="str">
        <f t="shared" si="37"/>
        <v>3.2</v>
      </c>
    </row>
    <row r="16" spans="1:67" x14ac:dyDescent="0.6">
      <c r="A16" s="10"/>
      <c r="B16" s="50">
        <v>9</v>
      </c>
      <c r="C16" s="54">
        <v>20</v>
      </c>
      <c r="D16" s="54">
        <v>35</v>
      </c>
      <c r="E16" s="54">
        <f t="shared" si="0"/>
        <v>55</v>
      </c>
      <c r="F16" s="54" t="str">
        <f t="shared" si="1"/>
        <v>B-</v>
      </c>
      <c r="G16" s="54" t="str">
        <f t="shared" si="2"/>
        <v>2.75</v>
      </c>
      <c r="H16" s="54">
        <f t="shared" si="3"/>
        <v>8.25</v>
      </c>
      <c r="I16" s="55"/>
      <c r="J16" s="47">
        <v>3</v>
      </c>
      <c r="K16" s="32">
        <v>54</v>
      </c>
      <c r="L16" s="32">
        <f t="shared" si="4"/>
        <v>57</v>
      </c>
      <c r="M16" s="32" t="str">
        <f t="shared" si="5"/>
        <v>B-</v>
      </c>
      <c r="N16" s="32" t="str">
        <f t="shared" si="6"/>
        <v>2.75</v>
      </c>
      <c r="O16" s="32">
        <f t="shared" si="7"/>
        <v>4.125</v>
      </c>
      <c r="P16" s="33">
        <v>15</v>
      </c>
      <c r="Q16" s="33">
        <v>46</v>
      </c>
      <c r="R16" s="33">
        <f t="shared" si="8"/>
        <v>61</v>
      </c>
      <c r="S16" s="33" t="str">
        <f t="shared" si="9"/>
        <v>B</v>
      </c>
      <c r="T16" s="33" t="str">
        <f t="shared" si="10"/>
        <v>3.00</v>
      </c>
      <c r="U16" s="33">
        <f t="shared" si="11"/>
        <v>9</v>
      </c>
      <c r="V16" s="34">
        <v>23</v>
      </c>
      <c r="W16" s="34">
        <v>47</v>
      </c>
      <c r="X16" s="34">
        <f t="shared" si="12"/>
        <v>70</v>
      </c>
      <c r="Y16" s="34" t="str">
        <f t="shared" si="13"/>
        <v>A-</v>
      </c>
      <c r="Z16" s="34" t="str">
        <f t="shared" si="14"/>
        <v>3.50</v>
      </c>
      <c r="AA16" s="34">
        <f t="shared" si="15"/>
        <v>5.25</v>
      </c>
      <c r="AB16" s="35">
        <v>22</v>
      </c>
      <c r="AC16" s="35">
        <v>45</v>
      </c>
      <c r="AD16" s="35">
        <f t="shared" si="16"/>
        <v>67</v>
      </c>
      <c r="AE16" s="35" t="str">
        <f t="shared" si="17"/>
        <v>B+</v>
      </c>
      <c r="AF16" s="35" t="str">
        <f t="shared" si="18"/>
        <v>3.25</v>
      </c>
      <c r="AG16" s="35">
        <f t="shared" si="19"/>
        <v>9.75</v>
      </c>
      <c r="AH16" s="36">
        <v>14</v>
      </c>
      <c r="AI16" s="36">
        <v>26</v>
      </c>
      <c r="AJ16" s="36">
        <f t="shared" si="20"/>
        <v>40</v>
      </c>
      <c r="AK16" s="36" t="str">
        <f t="shared" si="21"/>
        <v>D</v>
      </c>
      <c r="AL16" s="36" t="str">
        <f t="shared" si="22"/>
        <v>2.00</v>
      </c>
      <c r="AM16" s="36">
        <f t="shared" si="23"/>
        <v>6</v>
      </c>
      <c r="AN16" s="37">
        <v>29</v>
      </c>
      <c r="AO16" s="37">
        <v>59</v>
      </c>
      <c r="AP16" s="37">
        <f t="shared" si="24"/>
        <v>88</v>
      </c>
      <c r="AQ16" s="37" t="str">
        <f t="shared" si="25"/>
        <v>A+</v>
      </c>
      <c r="AR16" s="37" t="str">
        <f t="shared" si="26"/>
        <v>4.00</v>
      </c>
      <c r="AS16" s="37">
        <f t="shared" si="27"/>
        <v>12</v>
      </c>
      <c r="AT16" s="38"/>
      <c r="AU16" s="38"/>
      <c r="AV16" s="38"/>
      <c r="AW16" s="38"/>
      <c r="AX16" s="38"/>
      <c r="AY16" s="38"/>
      <c r="AZ16" s="44">
        <v>25</v>
      </c>
      <c r="BA16" s="44">
        <v>34</v>
      </c>
      <c r="BB16" s="44">
        <f t="shared" si="28"/>
        <v>59</v>
      </c>
      <c r="BC16" s="44" t="str">
        <f t="shared" si="29"/>
        <v>B-</v>
      </c>
      <c r="BD16" s="44" t="str">
        <f t="shared" si="30"/>
        <v>2.75</v>
      </c>
      <c r="BE16" s="44">
        <f t="shared" si="31"/>
        <v>2.0625</v>
      </c>
      <c r="BF16" s="45"/>
      <c r="BG16" s="54">
        <v>29</v>
      </c>
      <c r="BH16" s="54">
        <v>58</v>
      </c>
      <c r="BI16" s="54">
        <f t="shared" si="32"/>
        <v>87</v>
      </c>
      <c r="BJ16" s="54" t="str">
        <f t="shared" si="33"/>
        <v>A+</v>
      </c>
      <c r="BK16" s="54" t="str">
        <f t="shared" si="34"/>
        <v>4.00</v>
      </c>
      <c r="BL16" s="54">
        <f t="shared" si="35"/>
        <v>3</v>
      </c>
      <c r="BM16" s="10"/>
      <c r="BN16" s="2" t="str">
        <f t="shared" si="36"/>
        <v>59.4</v>
      </c>
      <c r="BO16" s="64" t="str">
        <f t="shared" si="37"/>
        <v>3.04</v>
      </c>
    </row>
    <row r="17" spans="1:67" x14ac:dyDescent="0.6">
      <c r="A17" s="10"/>
      <c r="B17" s="50">
        <v>10</v>
      </c>
      <c r="C17" s="54">
        <v>15</v>
      </c>
      <c r="D17" s="54">
        <v>30</v>
      </c>
      <c r="E17" s="54">
        <f t="shared" si="0"/>
        <v>45</v>
      </c>
      <c r="F17" s="54" t="str">
        <f t="shared" si="1"/>
        <v>C</v>
      </c>
      <c r="G17" s="54" t="str">
        <f t="shared" si="2"/>
        <v>2.25</v>
      </c>
      <c r="H17" s="54">
        <f t="shared" si="3"/>
        <v>6.75</v>
      </c>
      <c r="I17" s="55"/>
      <c r="J17" s="47">
        <v>27</v>
      </c>
      <c r="K17" s="32">
        <v>38</v>
      </c>
      <c r="L17" s="32">
        <f t="shared" si="4"/>
        <v>65</v>
      </c>
      <c r="M17" s="32" t="str">
        <f t="shared" si="5"/>
        <v>B+</v>
      </c>
      <c r="N17" s="32" t="str">
        <f t="shared" si="6"/>
        <v>3.25</v>
      </c>
      <c r="O17" s="32">
        <f t="shared" si="7"/>
        <v>4.875</v>
      </c>
      <c r="P17" s="33">
        <v>19</v>
      </c>
      <c r="Q17" s="33">
        <v>48</v>
      </c>
      <c r="R17" s="33">
        <f t="shared" si="8"/>
        <v>67</v>
      </c>
      <c r="S17" s="33" t="str">
        <f t="shared" si="9"/>
        <v>B+</v>
      </c>
      <c r="T17" s="33" t="str">
        <f t="shared" si="10"/>
        <v>3.25</v>
      </c>
      <c r="U17" s="33">
        <f t="shared" si="11"/>
        <v>9.75</v>
      </c>
      <c r="V17" s="34">
        <v>25</v>
      </c>
      <c r="W17" s="34">
        <v>49</v>
      </c>
      <c r="X17" s="34">
        <f t="shared" si="12"/>
        <v>74</v>
      </c>
      <c r="Y17" s="34" t="str">
        <f t="shared" si="13"/>
        <v>A-</v>
      </c>
      <c r="Z17" s="34" t="str">
        <f t="shared" si="14"/>
        <v>3.50</v>
      </c>
      <c r="AA17" s="34">
        <f t="shared" si="15"/>
        <v>5.25</v>
      </c>
      <c r="AB17" s="35">
        <v>21</v>
      </c>
      <c r="AC17" s="35">
        <v>42</v>
      </c>
      <c r="AD17" s="35">
        <f t="shared" si="16"/>
        <v>63</v>
      </c>
      <c r="AE17" s="35" t="str">
        <f t="shared" si="17"/>
        <v>B</v>
      </c>
      <c r="AF17" s="35" t="str">
        <f t="shared" si="18"/>
        <v>3.00</v>
      </c>
      <c r="AG17" s="35">
        <f t="shared" si="19"/>
        <v>9</v>
      </c>
      <c r="AH17" s="36">
        <v>13</v>
      </c>
      <c r="AI17" s="36">
        <v>23</v>
      </c>
      <c r="AJ17" s="36">
        <f t="shared" si="20"/>
        <v>36</v>
      </c>
      <c r="AK17" s="36" t="str">
        <f t="shared" si="21"/>
        <v>F</v>
      </c>
      <c r="AL17" s="36" t="str">
        <f t="shared" si="22"/>
        <v>0.00</v>
      </c>
      <c r="AM17" s="36">
        <f t="shared" si="23"/>
        <v>0</v>
      </c>
      <c r="AN17" s="37">
        <v>29</v>
      </c>
      <c r="AO17" s="37">
        <v>60</v>
      </c>
      <c r="AP17" s="37">
        <f t="shared" si="24"/>
        <v>89</v>
      </c>
      <c r="AQ17" s="37" t="str">
        <f t="shared" si="25"/>
        <v>A+</v>
      </c>
      <c r="AR17" s="37" t="str">
        <f t="shared" si="26"/>
        <v>4.00</v>
      </c>
      <c r="AS17" s="37">
        <f t="shared" si="27"/>
        <v>12</v>
      </c>
      <c r="AT17" s="38"/>
      <c r="AU17" s="38"/>
      <c r="AV17" s="38"/>
      <c r="AW17" s="38"/>
      <c r="AX17" s="38"/>
      <c r="AY17" s="38"/>
      <c r="AZ17" s="44">
        <v>27</v>
      </c>
      <c r="BA17" s="44">
        <v>33</v>
      </c>
      <c r="BB17" s="44">
        <f t="shared" si="28"/>
        <v>60</v>
      </c>
      <c r="BC17" s="44" t="str">
        <f t="shared" si="29"/>
        <v>B</v>
      </c>
      <c r="BD17" s="44" t="str">
        <f t="shared" si="30"/>
        <v>3.00</v>
      </c>
      <c r="BE17" s="44">
        <f t="shared" si="31"/>
        <v>2.25</v>
      </c>
      <c r="BF17" s="45"/>
      <c r="BG17" s="54">
        <v>30</v>
      </c>
      <c r="BH17" s="54">
        <v>59</v>
      </c>
      <c r="BI17" s="54">
        <f t="shared" si="32"/>
        <v>89</v>
      </c>
      <c r="BJ17" s="54" t="str">
        <f t="shared" si="33"/>
        <v>A+</v>
      </c>
      <c r="BK17" s="54" t="str">
        <f t="shared" si="34"/>
        <v>4.00</v>
      </c>
      <c r="BL17" s="54">
        <f t="shared" si="35"/>
        <v>3</v>
      </c>
      <c r="BM17" s="10"/>
      <c r="BN17" s="2" t="str">
        <f t="shared" si="36"/>
        <v>52.8</v>
      </c>
      <c r="BO17" s="64" t="str">
        <f t="shared" si="37"/>
        <v>2.70</v>
      </c>
    </row>
    <row r="18" spans="1:67" s="6" customFormat="1" ht="2.4500000000000002" customHeight="1" x14ac:dyDescent="0.6">
      <c r="A18" s="39"/>
      <c r="B18" s="39"/>
      <c r="C18" s="39"/>
      <c r="D18" s="39"/>
      <c r="E18" s="39"/>
      <c r="F18" s="39"/>
      <c r="G18" s="39"/>
      <c r="H18" s="39"/>
      <c r="I18" s="57"/>
      <c r="J18" s="58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9"/>
      <c r="BA18" s="39"/>
      <c r="BB18" s="39"/>
      <c r="BC18" s="39"/>
      <c r="BD18" s="39"/>
      <c r="BE18" s="39"/>
      <c r="BF18" s="39"/>
      <c r="BN18" s="62"/>
      <c r="BO18" s="5"/>
    </row>
    <row r="19" spans="1:67" s="6" customFormat="1" ht="15.05" customHeight="1" x14ac:dyDescent="0.6">
      <c r="I19" s="59"/>
      <c r="AZ19" s="60"/>
      <c r="BA19" s="60"/>
      <c r="BB19" s="60"/>
      <c r="BC19" s="60"/>
      <c r="BD19" s="60"/>
      <c r="BE19" s="60"/>
      <c r="BF19" s="39"/>
      <c r="BN19" s="62"/>
      <c r="BO19" s="5"/>
    </row>
    <row r="24" spans="1:67" x14ac:dyDescent="0.6">
      <c r="Y24" s="77"/>
      <c r="Z24" s="78"/>
      <c r="AA24" s="78"/>
      <c r="AB24" s="78"/>
      <c r="AC24" s="78"/>
      <c r="AD24" s="78"/>
      <c r="AE24" s="65"/>
      <c r="AF24" s="65"/>
    </row>
    <row r="25" spans="1:67" ht="36" x14ac:dyDescent="0.75">
      <c r="Y25" s="77"/>
      <c r="Z25" s="79"/>
      <c r="AA25" s="80"/>
      <c r="AB25" s="80" t="s">
        <v>25</v>
      </c>
      <c r="AC25" s="80"/>
      <c r="AD25" s="79"/>
      <c r="AE25" s="69"/>
      <c r="AF25" s="65"/>
    </row>
    <row r="26" spans="1:67" ht="36" x14ac:dyDescent="0.75">
      <c r="Y26" s="81"/>
      <c r="Z26" s="80" t="s">
        <v>26</v>
      </c>
      <c r="AA26" s="80"/>
      <c r="AB26" s="79"/>
      <c r="AC26" s="78"/>
      <c r="AD26" s="78"/>
      <c r="AE26" s="65"/>
      <c r="AF26" s="65"/>
    </row>
    <row r="27" spans="1:67" ht="36" x14ac:dyDescent="0.75">
      <c r="Y27" s="76"/>
      <c r="Z27" s="70"/>
      <c r="AA27" s="70"/>
      <c r="AB27" s="65"/>
      <c r="AC27" s="65"/>
      <c r="AD27" s="65"/>
      <c r="AE27" s="65"/>
      <c r="AF27" s="65"/>
    </row>
    <row r="28" spans="1:67" x14ac:dyDescent="0.6">
      <c r="Z28" s="65"/>
      <c r="AA28" s="65"/>
      <c r="AB28" s="65"/>
      <c r="AC28" s="65"/>
      <c r="AD28" s="65"/>
      <c r="AE28" s="65"/>
      <c r="AF28" s="65"/>
    </row>
  </sheetData>
  <mergeCells count="20">
    <mergeCell ref="AK6:AM6"/>
    <mergeCell ref="C6:E6"/>
    <mergeCell ref="F6:H6"/>
    <mergeCell ref="J6:L6"/>
    <mergeCell ref="M6:O6"/>
    <mergeCell ref="P6:R6"/>
    <mergeCell ref="S6:U6"/>
    <mergeCell ref="V6:X6"/>
    <mergeCell ref="Y6:AA6"/>
    <mergeCell ref="AB6:AD6"/>
    <mergeCell ref="AE6:AG6"/>
    <mergeCell ref="AH6:AJ6"/>
    <mergeCell ref="BG6:BI6"/>
    <mergeCell ref="BJ6:BL6"/>
    <mergeCell ref="AN6:AP6"/>
    <mergeCell ref="AQ6:AS6"/>
    <mergeCell ref="AT6:AV6"/>
    <mergeCell ref="AW6:AY6"/>
    <mergeCell ref="AZ6:BB6"/>
    <mergeCell ref="BC6:B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Shuvo Ahmed</cp:lastModifiedBy>
  <cp:lastPrinted>2020-12-26T05:39:17Z</cp:lastPrinted>
  <dcterms:created xsi:type="dcterms:W3CDTF">2020-12-26T02:32:37Z</dcterms:created>
  <dcterms:modified xsi:type="dcterms:W3CDTF">2021-11-21T02:27:20Z</dcterms:modified>
</cp:coreProperties>
</file>