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uvo\IDB\IT-Concept\"/>
    </mc:Choice>
  </mc:AlternateContent>
  <bookViews>
    <workbookView xWindow="0" yWindow="0" windowWidth="20490" windowHeight="7800" firstSheet="1" activeTab="2"/>
  </bookViews>
  <sheets>
    <sheet name="Practice-1" sheetId="1" r:id="rId1"/>
    <sheet name="Exam-2" sheetId="2" r:id="rId2"/>
    <sheet name="Tax" sheetId="3" r:id="rId3"/>
    <sheet name="Sheet3" sheetId="4" r:id="rId4"/>
    <sheet name="Sheet11" sheetId="12" r:id="rId5"/>
    <sheet name="Sheet10" sheetId="11" r:id="rId6"/>
    <sheet name="Sheet8" sheetId="9" r:id="rId7"/>
    <sheet name="Sheet7" sheetId="8" r:id="rId8"/>
    <sheet name="Sheet5" sheetId="6" r:id="rId9"/>
    <sheet name="Sheet6" sheetId="7" r:id="rId10"/>
    <sheet name="Sheet4" sheetId="5" r:id="rId11"/>
  </sheets>
  <definedNames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  <definedName name="_xlcn.WorksheetConnection_Sheet7A1J151" hidden="1">Sheet7!$A$1:$J$15</definedName>
  </definedNames>
  <calcPr calcId="152511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841E416B-1EF1-43b6-AB56-02D37102CBD5}">
      <x15:pivotCaches>
        <pivotCache cacheId="4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Table1" name="Table1" connection="WorksheetConnection_exam-marks.xlsx!Table1"/>
          <x15:modelTable id="Range1" name="Range1" connection="WorksheetConnection_Sheet7!$A$1:$J$15"/>
          <x15:modelTable id="Range2" name="Range2" connection="WorksheetConnection_Sheet10!$A$1:$J$15"/>
        </x15:modelTables>
      </x15:dataModel>
    </ext>
  </extLst>
</workbook>
</file>

<file path=xl/calcChain.xml><?xml version="1.0" encoding="utf-8"?>
<calcChain xmlns="http://schemas.openxmlformats.org/spreadsheetml/2006/main">
  <c r="D18" i="3" l="1"/>
  <c r="D17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J15" i="11" l="1"/>
  <c r="I15" i="11"/>
  <c r="G15" i="11"/>
  <c r="F15" i="11"/>
  <c r="E15" i="11"/>
  <c r="D15" i="11"/>
  <c r="I14" i="11"/>
  <c r="G14" i="11"/>
  <c r="J14" i="11" s="1"/>
  <c r="F14" i="11"/>
  <c r="E14" i="11"/>
  <c r="D14" i="11"/>
  <c r="J13" i="11"/>
  <c r="I13" i="11"/>
  <c r="G13" i="11"/>
  <c r="F13" i="11"/>
  <c r="E13" i="11"/>
  <c r="D13" i="11"/>
  <c r="I12" i="11"/>
  <c r="G12" i="11"/>
  <c r="J12" i="11" s="1"/>
  <c r="F12" i="11"/>
  <c r="E12" i="11"/>
  <c r="D12" i="11"/>
  <c r="J11" i="11"/>
  <c r="I11" i="11"/>
  <c r="G11" i="11"/>
  <c r="F11" i="11"/>
  <c r="E11" i="11"/>
  <c r="D11" i="11"/>
  <c r="I10" i="11"/>
  <c r="G10" i="11"/>
  <c r="J10" i="11" s="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J6" i="11" s="1"/>
  <c r="F6" i="11"/>
  <c r="E6" i="11"/>
  <c r="D6" i="11"/>
  <c r="J5" i="11"/>
  <c r="I5" i="11"/>
  <c r="G5" i="11"/>
  <c r="F5" i="11"/>
  <c r="E5" i="11"/>
  <c r="D5" i="11"/>
  <c r="I4" i="11"/>
  <c r="G4" i="11"/>
  <c r="J4" i="11" s="1"/>
  <c r="F4" i="11"/>
  <c r="E4" i="11"/>
  <c r="D4" i="11"/>
  <c r="J3" i="11"/>
  <c r="I3" i="11"/>
  <c r="G3" i="11"/>
  <c r="F3" i="11"/>
  <c r="E3" i="11"/>
  <c r="D3" i="11"/>
  <c r="I2" i="11"/>
  <c r="G2" i="11"/>
  <c r="J2" i="11" s="1"/>
  <c r="F2" i="11"/>
  <c r="E2" i="11"/>
  <c r="D2" i="11"/>
  <c r="I15" i="8"/>
  <c r="J15" i="8" s="1"/>
  <c r="G15" i="8"/>
  <c r="F15" i="8"/>
  <c r="E15" i="8"/>
  <c r="D15" i="8"/>
  <c r="I14" i="8"/>
  <c r="G14" i="8"/>
  <c r="J14" i="8" s="1"/>
  <c r="F14" i="8"/>
  <c r="E14" i="8"/>
  <c r="D14" i="8"/>
  <c r="I13" i="8"/>
  <c r="G13" i="8"/>
  <c r="J13" i="8" s="1"/>
  <c r="F13" i="8"/>
  <c r="E13" i="8"/>
  <c r="D13" i="8"/>
  <c r="I12" i="8"/>
  <c r="G12" i="8"/>
  <c r="J12" i="8" s="1"/>
  <c r="F12" i="8"/>
  <c r="E12" i="8"/>
  <c r="D12" i="8"/>
  <c r="I11" i="8"/>
  <c r="G11" i="8"/>
  <c r="J11" i="8" s="1"/>
  <c r="F11" i="8"/>
  <c r="E11" i="8"/>
  <c r="D11" i="8"/>
  <c r="I10" i="8"/>
  <c r="G10" i="8"/>
  <c r="J10" i="8" s="1"/>
  <c r="F10" i="8"/>
  <c r="E10" i="8"/>
  <c r="D10" i="8"/>
  <c r="I9" i="8"/>
  <c r="G9" i="8"/>
  <c r="J9" i="8" s="1"/>
  <c r="F9" i="8"/>
  <c r="E9" i="8"/>
  <c r="D9" i="8"/>
  <c r="I8" i="8"/>
  <c r="G8" i="8"/>
  <c r="J8" i="8" s="1"/>
  <c r="F8" i="8"/>
  <c r="E8" i="8"/>
  <c r="D8" i="8"/>
  <c r="I7" i="8"/>
  <c r="G7" i="8"/>
  <c r="J7" i="8" s="1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J4" i="8" s="1"/>
  <c r="F4" i="8"/>
  <c r="E4" i="8"/>
  <c r="D4" i="8"/>
  <c r="I3" i="8"/>
  <c r="G3" i="8"/>
  <c r="J3" i="8" s="1"/>
  <c r="F3" i="8"/>
  <c r="E3" i="8"/>
  <c r="D3" i="8"/>
  <c r="I2" i="8"/>
  <c r="G2" i="8"/>
  <c r="J2" i="8" s="1"/>
  <c r="F2" i="8"/>
  <c r="E2" i="8"/>
  <c r="D2" i="8"/>
  <c r="J2" i="4"/>
  <c r="I15" i="5"/>
  <c r="G15" i="5"/>
  <c r="J15" i="5" s="1"/>
  <c r="F15" i="5"/>
  <c r="E15" i="5"/>
  <c r="D15" i="5"/>
  <c r="I14" i="5"/>
  <c r="G14" i="5"/>
  <c r="J14" i="5" s="1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J10" i="5" s="1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J4" i="5" s="1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I15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F2" i="4"/>
  <c r="E2" i="4"/>
  <c r="D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K8" i="2"/>
  <c r="K7" i="2"/>
  <c r="K6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  <connection id="5" name="WorksheetConnection_Sheet7!$A$1:$J$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7A1J151"/>
        </x15:connection>
      </ext>
    </extLst>
  </connection>
</connections>
</file>

<file path=xl/sharedStrings.xml><?xml version="1.0" encoding="utf-8"?>
<sst xmlns="http://schemas.openxmlformats.org/spreadsheetml/2006/main" count="316" uniqueCount="61">
  <si>
    <t>ID</t>
  </si>
  <si>
    <t>Tahmina</t>
  </si>
  <si>
    <t>Minhaz</t>
  </si>
  <si>
    <t>SalaUddin</t>
  </si>
  <si>
    <t>Sumaya</t>
  </si>
  <si>
    <t>Shahariar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</si>
  <si>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</si>
  <si>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</si>
  <si>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</si>
  <si>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</si>
  <si>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</si>
  <si>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</si>
  <si>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</si>
  <si>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</si>
  <si>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</si>
  <si>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</si>
  <si>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</si>
  <si>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</si>
  <si>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</si>
  <si>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</si>
  <si>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</si>
  <si>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</si>
  <si>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</si>
  <si>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</si>
  <si>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</si>
  <si>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</si>
  <si>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</si>
  <si>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</si>
  <si>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</si>
  <si>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</si>
  <si>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</si>
  <si>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</si>
  <si>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</si>
  <si>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</si>
  <si>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</si>
  <si>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</si>
  <si>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</si>
  <si>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</si>
  <si>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</si>
  <si>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</si>
  <si>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</si>
  <si>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Sum of ID</t>
  </si>
  <si>
    <t>Roll</t>
  </si>
  <si>
    <t>Yasin</t>
  </si>
  <si>
    <t>Sumaiya</t>
  </si>
  <si>
    <t>Salauddin</t>
  </si>
  <si>
    <t>Rohamot</t>
  </si>
  <si>
    <t>Shuvo</t>
  </si>
  <si>
    <t>Arfin</t>
  </si>
  <si>
    <t>Abul</t>
  </si>
  <si>
    <t>Mamun</t>
  </si>
  <si>
    <t>GPA</t>
  </si>
  <si>
    <t>Income</t>
  </si>
  <si>
    <t>TAX</t>
  </si>
  <si>
    <t>0-250000</t>
  </si>
  <si>
    <t>Tax Rate</t>
  </si>
  <si>
    <t>250001-400000</t>
  </si>
  <si>
    <t>400001-500000</t>
  </si>
  <si>
    <t>500001-600000</t>
  </si>
  <si>
    <t>3000001-above</t>
  </si>
  <si>
    <t>600001-3000000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</si>
</sst>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5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2" fillId="7" borderId="0" xfId="0" applyFont="1" applyFill="1"/>
    <xf numFmtId="0" fontId="3" fillId="5" borderId="0" xfId="0" applyFont="1" applyFill="1"/>
    <xf numFmtId="164" fontId="0" fillId="0" borderId="0" xfId="0" applyNumberFormat="1"/>
    <xf numFmtId="6" fontId="0" fillId="0" borderId="0" xfId="1" applyNumberFormat="1" applyFont="1"/>
    <xf numFmtId="0" fontId="5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0" borderId="0" xfId="0" applyFont="1"/>
    <xf numFmtId="0" fontId="11" fillId="6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0" fillId="0" borderId="0" xfId="0" applyNumberFormat="1"/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12" fillId="6" borderId="11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0" borderId="0" xfId="0" applyFont="1" applyBorder="1"/>
    <xf numFmtId="0" fontId="12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1"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0"/>
        </right>
        <top style="thin">
          <color theme="5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Table" Target="pivotTables/pivotTabl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1.xlsx]Sheet11!PivotTable5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Sheet11!$A$4:$A$8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1.xlsx]Sheet8!PivotTable4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Sheet8!$B$4:$B$19</c:f>
              <c:numCache>
                <c:formatCode>General</c:formatCode>
                <c:ptCount val="9"/>
                <c:pt idx="1">
                  <c:v>1246494</c:v>
                </c:pt>
                <c:pt idx="2">
                  <c:v>2493974</c:v>
                </c:pt>
                <c:pt idx="3">
                  <c:v>1247484</c:v>
                </c:pt>
                <c:pt idx="4">
                  <c:v>2493206</c:v>
                </c:pt>
                <c:pt idx="5">
                  <c:v>1246913</c:v>
                </c:pt>
                <c:pt idx="6">
                  <c:v>2494157</c:v>
                </c:pt>
                <c:pt idx="7">
                  <c:v>1247404</c:v>
                </c:pt>
                <c:pt idx="8">
                  <c:v>2493385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Sheet8!$C$4:$C$19</c:f>
              <c:numCache>
                <c:formatCode>General</c:formatCode>
                <c:ptCount val="9"/>
                <c:pt idx="0">
                  <c:v>38</c:v>
                </c:pt>
                <c:pt idx="1">
                  <c:v>58</c:v>
                </c:pt>
                <c:pt idx="2">
                  <c:v>182</c:v>
                </c:pt>
                <c:pt idx="3">
                  <c:v>64</c:v>
                </c:pt>
                <c:pt idx="4">
                  <c:v>134</c:v>
                </c:pt>
                <c:pt idx="5">
                  <c:v>70</c:v>
                </c:pt>
                <c:pt idx="6">
                  <c:v>146</c:v>
                </c:pt>
                <c:pt idx="7">
                  <c:v>72</c:v>
                </c:pt>
                <c:pt idx="8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strRef>
              <c:f>Sheet8!$D$3</c:f>
              <c:strCache>
                <c:ptCount val="1"/>
                <c:pt idx="0">
                  <c:v>Sum of 4th Subject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Sheet8!$D$4:$D$19</c:f>
              <c:numCache>
                <c:formatCode>General</c:formatCode>
                <c:ptCount val="9"/>
                <c:pt idx="0">
                  <c:v>78</c:v>
                </c:pt>
                <c:pt idx="1">
                  <c:v>56</c:v>
                </c:pt>
                <c:pt idx="2">
                  <c:v>286</c:v>
                </c:pt>
                <c:pt idx="3">
                  <c:v>48</c:v>
                </c:pt>
                <c:pt idx="4">
                  <c:v>163</c:v>
                </c:pt>
                <c:pt idx="5">
                  <c:v>95</c:v>
                </c:pt>
                <c:pt idx="6">
                  <c:v>153</c:v>
                </c:pt>
                <c:pt idx="7">
                  <c:v>85</c:v>
                </c:pt>
                <c:pt idx="8">
                  <c:v>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65552"/>
        <c:axId val="123566112"/>
      </c:barChart>
      <c:catAx>
        <c:axId val="123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6112"/>
        <c:crosses val="autoZero"/>
        <c:auto val="1"/>
        <c:lblAlgn val="ctr"/>
        <c:lblOffset val="100"/>
        <c:noMultiLvlLbl val="0"/>
      </c:catAx>
      <c:valAx>
        <c:axId val="123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68352"/>
        <c:axId val="123568912"/>
      </c:barChart>
      <c:catAx>
        <c:axId val="12356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8912"/>
        <c:crosses val="autoZero"/>
        <c:auto val="1"/>
        <c:lblAlgn val="ctr"/>
        <c:lblOffset val="100"/>
        <c:noMultiLvlLbl val="0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8352"/>
        <c:crosses val="autoZero"/>
        <c:crossBetween val="between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5="http://schemas.microsoft.com/office/drawing/2012/chart" uri="{723BEF56-08C2-4564-9609-F4CBC75E7E54}">
      <c15:pivotSource>
        <c15:name>[Practice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29264236114" backgroundQuery="1" createdVersion="6" refreshedVersion="6" minRefreshableVersion="3" recordCount="0" supportSubquery="1" supportAdvancedDrill="1">
  <cacheSource type="external" connectionId="1"/>
  <cacheFields count="6">
    <cacheField name="[Measures].[Sum of ID]" caption="Sum of ID" numFmtId="0" hierarchy="44" level="32767"/>
    <cacheField name="[Measures].[Sum of Marks 3]" caption="Sum of Marks 3" numFmtId="0" hierarchy="45" level="32767"/>
    <cacheField name="[Range1].[Status].[Status]" caption="Status" numFmtId="0" hierarchy="13" level="1">
      <sharedItems count="2">
        <s v="Fail"/>
        <s v="Pass"/>
      </sharedItems>
    </cacheField>
    <cacheField name="[Range1].[CGPA].[CGPA]" caption="CGPA" numFmtId="0" hierarchy="16" level="1">
      <sharedItems count="4">
        <s v="2"/>
        <s v="3.5"/>
        <s v="4"/>
        <s v="5"/>
      </sharedItems>
    </cacheField>
    <cacheField name="[Measures].[Sum of 4th Subject 2]" caption="Sum of 4th Subject 2" numFmtId="0" hierarchy="46" level="32767"/>
    <cacheField name="[Range1].[4th S. Grade].[4th S. Grade]" caption="4th S. Grade" numFmtId="0" hierarchy="18" level="1">
      <sharedItems count="4">
        <s v="3.5"/>
        <s v="2"/>
        <s v="5"/>
        <s v="4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2" memberValueDatatype="130" unbalanced="0">
      <fieldsUsage count="2">
        <fieldUsage x="-1"/>
        <fieldUsage x="5"/>
      </fieldsUsage>
    </cacheHierarchy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41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47" level="32767"/>
    <cacheField name="[Range2].[CGPA].[CGPA]" caption="CGPA" numFmtId="0" hierarchy="26" level="1">
      <sharedItems count="4">
        <s v="2"/>
        <s v="3.5"/>
        <s v="4"/>
        <s v="5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3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43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0" firstDataRow="1" firstDataCol="1"/>
  <pivotFields count="6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2"/>
    <field x="3"/>
    <field x="5"/>
  </rowFields>
  <rowItems count="16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3"/>
    </i>
    <i r="2">
      <x v="2"/>
    </i>
    <i r="1">
      <x v="3"/>
    </i>
    <i r="2">
      <x/>
    </i>
    <i r="2">
      <x v="3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" fld="0" baseField="0" baseItem="0"/>
    <dataField name="Sum of Marks" fld="1" baseField="0" baseItem="0"/>
    <dataField name="Sum of 4th Subjec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6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J$15">
        <x15:activeTabTopLevelEntity name="[Rang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F16" totalsRowShown="0" headerRowDxfId="20" dataDxfId="19">
  <autoFilter ref="A1:F16"/>
  <tableColumns count="6">
    <tableColumn id="1" name="Roll" dataDxfId="18"/>
    <tableColumn id="2" name="Name" dataDxfId="17"/>
    <tableColumn id="3" name="Marks" dataDxfId="16"/>
    <tableColumn id="4" name="Status" dataDxfId="15">
      <calculatedColumnFormula>IF(C2&gt;=100*0.7,"Pass","Fail")</calculatedColumnFormula>
    </tableColumn>
    <tableColumn id="5" name="Grade" dataDxfId="14">
      <calculatedColumnFormula>IF(C2&gt;=100*0.8,"A+",IF(C2&gt;=100*0.7-0.79,"A",IF(C2&gt;=100*0.6-0.69,"B","F")))</calculatedColumnFormula>
    </tableColumn>
    <tableColumn id="6" name="GPA" dataDxfId="13">
      <calculatedColumnFormula>IF(C2&gt;=100*0.8,"5",IF(C2&gt;=100*0.7-0.79,"4",IF(C2&gt;=100*0.6-0.69,"3","0")))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5" totalsRowShown="0" headerRowDxfId="12">
  <autoFilter ref="A1:F15"/>
  <sortState ref="A2:D15">
    <sortCondition descending="1" ref="B2:B15"/>
  </sortState>
  <tableColumns count="6">
    <tableColumn id="1" name="ID" dataDxfId="11"/>
    <tableColumn id="2" name="Name" dataDxfId="10"/>
    <tableColumn id="3" name="Marks" dataDxfId="9"/>
    <tableColumn id="4" name="Status" dataDxfId="8">
      <calculatedColumnFormula>IF(C2&gt;=56,"Pass","Fail")</calculatedColumnFormula>
    </tableColumn>
    <tableColumn id="5" name="Reward" dataDxfId="7">
      <calculatedColumnFormula>IF(AND(C2&gt;=80*70%,C2&lt;80*80%),"Good","Bad")</calculatedColumnFormula>
    </tableColumn>
    <tableColumn id="6" name="Grade" dataDxfId="6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8" totalsRowShown="0" headerRowDxfId="5" dataDxfId="4">
  <autoFilter ref="A1:D18"/>
  <tableColumns count="4">
    <tableColumn id="1" name="ID" dataDxfId="3"/>
    <tableColumn id="2" name="Name" dataDxfId="2"/>
    <tableColumn id="3" name="Income" dataDxfId="1"/>
    <tableColumn id="4" name="TAX" dataDxfId="0">
      <calculatedColumnFormula>IF(C2&lt;=250000,C2*0,IF(C2&lt;=400000,250000*0+(C2-250000)*0.1,IF(C2&lt;=500000,250000*0+(400000-250000)*0.1+(C2-400000)*0.15,IF(C2&lt;=600000,250000*0+(400000-250000)*0.1+(500000-400000)*0.15+(C2-500000)*0.2,IF(C2&lt;=3000000,250000*0+(400000-250000)*0.1+(500000-400000)*0.15+(600000-500000)*0.2+(C2-600000)*0.25,IF(C2=3000000,250000*0+(400000-250000)*0.1+(500000-400000)*0.15+(600000-500000)*0.2+(3000000-600000)*0.25)+(C2-3000000)*0.35)))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B16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11" bestFit="1" customWidth="1"/>
    <col min="4" max="6" width="11.140625" bestFit="1" customWidth="1"/>
  </cols>
  <sheetData>
    <row r="1" spans="1:6" x14ac:dyDescent="0.25">
      <c r="A1" s="33" t="s">
        <v>42</v>
      </c>
      <c r="B1" s="33" t="s">
        <v>12</v>
      </c>
      <c r="C1" s="33" t="s">
        <v>13</v>
      </c>
      <c r="D1" s="42" t="s">
        <v>14</v>
      </c>
      <c r="E1" s="33" t="s">
        <v>20</v>
      </c>
      <c r="F1" s="33" t="s">
        <v>51</v>
      </c>
    </row>
    <row r="2" spans="1:6" x14ac:dyDescent="0.25">
      <c r="A2" s="34">
        <v>123456</v>
      </c>
      <c r="B2" s="35" t="s">
        <v>43</v>
      </c>
      <c r="C2" s="36">
        <v>66</v>
      </c>
      <c r="D2" s="33" t="str">
        <f t="shared" ref="D2:D16" si="0">IF(C2&gt;=100*0.7,"Pass","Fail")</f>
        <v>Fail</v>
      </c>
      <c r="E2" s="33" t="str">
        <f t="shared" ref="E2:E16" si="1">IF(C2&gt;=100*0.8,"A+",IF(C2&gt;=100*0.7-0.79,"A",IF(C2&gt;=100*0.6-0.69,"B","F")))</f>
        <v>B</v>
      </c>
      <c r="F2" s="33" t="str">
        <f t="shared" ref="F2:F16" si="2">IF(C2&gt;=100*0.8,"5",IF(C2&gt;=100*0.7-0.79,"4",IF(C2&gt;=100*0.6-0.69,"3","0")))</f>
        <v>3</v>
      </c>
    </row>
    <row r="3" spans="1:6" x14ac:dyDescent="0.25">
      <c r="A3" s="34">
        <v>123457</v>
      </c>
      <c r="B3" s="35" t="s">
        <v>1</v>
      </c>
      <c r="C3" s="36">
        <v>72</v>
      </c>
      <c r="D3" s="33" t="str">
        <f t="shared" si="0"/>
        <v>Pass</v>
      </c>
      <c r="E3" s="33" t="str">
        <f t="shared" si="1"/>
        <v>A</v>
      </c>
      <c r="F3" s="33" t="str">
        <f t="shared" si="2"/>
        <v>4</v>
      </c>
    </row>
    <row r="4" spans="1:6" x14ac:dyDescent="0.25">
      <c r="A4" s="34">
        <v>123458</v>
      </c>
      <c r="B4" s="35" t="s">
        <v>44</v>
      </c>
      <c r="C4" s="36">
        <v>74</v>
      </c>
      <c r="D4" s="33" t="str">
        <f t="shared" si="0"/>
        <v>Pass</v>
      </c>
      <c r="E4" s="33" t="str">
        <f t="shared" si="1"/>
        <v>A</v>
      </c>
      <c r="F4" s="33" t="str">
        <f t="shared" si="2"/>
        <v>4</v>
      </c>
    </row>
    <row r="5" spans="1:6" x14ac:dyDescent="0.25">
      <c r="A5" s="34">
        <v>123459</v>
      </c>
      <c r="B5" s="35" t="s">
        <v>9</v>
      </c>
      <c r="C5" s="36">
        <v>64</v>
      </c>
      <c r="D5" s="33" t="str">
        <f t="shared" si="0"/>
        <v>Fail</v>
      </c>
      <c r="E5" s="33" t="str">
        <f t="shared" si="1"/>
        <v>B</v>
      </c>
      <c r="F5" s="33" t="str">
        <f t="shared" si="2"/>
        <v>3</v>
      </c>
    </row>
    <row r="6" spans="1:6" x14ac:dyDescent="0.25">
      <c r="A6" s="34">
        <v>123460</v>
      </c>
      <c r="B6" s="35" t="s">
        <v>5</v>
      </c>
      <c r="C6" s="36">
        <v>72</v>
      </c>
      <c r="D6" s="33" t="str">
        <f t="shared" si="0"/>
        <v>Pass</v>
      </c>
      <c r="E6" s="33" t="str">
        <f t="shared" si="1"/>
        <v>A</v>
      </c>
      <c r="F6" s="33" t="str">
        <f t="shared" si="2"/>
        <v>4</v>
      </c>
    </row>
    <row r="7" spans="1:6" x14ac:dyDescent="0.25">
      <c r="A7" s="34">
        <v>123461</v>
      </c>
      <c r="B7" s="35" t="s">
        <v>15</v>
      </c>
      <c r="C7" s="36">
        <v>68</v>
      </c>
      <c r="D7" s="33" t="str">
        <f t="shared" si="0"/>
        <v>Fail</v>
      </c>
      <c r="E7" s="33" t="str">
        <f t="shared" si="1"/>
        <v>B</v>
      </c>
      <c r="F7" s="33" t="str">
        <f t="shared" si="2"/>
        <v>3</v>
      </c>
    </row>
    <row r="8" spans="1:6" x14ac:dyDescent="0.25">
      <c r="A8" s="34">
        <v>123462</v>
      </c>
      <c r="B8" s="35" t="s">
        <v>45</v>
      </c>
      <c r="C8" s="36">
        <v>60</v>
      </c>
      <c r="D8" s="33" t="str">
        <f t="shared" si="0"/>
        <v>Fail</v>
      </c>
      <c r="E8" s="33" t="str">
        <f t="shared" si="1"/>
        <v>B</v>
      </c>
      <c r="F8" s="33" t="str">
        <f t="shared" si="2"/>
        <v>3</v>
      </c>
    </row>
    <row r="9" spans="1:6" x14ac:dyDescent="0.25">
      <c r="A9" s="34">
        <v>123463</v>
      </c>
      <c r="B9" s="35" t="s">
        <v>16</v>
      </c>
      <c r="C9" s="36">
        <v>56</v>
      </c>
      <c r="D9" s="33" t="str">
        <f t="shared" si="0"/>
        <v>Fail</v>
      </c>
      <c r="E9" s="33" t="str">
        <f t="shared" si="1"/>
        <v>F</v>
      </c>
      <c r="F9" s="33" t="str">
        <f t="shared" si="2"/>
        <v>0</v>
      </c>
    </row>
    <row r="10" spans="1:6" x14ac:dyDescent="0.25">
      <c r="A10" s="34">
        <v>123464</v>
      </c>
      <c r="B10" s="35" t="s">
        <v>46</v>
      </c>
      <c r="C10" s="36">
        <v>84</v>
      </c>
      <c r="D10" s="33" t="str">
        <f t="shared" si="0"/>
        <v>Pass</v>
      </c>
      <c r="E10" s="33" t="str">
        <f t="shared" si="1"/>
        <v>A+</v>
      </c>
      <c r="F10" s="33" t="str">
        <f t="shared" si="2"/>
        <v>5</v>
      </c>
    </row>
    <row r="11" spans="1:6" x14ac:dyDescent="0.25">
      <c r="A11" s="34">
        <v>123465</v>
      </c>
      <c r="B11" s="35" t="s">
        <v>2</v>
      </c>
      <c r="C11" s="36">
        <v>74</v>
      </c>
      <c r="D11" s="33" t="str">
        <f t="shared" si="0"/>
        <v>Pass</v>
      </c>
      <c r="E11" s="33" t="str">
        <f t="shared" si="1"/>
        <v>A</v>
      </c>
      <c r="F11" s="33" t="str">
        <f t="shared" si="2"/>
        <v>4</v>
      </c>
    </row>
    <row r="12" spans="1:6" x14ac:dyDescent="0.25">
      <c r="A12" s="34">
        <v>123466</v>
      </c>
      <c r="B12" s="35" t="s">
        <v>47</v>
      </c>
      <c r="C12" s="36">
        <v>70</v>
      </c>
      <c r="D12" s="33" t="str">
        <f t="shared" si="0"/>
        <v>Pass</v>
      </c>
      <c r="E12" s="33" t="str">
        <f t="shared" si="1"/>
        <v>A</v>
      </c>
      <c r="F12" s="33" t="str">
        <f t="shared" si="2"/>
        <v>4</v>
      </c>
    </row>
    <row r="13" spans="1:6" x14ac:dyDescent="0.25">
      <c r="A13" s="34">
        <v>123467</v>
      </c>
      <c r="B13" s="35" t="s">
        <v>48</v>
      </c>
      <c r="C13" s="36">
        <v>38</v>
      </c>
      <c r="D13" s="33" t="str">
        <f t="shared" si="0"/>
        <v>Fail</v>
      </c>
      <c r="E13" s="33" t="str">
        <f t="shared" si="1"/>
        <v>F</v>
      </c>
      <c r="F13" s="33" t="str">
        <f t="shared" si="2"/>
        <v>0</v>
      </c>
    </row>
    <row r="14" spans="1:6" x14ac:dyDescent="0.25">
      <c r="A14" s="34">
        <v>123468</v>
      </c>
      <c r="B14" s="35" t="s">
        <v>49</v>
      </c>
      <c r="C14" s="36">
        <v>62</v>
      </c>
      <c r="D14" s="33" t="str">
        <f t="shared" si="0"/>
        <v>Fail</v>
      </c>
      <c r="E14" s="33" t="str">
        <f t="shared" si="1"/>
        <v>B</v>
      </c>
      <c r="F14" s="33" t="str">
        <f t="shared" si="2"/>
        <v>3</v>
      </c>
    </row>
    <row r="15" spans="1:6" x14ac:dyDescent="0.25">
      <c r="A15" s="34">
        <v>123468</v>
      </c>
      <c r="B15" s="38" t="s">
        <v>10</v>
      </c>
      <c r="C15" s="39">
        <v>58</v>
      </c>
      <c r="D15" s="33" t="str">
        <f t="shared" si="0"/>
        <v>Fail</v>
      </c>
      <c r="E15" s="33" t="str">
        <f t="shared" si="1"/>
        <v>F</v>
      </c>
      <c r="F15" s="33" t="str">
        <f t="shared" si="2"/>
        <v>0</v>
      </c>
    </row>
    <row r="16" spans="1:6" x14ac:dyDescent="0.25">
      <c r="A16" s="34">
        <v>123468</v>
      </c>
      <c r="B16" s="40" t="s">
        <v>50</v>
      </c>
      <c r="C16" s="41">
        <v>81</v>
      </c>
      <c r="D16" s="33" t="str">
        <f t="shared" si="0"/>
        <v>Pass</v>
      </c>
      <c r="E16" s="33" t="str">
        <f t="shared" si="1"/>
        <v>A+</v>
      </c>
      <c r="F16" s="33" t="str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5" t="s">
        <v>26</v>
      </c>
      <c r="B3" t="s">
        <v>29</v>
      </c>
    </row>
    <row r="4" spans="1:2" x14ac:dyDescent="0.25">
      <c r="A4" s="26" t="s">
        <v>10</v>
      </c>
      <c r="B4" s="28">
        <v>58</v>
      </c>
    </row>
    <row r="5" spans="1:2" x14ac:dyDescent="0.25">
      <c r="A5" s="27" t="s">
        <v>30</v>
      </c>
      <c r="B5" s="28">
        <v>58</v>
      </c>
    </row>
    <row r="6" spans="1:2" x14ac:dyDescent="0.25">
      <c r="A6" s="29" t="s">
        <v>37</v>
      </c>
      <c r="B6" s="28">
        <v>58</v>
      </c>
    </row>
    <row r="7" spans="1:2" x14ac:dyDescent="0.25">
      <c r="A7" s="30" t="s">
        <v>34</v>
      </c>
      <c r="B7" s="28">
        <v>58</v>
      </c>
    </row>
    <row r="8" spans="1:2" x14ac:dyDescent="0.25">
      <c r="A8" s="26" t="s">
        <v>6</v>
      </c>
      <c r="B8" s="28">
        <v>62</v>
      </c>
    </row>
    <row r="9" spans="1:2" x14ac:dyDescent="0.25">
      <c r="A9" s="27" t="s">
        <v>30</v>
      </c>
      <c r="B9" s="28">
        <v>62</v>
      </c>
    </row>
    <row r="10" spans="1:2" x14ac:dyDescent="0.25">
      <c r="A10" s="29" t="s">
        <v>37</v>
      </c>
      <c r="B10" s="28">
        <v>62</v>
      </c>
    </row>
    <row r="11" spans="1:2" x14ac:dyDescent="0.25">
      <c r="A11" s="30" t="s">
        <v>34</v>
      </c>
      <c r="B11" s="28">
        <v>62</v>
      </c>
    </row>
    <row r="12" spans="1:2" x14ac:dyDescent="0.25">
      <c r="A12" s="26" t="s">
        <v>18</v>
      </c>
      <c r="B12" s="28">
        <v>38</v>
      </c>
    </row>
    <row r="13" spans="1:2" x14ac:dyDescent="0.25">
      <c r="A13" s="27" t="s">
        <v>31</v>
      </c>
      <c r="B13" s="28">
        <v>38</v>
      </c>
    </row>
    <row r="14" spans="1:2" x14ac:dyDescent="0.25">
      <c r="A14" s="29" t="s">
        <v>38</v>
      </c>
      <c r="B14" s="28">
        <v>38</v>
      </c>
    </row>
    <row r="15" spans="1:2" x14ac:dyDescent="0.25">
      <c r="A15" s="30" t="s">
        <v>31</v>
      </c>
      <c r="B15" s="28">
        <v>38</v>
      </c>
    </row>
    <row r="16" spans="1:2" x14ac:dyDescent="0.25">
      <c r="A16" s="26" t="s">
        <v>7</v>
      </c>
      <c r="B16" s="28">
        <v>70</v>
      </c>
    </row>
    <row r="17" spans="1:2" x14ac:dyDescent="0.25">
      <c r="A17" s="27" t="s">
        <v>30</v>
      </c>
      <c r="B17" s="28">
        <v>70</v>
      </c>
    </row>
    <row r="18" spans="1:2" x14ac:dyDescent="0.25">
      <c r="A18" s="29" t="s">
        <v>36</v>
      </c>
      <c r="B18" s="28">
        <v>70</v>
      </c>
    </row>
    <row r="19" spans="1:2" x14ac:dyDescent="0.25">
      <c r="A19" s="30" t="s">
        <v>33</v>
      </c>
      <c r="B19" s="28">
        <v>70</v>
      </c>
    </row>
    <row r="20" spans="1:2" x14ac:dyDescent="0.25">
      <c r="A20" s="26" t="s">
        <v>2</v>
      </c>
      <c r="B20" s="28">
        <v>74</v>
      </c>
    </row>
    <row r="21" spans="1:2" x14ac:dyDescent="0.25">
      <c r="A21" s="27" t="s">
        <v>30</v>
      </c>
      <c r="B21" s="28">
        <v>74</v>
      </c>
    </row>
    <row r="22" spans="1:2" x14ac:dyDescent="0.25">
      <c r="A22" s="29" t="s">
        <v>35</v>
      </c>
      <c r="B22" s="28">
        <v>74</v>
      </c>
    </row>
    <row r="23" spans="1:2" x14ac:dyDescent="0.25">
      <c r="A23" s="30" t="s">
        <v>32</v>
      </c>
      <c r="B23" s="28">
        <v>74</v>
      </c>
    </row>
    <row r="24" spans="1:2" x14ac:dyDescent="0.25">
      <c r="A24" s="26" t="s">
        <v>11</v>
      </c>
      <c r="B24" s="28">
        <v>76</v>
      </c>
    </row>
    <row r="25" spans="1:2" x14ac:dyDescent="0.25">
      <c r="A25" s="27" t="s">
        <v>30</v>
      </c>
      <c r="B25" s="28">
        <v>76</v>
      </c>
    </row>
    <row r="26" spans="1:2" x14ac:dyDescent="0.25">
      <c r="A26" s="29" t="s">
        <v>35</v>
      </c>
      <c r="B26" s="28">
        <v>76</v>
      </c>
    </row>
    <row r="27" spans="1:2" x14ac:dyDescent="0.25">
      <c r="A27" s="30" t="s">
        <v>32</v>
      </c>
      <c r="B27" s="28">
        <v>76</v>
      </c>
    </row>
    <row r="28" spans="1:2" x14ac:dyDescent="0.25">
      <c r="A28" s="26" t="s">
        <v>16</v>
      </c>
      <c r="B28" s="28">
        <v>60</v>
      </c>
    </row>
    <row r="29" spans="1:2" x14ac:dyDescent="0.25">
      <c r="A29" s="27" t="s">
        <v>30</v>
      </c>
      <c r="B29" s="28">
        <v>60</v>
      </c>
    </row>
    <row r="30" spans="1:2" x14ac:dyDescent="0.25">
      <c r="A30" s="29" t="s">
        <v>37</v>
      </c>
      <c r="B30" s="28">
        <v>60</v>
      </c>
    </row>
    <row r="31" spans="1:2" x14ac:dyDescent="0.25">
      <c r="A31" s="30" t="s">
        <v>34</v>
      </c>
      <c r="B31" s="28">
        <v>60</v>
      </c>
    </row>
    <row r="32" spans="1:2" x14ac:dyDescent="0.25">
      <c r="A32" s="26" t="s">
        <v>3</v>
      </c>
      <c r="B32" s="28">
        <v>60</v>
      </c>
    </row>
    <row r="33" spans="1:2" x14ac:dyDescent="0.25">
      <c r="A33" s="27" t="s">
        <v>30</v>
      </c>
      <c r="B33" s="28">
        <v>60</v>
      </c>
    </row>
    <row r="34" spans="1:2" x14ac:dyDescent="0.25">
      <c r="A34" s="29" t="s">
        <v>37</v>
      </c>
      <c r="B34" s="28">
        <v>60</v>
      </c>
    </row>
    <row r="35" spans="1:2" x14ac:dyDescent="0.25">
      <c r="A35" s="30" t="s">
        <v>34</v>
      </c>
      <c r="B35" s="28">
        <v>60</v>
      </c>
    </row>
    <row r="36" spans="1:2" x14ac:dyDescent="0.25">
      <c r="A36" s="26" t="s">
        <v>15</v>
      </c>
      <c r="B36" s="28">
        <v>68</v>
      </c>
    </row>
    <row r="37" spans="1:2" x14ac:dyDescent="0.25">
      <c r="A37" s="27" t="s">
        <v>30</v>
      </c>
      <c r="B37" s="28">
        <v>68</v>
      </c>
    </row>
    <row r="38" spans="1:2" x14ac:dyDescent="0.25">
      <c r="A38" s="29" t="s">
        <v>36</v>
      </c>
      <c r="B38" s="28">
        <v>68</v>
      </c>
    </row>
    <row r="39" spans="1:2" x14ac:dyDescent="0.25">
      <c r="A39" s="30" t="s">
        <v>33</v>
      </c>
      <c r="B39" s="28">
        <v>68</v>
      </c>
    </row>
    <row r="40" spans="1:2" x14ac:dyDescent="0.25">
      <c r="A40" s="26" t="s">
        <v>5</v>
      </c>
      <c r="B40" s="28">
        <v>72</v>
      </c>
    </row>
    <row r="41" spans="1:2" x14ac:dyDescent="0.25">
      <c r="A41" s="27" t="s">
        <v>30</v>
      </c>
      <c r="B41" s="28">
        <v>72</v>
      </c>
    </row>
    <row r="42" spans="1:2" x14ac:dyDescent="0.25">
      <c r="A42" s="29" t="s">
        <v>35</v>
      </c>
      <c r="B42" s="28">
        <v>72</v>
      </c>
    </row>
    <row r="43" spans="1:2" x14ac:dyDescent="0.25">
      <c r="A43" s="30" t="s">
        <v>32</v>
      </c>
      <c r="B43" s="28">
        <v>72</v>
      </c>
    </row>
    <row r="44" spans="1:2" x14ac:dyDescent="0.25">
      <c r="A44" s="26" t="s">
        <v>9</v>
      </c>
      <c r="B44" s="28">
        <v>64</v>
      </c>
    </row>
    <row r="45" spans="1:2" x14ac:dyDescent="0.25">
      <c r="A45" s="27" t="s">
        <v>30</v>
      </c>
      <c r="B45" s="28">
        <v>64</v>
      </c>
    </row>
    <row r="46" spans="1:2" x14ac:dyDescent="0.25">
      <c r="A46" s="29" t="s">
        <v>36</v>
      </c>
      <c r="B46" s="28">
        <v>64</v>
      </c>
    </row>
    <row r="47" spans="1:2" x14ac:dyDescent="0.25">
      <c r="A47" s="30" t="s">
        <v>33</v>
      </c>
      <c r="B47" s="28">
        <v>64</v>
      </c>
    </row>
    <row r="48" spans="1:2" x14ac:dyDescent="0.25">
      <c r="A48" s="26" t="s">
        <v>4</v>
      </c>
      <c r="B48" s="28">
        <v>74</v>
      </c>
    </row>
    <row r="49" spans="1:2" x14ac:dyDescent="0.25">
      <c r="A49" s="27" t="s">
        <v>30</v>
      </c>
      <c r="B49" s="28">
        <v>74</v>
      </c>
    </row>
    <row r="50" spans="1:2" x14ac:dyDescent="0.25">
      <c r="A50" s="29" t="s">
        <v>35</v>
      </c>
      <c r="B50" s="28">
        <v>74</v>
      </c>
    </row>
    <row r="51" spans="1:2" x14ac:dyDescent="0.25">
      <c r="A51" s="30" t="s">
        <v>32</v>
      </c>
      <c r="B51" s="28">
        <v>74</v>
      </c>
    </row>
    <row r="52" spans="1:2" x14ac:dyDescent="0.25">
      <c r="A52" s="26" t="s">
        <v>1</v>
      </c>
      <c r="B52" s="28">
        <v>72</v>
      </c>
    </row>
    <row r="53" spans="1:2" x14ac:dyDescent="0.25">
      <c r="A53" s="27" t="s">
        <v>30</v>
      </c>
      <c r="B53" s="28">
        <v>72</v>
      </c>
    </row>
    <row r="54" spans="1:2" x14ac:dyDescent="0.25">
      <c r="A54" s="29" t="s">
        <v>35</v>
      </c>
      <c r="B54" s="28">
        <v>72</v>
      </c>
    </row>
    <row r="55" spans="1:2" x14ac:dyDescent="0.25">
      <c r="A55" s="30" t="s">
        <v>32</v>
      </c>
      <c r="B55" s="28">
        <v>72</v>
      </c>
    </row>
    <row r="56" spans="1:2" x14ac:dyDescent="0.25">
      <c r="A56" s="26" t="s">
        <v>8</v>
      </c>
      <c r="B56" s="28">
        <v>66</v>
      </c>
    </row>
    <row r="57" spans="1:2" x14ac:dyDescent="0.25">
      <c r="A57" s="27" t="s">
        <v>30</v>
      </c>
      <c r="B57" s="28">
        <v>66</v>
      </c>
    </row>
    <row r="58" spans="1:2" x14ac:dyDescent="0.25">
      <c r="A58" s="29" t="s">
        <v>36</v>
      </c>
      <c r="B58" s="28">
        <v>66</v>
      </c>
    </row>
    <row r="59" spans="1:2" x14ac:dyDescent="0.25">
      <c r="A59" s="30" t="s">
        <v>33</v>
      </c>
      <c r="B59" s="28">
        <v>66</v>
      </c>
    </row>
    <row r="60" spans="1:2" x14ac:dyDescent="0.25">
      <c r="A60" s="26" t="s">
        <v>28</v>
      </c>
      <c r="B60" s="28">
        <v>914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24</v>
      </c>
      <c r="F1" t="s">
        <v>20</v>
      </c>
      <c r="G1" t="s">
        <v>25</v>
      </c>
      <c r="H1" t="s">
        <v>21</v>
      </c>
      <c r="I1" t="s">
        <v>22</v>
      </c>
      <c r="J1" t="s">
        <v>23</v>
      </c>
    </row>
    <row r="2" spans="1:10" x14ac:dyDescent="0.25">
      <c r="A2" s="14">
        <v>1246209</v>
      </c>
      <c r="B2" s="15" t="s">
        <v>8</v>
      </c>
      <c r="C2" s="16">
        <v>66</v>
      </c>
      <c r="D2" s="17" t="str">
        <f t="shared" ref="D2:D15" si="0">IF(C2&gt;=56,"Pass","Fail")</f>
        <v>Pass</v>
      </c>
      <c r="E2" s="18" t="str">
        <f t="shared" ref="E2:E15" si="1">IF(AND(C2&gt;=80*70%,C2&lt;80*80%),"Good","Bad")</f>
        <v>Bad</v>
      </c>
      <c r="F2" s="19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4">
        <v>1247404</v>
      </c>
      <c r="B3" s="15" t="s">
        <v>1</v>
      </c>
      <c r="C3" s="16">
        <v>72</v>
      </c>
      <c r="D3" s="17" t="str">
        <f t="shared" si="0"/>
        <v>Pass</v>
      </c>
      <c r="E3" s="18" t="str">
        <f t="shared" si="1"/>
        <v>Bad</v>
      </c>
      <c r="F3" s="19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4">
        <v>1247197</v>
      </c>
      <c r="B4" s="15" t="s">
        <v>4</v>
      </c>
      <c r="C4" s="16">
        <v>74</v>
      </c>
      <c r="D4" s="17" t="str">
        <f t="shared" si="0"/>
        <v>Pass</v>
      </c>
      <c r="E4" s="18" t="str">
        <f t="shared" si="1"/>
        <v>Bad</v>
      </c>
      <c r="F4" s="19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4">
        <v>1247484</v>
      </c>
      <c r="B5" s="15" t="s">
        <v>9</v>
      </c>
      <c r="C5" s="16">
        <v>64</v>
      </c>
      <c r="D5" s="17" t="str">
        <f t="shared" si="0"/>
        <v>Pass</v>
      </c>
      <c r="E5" s="18" t="str">
        <f t="shared" si="1"/>
        <v>Bad</v>
      </c>
      <c r="F5" s="19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4">
        <v>1247166</v>
      </c>
      <c r="B6" s="15" t="s">
        <v>5</v>
      </c>
      <c r="C6" s="16">
        <v>72</v>
      </c>
      <c r="D6" s="17" t="str">
        <f t="shared" si="0"/>
        <v>Pass</v>
      </c>
      <c r="E6" s="18" t="str">
        <f t="shared" si="1"/>
        <v>Bad</v>
      </c>
      <c r="F6" s="19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4">
        <v>1246997</v>
      </c>
      <c r="B7" s="15" t="s">
        <v>15</v>
      </c>
      <c r="C7" s="16">
        <v>68</v>
      </c>
      <c r="D7" s="17" t="str">
        <f t="shared" si="0"/>
        <v>Pass</v>
      </c>
      <c r="E7" s="18" t="str">
        <f t="shared" si="1"/>
        <v>Bad</v>
      </c>
      <c r="F7" s="19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4">
        <v>1247331</v>
      </c>
      <c r="B8" s="15" t="s">
        <v>3</v>
      </c>
      <c r="C8" s="16">
        <v>60</v>
      </c>
      <c r="D8" s="17" t="str">
        <f t="shared" si="0"/>
        <v>Pass</v>
      </c>
      <c r="E8" s="18" t="str">
        <f t="shared" si="1"/>
        <v>Good</v>
      </c>
      <c r="F8" s="19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4"/>
      <c r="B9" s="15" t="s">
        <v>16</v>
      </c>
      <c r="C9" s="16">
        <v>60</v>
      </c>
      <c r="D9" s="17" t="str">
        <f t="shared" si="0"/>
        <v>Pass</v>
      </c>
      <c r="E9" s="18" t="str">
        <f t="shared" si="1"/>
        <v>Good</v>
      </c>
      <c r="F9" s="19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4">
        <v>1246188</v>
      </c>
      <c r="B10" s="15" t="s">
        <v>11</v>
      </c>
      <c r="C10" s="16">
        <v>76</v>
      </c>
      <c r="D10" s="17" t="str">
        <f t="shared" si="0"/>
        <v>Pass</v>
      </c>
      <c r="E10" s="18" t="str">
        <f t="shared" si="1"/>
        <v>Bad</v>
      </c>
      <c r="F10" s="19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4">
        <v>1246991</v>
      </c>
      <c r="B11" s="15" t="s">
        <v>2</v>
      </c>
      <c r="C11" s="16">
        <v>74</v>
      </c>
      <c r="D11" s="17" t="str">
        <f t="shared" si="0"/>
        <v>Pass</v>
      </c>
      <c r="E11" s="18" t="str">
        <f t="shared" si="1"/>
        <v>Bad</v>
      </c>
      <c r="F11" s="19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4">
        <v>1246913</v>
      </c>
      <c r="B12" s="15" t="s">
        <v>7</v>
      </c>
      <c r="C12" s="16">
        <v>70</v>
      </c>
      <c r="D12" s="17" t="str">
        <f t="shared" si="0"/>
        <v>Pass</v>
      </c>
      <c r="E12" s="18" t="str">
        <f t="shared" si="1"/>
        <v>Bad</v>
      </c>
      <c r="F12" s="19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4"/>
      <c r="B13" s="15" t="s">
        <v>18</v>
      </c>
      <c r="C13" s="16">
        <v>38</v>
      </c>
      <c r="D13" s="17" t="str">
        <f t="shared" si="0"/>
        <v>Fail</v>
      </c>
      <c r="E13" s="18" t="str">
        <f t="shared" si="1"/>
        <v>Bad</v>
      </c>
      <c r="F13" s="19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4">
        <v>1246643</v>
      </c>
      <c r="B14" s="15" t="s">
        <v>6</v>
      </c>
      <c r="C14" s="16">
        <v>62</v>
      </c>
      <c r="D14" s="17" t="str">
        <f t="shared" si="0"/>
        <v>Pass</v>
      </c>
      <c r="E14" s="18" t="str">
        <f t="shared" si="1"/>
        <v>Good</v>
      </c>
      <c r="F14" s="19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0">
        <v>1246494</v>
      </c>
      <c r="B15" s="21" t="s">
        <v>10</v>
      </c>
      <c r="C15" s="22">
        <v>58</v>
      </c>
      <c r="D15" s="23" t="str">
        <f t="shared" si="0"/>
        <v>Pass</v>
      </c>
      <c r="E15" s="24" t="str">
        <f t="shared" si="1"/>
        <v>Good</v>
      </c>
      <c r="F15" s="19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7" zoomScale="130" zoomScaleNormal="130" workbookViewId="0">
      <selection activeCell="E2" sqref="E2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1" x14ac:dyDescent="0.25">
      <c r="A1" s="6" t="s">
        <v>0</v>
      </c>
      <c r="B1" s="6" t="s">
        <v>12</v>
      </c>
      <c r="C1" s="6" t="s">
        <v>13</v>
      </c>
      <c r="D1" s="6" t="s">
        <v>14</v>
      </c>
      <c r="E1" s="9" t="s">
        <v>19</v>
      </c>
      <c r="F1" s="9" t="s">
        <v>20</v>
      </c>
    </row>
    <row r="2" spans="1:11" x14ac:dyDescent="0.25">
      <c r="A2" s="2">
        <v>1246209</v>
      </c>
      <c r="B2" s="1" t="s">
        <v>8</v>
      </c>
      <c r="C2" s="4">
        <v>66</v>
      </c>
      <c r="D2" s="3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13" t="str">
        <f t="shared" ref="F2:F15" si="2">IF(AND(C2&gt;=80*70%,C2&lt;80*80%),"A",IF(AND(C2&gt;=80*80%,C2&lt;80*90%), "A+",IF(C2&gt;=80*90%, "A++","Fail")))</f>
        <v>A+</v>
      </c>
      <c r="K2">
        <v>52</v>
      </c>
    </row>
    <row r="3" spans="1:11" x14ac:dyDescent="0.25">
      <c r="A3" s="2">
        <v>1247404</v>
      </c>
      <c r="B3" s="1" t="s">
        <v>1</v>
      </c>
      <c r="C3" s="4">
        <v>72</v>
      </c>
      <c r="D3" s="3" t="str">
        <f t="shared" si="0"/>
        <v>Pass</v>
      </c>
      <c r="E3" t="str">
        <f t="shared" si="1"/>
        <v>Bad</v>
      </c>
      <c r="F3" t="str">
        <f t="shared" si="2"/>
        <v>A++</v>
      </c>
      <c r="K3">
        <v>58</v>
      </c>
    </row>
    <row r="4" spans="1:11" x14ac:dyDescent="0.25">
      <c r="A4" s="2">
        <v>1247197</v>
      </c>
      <c r="B4" s="1" t="s">
        <v>4</v>
      </c>
      <c r="C4" s="4">
        <v>74</v>
      </c>
      <c r="D4" s="3" t="str">
        <f t="shared" si="0"/>
        <v>Pass</v>
      </c>
      <c r="E4" t="str">
        <f t="shared" si="1"/>
        <v>Bad</v>
      </c>
      <c r="F4" t="str">
        <f t="shared" si="2"/>
        <v>A++</v>
      </c>
      <c r="K4">
        <v>85</v>
      </c>
    </row>
    <row r="5" spans="1:11" x14ac:dyDescent="0.25">
      <c r="A5" s="2">
        <v>1247484</v>
      </c>
      <c r="B5" s="1" t="s">
        <v>9</v>
      </c>
      <c r="C5" s="4">
        <v>64</v>
      </c>
      <c r="D5" s="3" t="str">
        <f t="shared" si="0"/>
        <v>Pass</v>
      </c>
      <c r="E5" t="str">
        <f t="shared" si="1"/>
        <v>Bad</v>
      </c>
      <c r="F5" t="str">
        <f t="shared" si="2"/>
        <v>A+</v>
      </c>
      <c r="K5">
        <v>98</v>
      </c>
    </row>
    <row r="6" spans="1:11" x14ac:dyDescent="0.25">
      <c r="A6" s="2">
        <v>1247166</v>
      </c>
      <c r="B6" s="1" t="s">
        <v>5</v>
      </c>
      <c r="C6" s="4">
        <v>72</v>
      </c>
      <c r="D6" s="3" t="str">
        <f t="shared" si="0"/>
        <v>Pass</v>
      </c>
      <c r="E6" t="str">
        <f t="shared" si="1"/>
        <v>Bad</v>
      </c>
      <c r="F6" t="str">
        <f t="shared" si="2"/>
        <v>A++</v>
      </c>
      <c r="H6" s="8"/>
      <c r="J6" s="7"/>
      <c r="K6" s="11">
        <f>MAX(K2:K5)</f>
        <v>98</v>
      </c>
    </row>
    <row r="7" spans="1:11" x14ac:dyDescent="0.25">
      <c r="A7" s="2">
        <v>1246997</v>
      </c>
      <c r="B7" s="1" t="s">
        <v>15</v>
      </c>
      <c r="C7" s="4">
        <v>68</v>
      </c>
      <c r="D7" s="3" t="str">
        <f t="shared" si="0"/>
        <v>Pass</v>
      </c>
      <c r="E7" t="str">
        <f t="shared" si="1"/>
        <v>Bad</v>
      </c>
      <c r="F7" t="str">
        <f t="shared" si="2"/>
        <v>A+</v>
      </c>
      <c r="K7" s="12">
        <f>AVERAGE(K2:K6)</f>
        <v>78.2</v>
      </c>
    </row>
    <row r="8" spans="1:11" x14ac:dyDescent="0.25">
      <c r="A8" s="2">
        <v>1247331</v>
      </c>
      <c r="B8" s="1" t="s">
        <v>3</v>
      </c>
      <c r="C8" s="4">
        <v>60</v>
      </c>
      <c r="D8" s="3" t="str">
        <f t="shared" si="0"/>
        <v>Pass</v>
      </c>
      <c r="E8" t="str">
        <f t="shared" si="1"/>
        <v>Good</v>
      </c>
      <c r="F8" t="str">
        <f t="shared" si="2"/>
        <v>A</v>
      </c>
      <c r="K8" s="10">
        <f>MIN(K2:K5)</f>
        <v>52</v>
      </c>
    </row>
    <row r="9" spans="1:11" x14ac:dyDescent="0.25">
      <c r="A9" s="2"/>
      <c r="B9" s="1" t="s">
        <v>16</v>
      </c>
      <c r="C9" s="4">
        <v>60</v>
      </c>
      <c r="D9" s="3" t="str">
        <f t="shared" si="0"/>
        <v>Pass</v>
      </c>
      <c r="E9" t="str">
        <f t="shared" si="1"/>
        <v>Good</v>
      </c>
      <c r="F9" t="str">
        <f t="shared" si="2"/>
        <v>A</v>
      </c>
    </row>
    <row r="10" spans="1:11" x14ac:dyDescent="0.25">
      <c r="A10" s="2">
        <v>1246188</v>
      </c>
      <c r="B10" s="1" t="s">
        <v>11</v>
      </c>
      <c r="C10" s="4">
        <v>76</v>
      </c>
      <c r="D10" s="3" t="str">
        <f t="shared" si="0"/>
        <v>Pass</v>
      </c>
      <c r="E10" t="str">
        <f t="shared" si="1"/>
        <v>Bad</v>
      </c>
      <c r="F10" t="str">
        <f t="shared" si="2"/>
        <v>A++</v>
      </c>
    </row>
    <row r="11" spans="1:11" x14ac:dyDescent="0.25">
      <c r="A11" s="2">
        <v>1246991</v>
      </c>
      <c r="B11" s="1" t="s">
        <v>2</v>
      </c>
      <c r="C11" s="4">
        <v>74</v>
      </c>
      <c r="D11" s="3" t="str">
        <f t="shared" si="0"/>
        <v>Pass</v>
      </c>
      <c r="E11" t="str">
        <f t="shared" si="1"/>
        <v>Bad</v>
      </c>
      <c r="F11" t="str">
        <f t="shared" si="2"/>
        <v>A++</v>
      </c>
    </row>
    <row r="12" spans="1:11" x14ac:dyDescent="0.25">
      <c r="A12" s="2">
        <v>1246913</v>
      </c>
      <c r="B12" s="1" t="s">
        <v>7</v>
      </c>
      <c r="C12" s="4">
        <v>70</v>
      </c>
      <c r="D12" s="3" t="str">
        <f t="shared" si="0"/>
        <v>Pass</v>
      </c>
      <c r="E12" t="str">
        <f t="shared" si="1"/>
        <v>Bad</v>
      </c>
      <c r="F12" t="str">
        <f t="shared" si="2"/>
        <v>A+</v>
      </c>
    </row>
    <row r="13" spans="1:11" x14ac:dyDescent="0.25">
      <c r="A13" s="2"/>
      <c r="B13" s="1" t="s">
        <v>18</v>
      </c>
      <c r="C13" s="4">
        <v>38</v>
      </c>
      <c r="D13" s="3" t="str">
        <f t="shared" si="0"/>
        <v>Fail</v>
      </c>
      <c r="E13" t="str">
        <f t="shared" si="1"/>
        <v>Bad</v>
      </c>
      <c r="F13" t="str">
        <f t="shared" si="2"/>
        <v>Fail</v>
      </c>
    </row>
    <row r="14" spans="1:11" x14ac:dyDescent="0.25">
      <c r="A14" s="2">
        <v>1246643</v>
      </c>
      <c r="B14" s="1" t="s">
        <v>6</v>
      </c>
      <c r="C14" s="4">
        <v>62</v>
      </c>
      <c r="D14" s="3" t="str">
        <f t="shared" si="0"/>
        <v>Pass</v>
      </c>
      <c r="E14" t="str">
        <f t="shared" si="1"/>
        <v>Good</v>
      </c>
      <c r="F14" t="str">
        <f t="shared" si="2"/>
        <v>A</v>
      </c>
    </row>
    <row r="15" spans="1:11" x14ac:dyDescent="0.25">
      <c r="A15" s="2">
        <v>1246494</v>
      </c>
      <c r="B15" s="1" t="s">
        <v>10</v>
      </c>
      <c r="C15" s="4">
        <v>58</v>
      </c>
      <c r="D15" s="3" t="str">
        <f t="shared" si="0"/>
        <v>Pass</v>
      </c>
      <c r="E15" t="str">
        <f t="shared" si="1"/>
        <v>Good</v>
      </c>
      <c r="F15" t="str">
        <f t="shared" si="2"/>
        <v>A</v>
      </c>
    </row>
    <row r="16" spans="1:11" ht="18.75" x14ac:dyDescent="0.3">
      <c r="A16" s="5">
        <f>COUNT(A2:A15)</f>
        <v>12</v>
      </c>
      <c r="B16" s="5" t="s">
        <v>17</v>
      </c>
      <c r="C16" s="5">
        <f>MAX(C2:C15)</f>
        <v>76</v>
      </c>
      <c r="D1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C1" workbookViewId="0">
      <selection activeCell="G23" sqref="G23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.7109375" bestFit="1" customWidth="1"/>
    <col min="4" max="4" width="13.42578125" customWidth="1"/>
    <col min="6" max="6" width="21.5703125" customWidth="1"/>
    <col min="8" max="8" width="21" bestFit="1" customWidth="1"/>
  </cols>
  <sheetData>
    <row r="1" spans="1:13" ht="19.5" thickBot="1" x14ac:dyDescent="0.35">
      <c r="A1" s="52" t="s">
        <v>0</v>
      </c>
      <c r="B1" s="53" t="s">
        <v>12</v>
      </c>
      <c r="C1" s="54" t="s">
        <v>52</v>
      </c>
      <c r="D1" s="54" t="s">
        <v>53</v>
      </c>
    </row>
    <row r="2" spans="1:13" ht="19.5" thickTop="1" x14ac:dyDescent="0.3">
      <c r="A2" s="55">
        <v>123456</v>
      </c>
      <c r="B2" s="56" t="s">
        <v>43</v>
      </c>
      <c r="C2" s="54">
        <v>249000</v>
      </c>
      <c r="D2" s="60">
        <f t="shared" ref="D2:D16" si="0">IF(C2&lt;=250000,C2*0,IF(C2&lt;=400000,250000*0+(C2-250000)*0.1,IF(C2&lt;=500000,250000*0+(400000-250000)*0.1+(C2-400000)*0.15,IF(C2&lt;=600000,250000*0+(400000-250000)*0.1+(500000-400000)*0.15+(C2-500000)*0.2,IF(C2&lt;=3000000,250000*0+(400000-250000)*0.1+(500000-400000)*0.15+(600000-500000)*0.2+(C2-600000)*0.25,IF(C2=3000000,250000*0+(400000-250000)*0.1+(500000-400000)*0.15+(600000-500000)*0.2+(3000000-600000)*0.25)+(C2-3000000)*0.35)))))</f>
        <v>0</v>
      </c>
    </row>
    <row r="3" spans="1:13" ht="18.75" x14ac:dyDescent="0.3">
      <c r="A3" s="55">
        <v>123457</v>
      </c>
      <c r="B3" s="56" t="s">
        <v>1</v>
      </c>
      <c r="C3" s="54">
        <v>251000</v>
      </c>
      <c r="D3" s="60">
        <f t="shared" si="0"/>
        <v>100</v>
      </c>
      <c r="F3" s="62" t="s">
        <v>55</v>
      </c>
      <c r="G3" s="63"/>
    </row>
    <row r="4" spans="1:13" ht="18.75" x14ac:dyDescent="0.3">
      <c r="A4" s="55">
        <v>123458</v>
      </c>
      <c r="B4" s="56" t="s">
        <v>44</v>
      </c>
      <c r="C4" s="54">
        <v>390000</v>
      </c>
      <c r="D4" s="60">
        <f t="shared" si="0"/>
        <v>14000</v>
      </c>
      <c r="F4" s="48" t="s">
        <v>54</v>
      </c>
      <c r="G4" s="49">
        <v>0</v>
      </c>
    </row>
    <row r="5" spans="1:13" ht="18.75" x14ac:dyDescent="0.3">
      <c r="A5" s="55">
        <v>123459</v>
      </c>
      <c r="B5" s="56" t="s">
        <v>9</v>
      </c>
      <c r="C5" s="54">
        <v>410000</v>
      </c>
      <c r="D5" s="60">
        <f t="shared" si="0"/>
        <v>16500</v>
      </c>
      <c r="F5" s="48" t="s">
        <v>56</v>
      </c>
      <c r="G5" s="49">
        <v>0.1</v>
      </c>
    </row>
    <row r="6" spans="1:13" ht="18.75" x14ac:dyDescent="0.3">
      <c r="A6" s="55">
        <v>123460</v>
      </c>
      <c r="B6" s="56" t="s">
        <v>5</v>
      </c>
      <c r="C6" s="54">
        <v>490000</v>
      </c>
      <c r="D6" s="60">
        <f t="shared" si="0"/>
        <v>28500</v>
      </c>
      <c r="F6" s="48" t="s">
        <v>57</v>
      </c>
      <c r="G6" s="49">
        <v>0.15</v>
      </c>
    </row>
    <row r="7" spans="1:13" ht="18.75" x14ac:dyDescent="0.3">
      <c r="A7" s="55">
        <v>123461</v>
      </c>
      <c r="B7" s="56" t="s">
        <v>15</v>
      </c>
      <c r="C7" s="54">
        <v>515000</v>
      </c>
      <c r="D7" s="60">
        <f t="shared" si="0"/>
        <v>33000</v>
      </c>
      <c r="F7" s="48" t="s">
        <v>58</v>
      </c>
      <c r="G7" s="49">
        <v>0.2</v>
      </c>
    </row>
    <row r="8" spans="1:13" ht="18.75" x14ac:dyDescent="0.3">
      <c r="A8" s="55">
        <v>123462</v>
      </c>
      <c r="B8" s="56" t="s">
        <v>45</v>
      </c>
      <c r="C8" s="54">
        <v>596000</v>
      </c>
      <c r="D8" s="60">
        <f t="shared" si="0"/>
        <v>49200</v>
      </c>
      <c r="F8" s="48" t="s">
        <v>60</v>
      </c>
      <c r="G8" s="49">
        <v>0.25</v>
      </c>
    </row>
    <row r="9" spans="1:13" ht="18.75" x14ac:dyDescent="0.3">
      <c r="A9" s="55">
        <v>123463</v>
      </c>
      <c r="B9" s="56" t="s">
        <v>16</v>
      </c>
      <c r="C9" s="54">
        <v>620000</v>
      </c>
      <c r="D9" s="60">
        <f t="shared" si="0"/>
        <v>55000</v>
      </c>
      <c r="F9" s="50" t="s">
        <v>59</v>
      </c>
      <c r="G9" s="51">
        <v>0.35</v>
      </c>
    </row>
    <row r="10" spans="1:13" ht="18.75" x14ac:dyDescent="0.3">
      <c r="A10" s="55">
        <v>123464</v>
      </c>
      <c r="B10" s="56" t="s">
        <v>46</v>
      </c>
      <c r="C10" s="54">
        <v>240000</v>
      </c>
      <c r="D10" s="60">
        <f t="shared" si="0"/>
        <v>0</v>
      </c>
    </row>
    <row r="11" spans="1:13" ht="18.75" x14ac:dyDescent="0.3">
      <c r="A11" s="55">
        <v>123465</v>
      </c>
      <c r="B11" s="56" t="s">
        <v>2</v>
      </c>
      <c r="C11" s="54">
        <v>350000</v>
      </c>
      <c r="D11" s="60">
        <f t="shared" si="0"/>
        <v>10000</v>
      </c>
      <c r="M11" s="61"/>
    </row>
    <row r="12" spans="1:13" ht="18.75" x14ac:dyDescent="0.3">
      <c r="A12" s="55">
        <v>123466</v>
      </c>
      <c r="B12" s="56" t="s">
        <v>47</v>
      </c>
      <c r="C12" s="54">
        <v>450000</v>
      </c>
      <c r="D12" s="60">
        <f t="shared" si="0"/>
        <v>22500</v>
      </c>
    </row>
    <row r="13" spans="1:13" ht="18.75" x14ac:dyDescent="0.3">
      <c r="A13" s="55">
        <v>123467</v>
      </c>
      <c r="B13" s="56" t="s">
        <v>48</v>
      </c>
      <c r="C13" s="54">
        <v>800000</v>
      </c>
      <c r="D13" s="60">
        <f t="shared" si="0"/>
        <v>100000</v>
      </c>
    </row>
    <row r="14" spans="1:13" ht="18.75" x14ac:dyDescent="0.3">
      <c r="A14" s="55">
        <v>123468</v>
      </c>
      <c r="B14" s="56" t="s">
        <v>49</v>
      </c>
      <c r="C14" s="54">
        <v>4024500</v>
      </c>
      <c r="D14" s="60">
        <f t="shared" si="0"/>
        <v>358575</v>
      </c>
    </row>
    <row r="15" spans="1:13" ht="18.75" x14ac:dyDescent="0.3">
      <c r="A15" s="55">
        <v>123468</v>
      </c>
      <c r="B15" s="57" t="s">
        <v>10</v>
      </c>
      <c r="C15" s="54">
        <v>8829000</v>
      </c>
      <c r="D15" s="60">
        <f t="shared" si="0"/>
        <v>2040149.9999999998</v>
      </c>
    </row>
    <row r="16" spans="1:13" ht="18.75" x14ac:dyDescent="0.3">
      <c r="A16" s="58">
        <v>123468</v>
      </c>
      <c r="B16" s="59" t="s">
        <v>50</v>
      </c>
      <c r="C16" s="54">
        <v>11877000</v>
      </c>
      <c r="D16" s="60">
        <f t="shared" si="0"/>
        <v>3106950</v>
      </c>
    </row>
    <row r="17" spans="1:4" ht="18.75" x14ac:dyDescent="0.3">
      <c r="A17" s="64"/>
      <c r="B17" s="65"/>
      <c r="C17" s="66">
        <v>248500</v>
      </c>
      <c r="D17" s="67">
        <f>IF(C17&lt;=250000,C17*0,IF(C17&lt;=400000,250000*0+(C17-250000)*0.1,IF(C17&lt;=500000,250000*0+(400000-250000)*0.1+(C17-400000)*0.15,IF(C17&lt;=600000,250000*0+(400000-250000)*0.1+(500000-400000)*0.15+(C17-500000)*0.2,IF(C17&lt;=3000000,250000*0+(400000-250000)*0.1+(500000-400000)*0.15+(600000-500000)*0.2+(C17-600000)*0.25,IF(C17=3000000,250000*0+(400000-250000)*0.1+(500000-400000)*0.15+(600000-500000)*0.2+(3000000-600000)*0.25)+(C17-3000000)*0.35)))))</f>
        <v>0</v>
      </c>
    </row>
    <row r="18" spans="1:4" ht="18.75" x14ac:dyDescent="0.3">
      <c r="A18" s="64"/>
      <c r="B18" s="65"/>
      <c r="C18" s="66">
        <v>300000</v>
      </c>
      <c r="D18" s="67">
        <f>IF(C18&lt;=250000,C18*0,IF(C18&lt;=400000,250000*0+(C18-250000)*0.1,IF(C18&lt;=500000,250000*0+(400000-250000)*0.1+(C18-400000)*0.15,IF(C18&lt;=600000,250000*0+(400000-250000)*0.1+(500000-400000)*0.15+(C18-500000)*0.2,IF(C18&lt;=3000000,250000*0+(400000-250000)*0.1+(500000-400000)*0.15+(600000-500000)*0.2+(C18-600000)*0.25,IF(C18=3000000,250000*0+(400000-250000)*0.1+(500000-400000)*0.15+(600000-500000)*0.2+(3000000-600000)*0.25)+(C18-3000000)*0.35)))))</f>
        <v>5000</v>
      </c>
    </row>
  </sheetData>
  <mergeCells count="1">
    <mergeCell ref="F3:G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" sqref="F2"/>
    </sheetView>
  </sheetViews>
  <sheetFormatPr defaultRowHeight="15" x14ac:dyDescent="0.25"/>
  <cols>
    <col min="8" max="8" width="10.85546875" bestFit="1" customWidth="1"/>
    <col min="9" max="9" width="11.5703125" bestFit="1" customWidth="1"/>
    <col min="10" max="10" width="11" bestFit="1" customWidth="1"/>
  </cols>
  <sheetData>
    <row r="1" spans="1:10" x14ac:dyDescent="0.25">
      <c r="A1" s="33" t="s">
        <v>0</v>
      </c>
      <c r="B1" s="33" t="s">
        <v>12</v>
      </c>
      <c r="C1" s="33" t="s">
        <v>13</v>
      </c>
      <c r="D1" s="33" t="s">
        <v>14</v>
      </c>
      <c r="E1" s="33" t="s">
        <v>24</v>
      </c>
      <c r="F1" s="33" t="s">
        <v>20</v>
      </c>
      <c r="G1" s="33" t="s">
        <v>25</v>
      </c>
      <c r="H1" s="33" t="s">
        <v>21</v>
      </c>
      <c r="I1" s="33" t="s">
        <v>22</v>
      </c>
      <c r="J1" s="33" t="s">
        <v>23</v>
      </c>
    </row>
    <row r="2" spans="1:10" x14ac:dyDescent="0.25">
      <c r="A2" s="34">
        <v>1246209</v>
      </c>
      <c r="B2" s="35" t="s">
        <v>8</v>
      </c>
      <c r="C2" s="36">
        <v>66</v>
      </c>
      <c r="D2" s="43" t="str">
        <f t="shared" ref="D2:D15" si="0">IF(C2&gt;=56,"Pass","Fail")</f>
        <v>Pass</v>
      </c>
      <c r="E2" s="44" t="str">
        <f t="shared" ref="E2:E15" si="1">IF(AND(C2&gt;=80*70%,C2&lt;80*80%),"Good","Bad")</f>
        <v>Bad</v>
      </c>
      <c r="F2" s="45" t="str">
        <f t="shared" ref="F2:F15" si="2">IF(AND(C2&gt;=80*70%,C2&lt;80*80%),"A-",IF(AND(C2&gt;=80*80%,C2&lt;80*90%), "A",IF(C2&gt;=80*90%, "A+","Fail")))</f>
        <v>A</v>
      </c>
      <c r="G2" s="33" t="str">
        <f t="shared" ref="G2:G15" si="3">IF(AND(C2&gt;=80*70%,C2&lt;80*80%),"3.5",IF(AND(C2&gt;=80*80%,C2&lt;80*90%), "4",IF(C2&gt;=80*90%, "5","2")))</f>
        <v>4</v>
      </c>
      <c r="H2" s="33">
        <v>80</v>
      </c>
      <c r="I2" s="33" t="str">
        <f>IF(AND(H2&gt;=100*70%,H2&lt;100*80%),"3.5",IF(AND(H2&gt;=100*80%,H2&lt;100*90%), "4",IF(H2&gt;=100*90%, "5","2")))</f>
        <v>4</v>
      </c>
      <c r="J2" s="33">
        <f>IF(OR(G2&lt;5,I2&gt;3.5),IF(G2+(I2-3.5)&gt;5,5,G2+(I2-3.5)),G2)</f>
        <v>4.5</v>
      </c>
    </row>
    <row r="3" spans="1:10" x14ac:dyDescent="0.25">
      <c r="A3" s="34">
        <v>1247404</v>
      </c>
      <c r="B3" s="35" t="s">
        <v>1</v>
      </c>
      <c r="C3" s="36">
        <v>72</v>
      </c>
      <c r="D3" s="43" t="str">
        <f t="shared" si="0"/>
        <v>Pass</v>
      </c>
      <c r="E3" s="44" t="str">
        <f t="shared" si="1"/>
        <v>Bad</v>
      </c>
      <c r="F3" s="45" t="str">
        <f t="shared" si="2"/>
        <v>A+</v>
      </c>
      <c r="G3" s="33" t="str">
        <f t="shared" si="3"/>
        <v>5</v>
      </c>
      <c r="H3" s="33">
        <v>85</v>
      </c>
      <c r="I3" s="33" t="str">
        <f t="shared" ref="I3:I15" si="4">IF(AND(H3&gt;=100*70%,H3&lt;100*80%),"3.5",IF(AND(H3&gt;=100*80%,H3&lt;100*90%), "4",IF(H3&gt;=100*90%, "5","2")))</f>
        <v>4</v>
      </c>
      <c r="J3" s="33">
        <f t="shared" ref="J3:J15" si="5">IF(OR(G3&lt;5,I3&gt;3.5),IF(G3+(I3-3.5)&gt;5,5,G3+(I3-3.5)),G3)</f>
        <v>5</v>
      </c>
    </row>
    <row r="4" spans="1:10" x14ac:dyDescent="0.25">
      <c r="A4" s="34">
        <v>1247197</v>
      </c>
      <c r="B4" s="35" t="s">
        <v>4</v>
      </c>
      <c r="C4" s="36">
        <v>74</v>
      </c>
      <c r="D4" s="43" t="str">
        <f t="shared" si="0"/>
        <v>Pass</v>
      </c>
      <c r="E4" s="44" t="str">
        <f t="shared" si="1"/>
        <v>Bad</v>
      </c>
      <c r="F4" s="45" t="str">
        <f t="shared" si="2"/>
        <v>A+</v>
      </c>
      <c r="G4" s="33" t="str">
        <f t="shared" si="3"/>
        <v>5</v>
      </c>
      <c r="H4" s="33">
        <v>92</v>
      </c>
      <c r="I4" s="33" t="str">
        <f t="shared" si="4"/>
        <v>5</v>
      </c>
      <c r="J4" s="33">
        <f t="shared" si="5"/>
        <v>5</v>
      </c>
    </row>
    <row r="5" spans="1:10" x14ac:dyDescent="0.25">
      <c r="A5" s="34">
        <v>1247484</v>
      </c>
      <c r="B5" s="35" t="s">
        <v>9</v>
      </c>
      <c r="C5" s="36">
        <v>64</v>
      </c>
      <c r="D5" s="43" t="str">
        <f t="shared" si="0"/>
        <v>Pass</v>
      </c>
      <c r="E5" s="44" t="str">
        <f t="shared" si="1"/>
        <v>Bad</v>
      </c>
      <c r="F5" s="45" t="str">
        <f t="shared" si="2"/>
        <v>A</v>
      </c>
      <c r="G5" s="33" t="str">
        <f t="shared" si="3"/>
        <v>4</v>
      </c>
      <c r="H5" s="33">
        <v>48</v>
      </c>
      <c r="I5" s="33" t="str">
        <f t="shared" si="4"/>
        <v>2</v>
      </c>
      <c r="J5" s="33">
        <f t="shared" si="5"/>
        <v>2.5</v>
      </c>
    </row>
    <row r="6" spans="1:10" x14ac:dyDescent="0.25">
      <c r="A6" s="34">
        <v>1247166</v>
      </c>
      <c r="B6" s="35" t="s">
        <v>5</v>
      </c>
      <c r="C6" s="36">
        <v>72</v>
      </c>
      <c r="D6" s="43" t="str">
        <f t="shared" si="0"/>
        <v>Pass</v>
      </c>
      <c r="E6" s="44" t="str">
        <f t="shared" si="1"/>
        <v>Bad</v>
      </c>
      <c r="F6" s="45" t="str">
        <f t="shared" si="2"/>
        <v>A+</v>
      </c>
      <c r="G6" s="33" t="str">
        <f t="shared" si="3"/>
        <v>5</v>
      </c>
      <c r="H6" s="33">
        <v>78</v>
      </c>
      <c r="I6" s="33" t="str">
        <f t="shared" si="4"/>
        <v>3.5</v>
      </c>
      <c r="J6" s="33">
        <f t="shared" si="5"/>
        <v>5</v>
      </c>
    </row>
    <row r="7" spans="1:10" x14ac:dyDescent="0.25">
      <c r="A7" s="34">
        <v>1246997</v>
      </c>
      <c r="B7" s="35" t="s">
        <v>15</v>
      </c>
      <c r="C7" s="36">
        <v>68</v>
      </c>
      <c r="D7" s="43" t="str">
        <f t="shared" si="0"/>
        <v>Pass</v>
      </c>
      <c r="E7" s="44" t="str">
        <f t="shared" si="1"/>
        <v>Bad</v>
      </c>
      <c r="F7" s="45" t="str">
        <f t="shared" si="2"/>
        <v>A</v>
      </c>
      <c r="G7" s="33" t="str">
        <f t="shared" si="3"/>
        <v>4</v>
      </c>
      <c r="H7" s="33">
        <v>83</v>
      </c>
      <c r="I7" s="33" t="str">
        <f t="shared" si="4"/>
        <v>4</v>
      </c>
      <c r="J7" s="33">
        <f t="shared" si="5"/>
        <v>4.5</v>
      </c>
    </row>
    <row r="8" spans="1:10" x14ac:dyDescent="0.25">
      <c r="A8" s="34">
        <v>1247331</v>
      </c>
      <c r="B8" s="35" t="s">
        <v>3</v>
      </c>
      <c r="C8" s="36">
        <v>60</v>
      </c>
      <c r="D8" s="43" t="str">
        <f t="shared" si="0"/>
        <v>Pass</v>
      </c>
      <c r="E8" s="44" t="str">
        <f t="shared" si="1"/>
        <v>Good</v>
      </c>
      <c r="F8" s="45" t="str">
        <f t="shared" si="2"/>
        <v>A-</v>
      </c>
      <c r="G8" s="33" t="str">
        <f t="shared" si="3"/>
        <v>3.5</v>
      </c>
      <c r="H8" s="33">
        <v>95</v>
      </c>
      <c r="I8" s="33" t="str">
        <f t="shared" si="4"/>
        <v>5</v>
      </c>
      <c r="J8" s="33">
        <f t="shared" si="5"/>
        <v>5</v>
      </c>
    </row>
    <row r="9" spans="1:10" x14ac:dyDescent="0.25">
      <c r="A9" s="34"/>
      <c r="B9" s="35" t="s">
        <v>16</v>
      </c>
      <c r="C9" s="36">
        <v>60</v>
      </c>
      <c r="D9" s="43" t="str">
        <f t="shared" si="0"/>
        <v>Pass</v>
      </c>
      <c r="E9" s="44" t="str">
        <f t="shared" si="1"/>
        <v>Good</v>
      </c>
      <c r="F9" s="45" t="str">
        <f t="shared" si="2"/>
        <v>A-</v>
      </c>
      <c r="G9" s="33" t="str">
        <f t="shared" si="3"/>
        <v>3.5</v>
      </c>
      <c r="H9" s="33">
        <v>96</v>
      </c>
      <c r="I9" s="33" t="str">
        <f t="shared" si="4"/>
        <v>5</v>
      </c>
      <c r="J9" s="33">
        <f t="shared" si="5"/>
        <v>5</v>
      </c>
    </row>
    <row r="10" spans="1:10" x14ac:dyDescent="0.25">
      <c r="A10" s="34">
        <v>1246188</v>
      </c>
      <c r="B10" s="35" t="s">
        <v>11</v>
      </c>
      <c r="C10" s="36">
        <v>76</v>
      </c>
      <c r="D10" s="43" t="str">
        <f t="shared" si="0"/>
        <v>Pass</v>
      </c>
      <c r="E10" s="44" t="str">
        <f t="shared" si="1"/>
        <v>Bad</v>
      </c>
      <c r="F10" s="45" t="str">
        <f t="shared" si="2"/>
        <v>A+</v>
      </c>
      <c r="G10" s="33" t="str">
        <f t="shared" si="3"/>
        <v>5</v>
      </c>
      <c r="H10" s="33">
        <v>92</v>
      </c>
      <c r="I10" s="33" t="str">
        <f t="shared" si="4"/>
        <v>5</v>
      </c>
      <c r="J10" s="33">
        <f t="shared" si="5"/>
        <v>5</v>
      </c>
    </row>
    <row r="11" spans="1:10" x14ac:dyDescent="0.25">
      <c r="A11" s="34">
        <v>1246991</v>
      </c>
      <c r="B11" s="35" t="s">
        <v>2</v>
      </c>
      <c r="C11" s="36">
        <v>74</v>
      </c>
      <c r="D11" s="43" t="str">
        <f t="shared" si="0"/>
        <v>Pass</v>
      </c>
      <c r="E11" s="44" t="str">
        <f t="shared" si="1"/>
        <v>Bad</v>
      </c>
      <c r="F11" s="45" t="str">
        <f t="shared" si="2"/>
        <v>A+</v>
      </c>
      <c r="G11" s="33" t="str">
        <f t="shared" si="3"/>
        <v>5</v>
      </c>
      <c r="H11" s="33">
        <v>75</v>
      </c>
      <c r="I11" s="33" t="str">
        <f t="shared" si="4"/>
        <v>3.5</v>
      </c>
      <c r="J11" s="33">
        <f t="shared" si="5"/>
        <v>5</v>
      </c>
    </row>
    <row r="12" spans="1:10" x14ac:dyDescent="0.25">
      <c r="A12" s="34">
        <v>1246913</v>
      </c>
      <c r="B12" s="35" t="s">
        <v>7</v>
      </c>
      <c r="C12" s="36">
        <v>70</v>
      </c>
      <c r="D12" s="43" t="str">
        <f t="shared" si="0"/>
        <v>Pass</v>
      </c>
      <c r="E12" s="44" t="str">
        <f t="shared" si="1"/>
        <v>Bad</v>
      </c>
      <c r="F12" s="45" t="str">
        <f t="shared" si="2"/>
        <v>A</v>
      </c>
      <c r="G12" s="33" t="str">
        <f t="shared" si="3"/>
        <v>4</v>
      </c>
      <c r="H12" s="33">
        <v>95</v>
      </c>
      <c r="I12" s="33" t="str">
        <f t="shared" si="4"/>
        <v>5</v>
      </c>
      <c r="J12" s="33">
        <f t="shared" si="5"/>
        <v>5</v>
      </c>
    </row>
    <row r="13" spans="1:10" x14ac:dyDescent="0.25">
      <c r="A13" s="34"/>
      <c r="B13" s="35" t="s">
        <v>18</v>
      </c>
      <c r="C13" s="36">
        <v>38</v>
      </c>
      <c r="D13" s="43" t="str">
        <f t="shared" si="0"/>
        <v>Fail</v>
      </c>
      <c r="E13" s="44" t="str">
        <f t="shared" si="1"/>
        <v>Bad</v>
      </c>
      <c r="F13" s="45" t="str">
        <f t="shared" si="2"/>
        <v>Fail</v>
      </c>
      <c r="G13" s="33" t="str">
        <f t="shared" si="3"/>
        <v>2</v>
      </c>
      <c r="H13" s="33">
        <v>78</v>
      </c>
      <c r="I13" s="33" t="str">
        <f t="shared" si="4"/>
        <v>3.5</v>
      </c>
      <c r="J13" s="33">
        <f t="shared" si="5"/>
        <v>2</v>
      </c>
    </row>
    <row r="14" spans="1:10" x14ac:dyDescent="0.25">
      <c r="A14" s="34">
        <v>1246643</v>
      </c>
      <c r="B14" s="35" t="s">
        <v>6</v>
      </c>
      <c r="C14" s="36">
        <v>62</v>
      </c>
      <c r="D14" s="43" t="str">
        <f t="shared" si="0"/>
        <v>Pass</v>
      </c>
      <c r="E14" s="44" t="str">
        <f t="shared" si="1"/>
        <v>Good</v>
      </c>
      <c r="F14" s="45" t="str">
        <f t="shared" si="2"/>
        <v>A-</v>
      </c>
      <c r="G14" s="33" t="str">
        <f t="shared" si="3"/>
        <v>3.5</v>
      </c>
      <c r="H14" s="33">
        <v>95</v>
      </c>
      <c r="I14" s="33" t="str">
        <f t="shared" si="4"/>
        <v>5</v>
      </c>
      <c r="J14" s="33">
        <f t="shared" si="5"/>
        <v>5</v>
      </c>
    </row>
    <row r="15" spans="1:10" x14ac:dyDescent="0.25">
      <c r="A15" s="37">
        <v>1246494</v>
      </c>
      <c r="B15" s="38" t="s">
        <v>10</v>
      </c>
      <c r="C15" s="39">
        <v>58</v>
      </c>
      <c r="D15" s="46" t="str">
        <f t="shared" si="0"/>
        <v>Pass</v>
      </c>
      <c r="E15" s="47" t="str">
        <f t="shared" si="1"/>
        <v>Good</v>
      </c>
      <c r="F15" s="45" t="str">
        <f t="shared" si="2"/>
        <v>A-</v>
      </c>
      <c r="G15" s="33" t="str">
        <f t="shared" si="3"/>
        <v>3.5</v>
      </c>
      <c r="H15" s="33">
        <v>56</v>
      </c>
      <c r="I15" s="33" t="str">
        <f t="shared" si="4"/>
        <v>2</v>
      </c>
      <c r="J15" s="33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5" t="s">
        <v>26</v>
      </c>
      <c r="B3" t="s">
        <v>29</v>
      </c>
    </row>
    <row r="4" spans="1:2" x14ac:dyDescent="0.25">
      <c r="A4" s="26" t="s">
        <v>38</v>
      </c>
      <c r="B4" s="28">
        <v>38</v>
      </c>
    </row>
    <row r="5" spans="1:2" x14ac:dyDescent="0.25">
      <c r="A5" s="26" t="s">
        <v>37</v>
      </c>
      <c r="B5" s="28">
        <v>240</v>
      </c>
    </row>
    <row r="6" spans="1:2" x14ac:dyDescent="0.25">
      <c r="A6" s="26" t="s">
        <v>36</v>
      </c>
      <c r="B6" s="28">
        <v>268</v>
      </c>
    </row>
    <row r="7" spans="1:2" x14ac:dyDescent="0.25">
      <c r="A7" s="26" t="s">
        <v>35</v>
      </c>
      <c r="B7" s="28">
        <v>368</v>
      </c>
    </row>
    <row r="8" spans="1:2" x14ac:dyDescent="0.25">
      <c r="A8" s="26" t="s">
        <v>28</v>
      </c>
      <c r="B8" s="28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24</v>
      </c>
      <c r="F1" t="s">
        <v>20</v>
      </c>
      <c r="G1" t="s">
        <v>25</v>
      </c>
      <c r="H1" t="s">
        <v>21</v>
      </c>
      <c r="I1" t="s">
        <v>22</v>
      </c>
      <c r="J1" t="s">
        <v>23</v>
      </c>
    </row>
    <row r="2" spans="1:10" x14ac:dyDescent="0.25">
      <c r="A2" s="14">
        <v>1246209</v>
      </c>
      <c r="B2" s="15" t="s">
        <v>8</v>
      </c>
      <c r="C2" s="16">
        <v>66</v>
      </c>
      <c r="D2" s="17" t="str">
        <f t="shared" ref="D2:D15" si="0">IF(C2&gt;=56,"Pass","Fail")</f>
        <v>Pass</v>
      </c>
      <c r="E2" s="18" t="str">
        <f t="shared" ref="E2:E15" si="1">IF(AND(C2&gt;=80*70%,C2&lt;80*80%),"Good","Bad")</f>
        <v>Bad</v>
      </c>
      <c r="F2" s="19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4">
        <v>1247404</v>
      </c>
      <c r="B3" s="15" t="s">
        <v>1</v>
      </c>
      <c r="C3" s="16">
        <v>72</v>
      </c>
      <c r="D3" s="17" t="str">
        <f t="shared" si="0"/>
        <v>Pass</v>
      </c>
      <c r="E3" s="18" t="str">
        <f t="shared" si="1"/>
        <v>Bad</v>
      </c>
      <c r="F3" s="19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4">
        <v>1247197</v>
      </c>
      <c r="B4" s="15" t="s">
        <v>4</v>
      </c>
      <c r="C4" s="16">
        <v>74</v>
      </c>
      <c r="D4" s="17" t="str">
        <f t="shared" si="0"/>
        <v>Pass</v>
      </c>
      <c r="E4" s="18" t="str">
        <f t="shared" si="1"/>
        <v>Bad</v>
      </c>
      <c r="F4" s="19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4">
        <v>1247484</v>
      </c>
      <c r="B5" s="15" t="s">
        <v>9</v>
      </c>
      <c r="C5" s="16">
        <v>64</v>
      </c>
      <c r="D5" s="17" t="str">
        <f t="shared" si="0"/>
        <v>Pass</v>
      </c>
      <c r="E5" s="18" t="str">
        <f t="shared" si="1"/>
        <v>Bad</v>
      </c>
      <c r="F5" s="19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4">
        <v>1247166</v>
      </c>
      <c r="B6" s="15" t="s">
        <v>5</v>
      </c>
      <c r="C6" s="16">
        <v>72</v>
      </c>
      <c r="D6" s="17" t="str">
        <f t="shared" si="0"/>
        <v>Pass</v>
      </c>
      <c r="E6" s="18" t="str">
        <f t="shared" si="1"/>
        <v>Bad</v>
      </c>
      <c r="F6" s="19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4">
        <v>1246997</v>
      </c>
      <c r="B7" s="15" t="s">
        <v>15</v>
      </c>
      <c r="C7" s="16">
        <v>68</v>
      </c>
      <c r="D7" s="17" t="str">
        <f t="shared" si="0"/>
        <v>Pass</v>
      </c>
      <c r="E7" s="18" t="str">
        <f t="shared" si="1"/>
        <v>Bad</v>
      </c>
      <c r="F7" s="19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4">
        <v>1247331</v>
      </c>
      <c r="B8" s="15" t="s">
        <v>3</v>
      </c>
      <c r="C8" s="16">
        <v>60</v>
      </c>
      <c r="D8" s="17" t="str">
        <f t="shared" si="0"/>
        <v>Pass</v>
      </c>
      <c r="E8" s="18" t="str">
        <f t="shared" si="1"/>
        <v>Good</v>
      </c>
      <c r="F8" s="19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4"/>
      <c r="B9" s="15" t="s">
        <v>16</v>
      </c>
      <c r="C9" s="16">
        <v>60</v>
      </c>
      <c r="D9" s="17" t="str">
        <f t="shared" si="0"/>
        <v>Pass</v>
      </c>
      <c r="E9" s="18" t="str">
        <f t="shared" si="1"/>
        <v>Good</v>
      </c>
      <c r="F9" s="19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4">
        <v>1246188</v>
      </c>
      <c r="B10" s="15" t="s">
        <v>11</v>
      </c>
      <c r="C10" s="16">
        <v>76</v>
      </c>
      <c r="D10" s="17" t="str">
        <f t="shared" si="0"/>
        <v>Pass</v>
      </c>
      <c r="E10" s="18" t="str">
        <f t="shared" si="1"/>
        <v>Bad</v>
      </c>
      <c r="F10" s="19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4">
        <v>1246991</v>
      </c>
      <c r="B11" s="15" t="s">
        <v>2</v>
      </c>
      <c r="C11" s="16">
        <v>74</v>
      </c>
      <c r="D11" s="17" t="str">
        <f t="shared" si="0"/>
        <v>Pass</v>
      </c>
      <c r="E11" s="18" t="str">
        <f t="shared" si="1"/>
        <v>Bad</v>
      </c>
      <c r="F11" s="19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4">
        <v>1246913</v>
      </c>
      <c r="B12" s="15" t="s">
        <v>7</v>
      </c>
      <c r="C12" s="16">
        <v>70</v>
      </c>
      <c r="D12" s="17" t="str">
        <f t="shared" si="0"/>
        <v>Pass</v>
      </c>
      <c r="E12" s="18" t="str">
        <f t="shared" si="1"/>
        <v>Bad</v>
      </c>
      <c r="F12" s="19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4"/>
      <c r="B13" s="15" t="s">
        <v>18</v>
      </c>
      <c r="C13" s="16">
        <v>38</v>
      </c>
      <c r="D13" s="17" t="str">
        <f t="shared" si="0"/>
        <v>Fail</v>
      </c>
      <c r="E13" s="18" t="str">
        <f t="shared" si="1"/>
        <v>Bad</v>
      </c>
      <c r="F13" s="19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4">
        <v>1246643</v>
      </c>
      <c r="B14" s="15" t="s">
        <v>6</v>
      </c>
      <c r="C14" s="16">
        <v>62</v>
      </c>
      <c r="D14" s="17" t="str">
        <f t="shared" si="0"/>
        <v>Pass</v>
      </c>
      <c r="E14" s="18" t="str">
        <f t="shared" si="1"/>
        <v>Good</v>
      </c>
      <c r="F14" s="19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0">
        <v>1246494</v>
      </c>
      <c r="B15" s="21" t="s">
        <v>10</v>
      </c>
      <c r="C15" s="22">
        <v>58</v>
      </c>
      <c r="D15" s="23" t="str">
        <f t="shared" si="0"/>
        <v>Pass</v>
      </c>
      <c r="E15" s="24" t="str">
        <f t="shared" si="1"/>
        <v>Good</v>
      </c>
      <c r="F15" s="19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opLeftCell="A2" workbookViewId="0">
      <selection activeCell="C21" sqref="C21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3" spans="1:4" x14ac:dyDescent="0.25">
      <c r="A3" s="25" t="s">
        <v>26</v>
      </c>
      <c r="B3" t="s">
        <v>41</v>
      </c>
      <c r="C3" t="s">
        <v>29</v>
      </c>
      <c r="D3" t="s">
        <v>39</v>
      </c>
    </row>
    <row r="4" spans="1:4" x14ac:dyDescent="0.25">
      <c r="A4" s="26" t="s">
        <v>31</v>
      </c>
      <c r="B4" s="28"/>
      <c r="C4" s="28">
        <v>38</v>
      </c>
      <c r="D4" s="28">
        <v>78</v>
      </c>
    </row>
    <row r="5" spans="1:4" x14ac:dyDescent="0.25">
      <c r="A5" s="27" t="s">
        <v>38</v>
      </c>
      <c r="B5" s="28"/>
      <c r="C5" s="28">
        <v>38</v>
      </c>
      <c r="D5" s="28">
        <v>78</v>
      </c>
    </row>
    <row r="6" spans="1:4" x14ac:dyDescent="0.25">
      <c r="A6" s="29" t="s">
        <v>37</v>
      </c>
      <c r="B6" s="28"/>
      <c r="C6" s="28">
        <v>38</v>
      </c>
      <c r="D6" s="28">
        <v>78</v>
      </c>
    </row>
    <row r="7" spans="1:4" x14ac:dyDescent="0.25">
      <c r="A7" s="26" t="s">
        <v>30</v>
      </c>
      <c r="B7" s="28">
        <v>14963017</v>
      </c>
      <c r="C7" s="28">
        <v>876</v>
      </c>
      <c r="D7" s="28">
        <v>1070</v>
      </c>
    </row>
    <row r="8" spans="1:4" x14ac:dyDescent="0.25">
      <c r="A8" s="27" t="s">
        <v>37</v>
      </c>
      <c r="B8" s="28">
        <v>3740468</v>
      </c>
      <c r="C8" s="28">
        <v>240</v>
      </c>
      <c r="D8" s="28">
        <v>342</v>
      </c>
    </row>
    <row r="9" spans="1:4" x14ac:dyDescent="0.25">
      <c r="A9" s="29" t="s">
        <v>38</v>
      </c>
      <c r="B9" s="28">
        <v>1246494</v>
      </c>
      <c r="C9" s="28">
        <v>58</v>
      </c>
      <c r="D9" s="28">
        <v>56</v>
      </c>
    </row>
    <row r="10" spans="1:4" x14ac:dyDescent="0.25">
      <c r="A10" s="29" t="s">
        <v>35</v>
      </c>
      <c r="B10" s="28">
        <v>2493974</v>
      </c>
      <c r="C10" s="28">
        <v>182</v>
      </c>
      <c r="D10" s="28">
        <v>286</v>
      </c>
    </row>
    <row r="11" spans="1:4" x14ac:dyDescent="0.25">
      <c r="A11" s="27" t="s">
        <v>36</v>
      </c>
      <c r="B11" s="28">
        <v>4987603</v>
      </c>
      <c r="C11" s="28">
        <v>268</v>
      </c>
      <c r="D11" s="28">
        <v>306</v>
      </c>
    </row>
    <row r="12" spans="1:4" x14ac:dyDescent="0.25">
      <c r="A12" s="29" t="s">
        <v>38</v>
      </c>
      <c r="B12" s="28">
        <v>1247484</v>
      </c>
      <c r="C12" s="28">
        <v>64</v>
      </c>
      <c r="D12" s="28">
        <v>48</v>
      </c>
    </row>
    <row r="13" spans="1:4" x14ac:dyDescent="0.25">
      <c r="A13" s="29" t="s">
        <v>36</v>
      </c>
      <c r="B13" s="28">
        <v>2493206</v>
      </c>
      <c r="C13" s="28">
        <v>134</v>
      </c>
      <c r="D13" s="28">
        <v>163</v>
      </c>
    </row>
    <row r="14" spans="1:4" x14ac:dyDescent="0.25">
      <c r="A14" s="29" t="s">
        <v>35</v>
      </c>
      <c r="B14" s="28">
        <v>1246913</v>
      </c>
      <c r="C14" s="28">
        <v>70</v>
      </c>
      <c r="D14" s="28">
        <v>95</v>
      </c>
    </row>
    <row r="15" spans="1:4" x14ac:dyDescent="0.25">
      <c r="A15" s="27" t="s">
        <v>35</v>
      </c>
      <c r="B15" s="28">
        <v>6234946</v>
      </c>
      <c r="C15" s="28">
        <v>368</v>
      </c>
      <c r="D15" s="28">
        <v>422</v>
      </c>
    </row>
    <row r="16" spans="1:4" x14ac:dyDescent="0.25">
      <c r="A16" s="29" t="s">
        <v>37</v>
      </c>
      <c r="B16" s="28">
        <v>2494157</v>
      </c>
      <c r="C16" s="28">
        <v>146</v>
      </c>
      <c r="D16" s="28">
        <v>153</v>
      </c>
    </row>
    <row r="17" spans="1:4" x14ac:dyDescent="0.25">
      <c r="A17" s="29" t="s">
        <v>36</v>
      </c>
      <c r="B17" s="28">
        <v>1247404</v>
      </c>
      <c r="C17" s="28">
        <v>72</v>
      </c>
      <c r="D17" s="28">
        <v>85</v>
      </c>
    </row>
    <row r="18" spans="1:4" x14ac:dyDescent="0.25">
      <c r="A18" s="29" t="s">
        <v>35</v>
      </c>
      <c r="B18" s="28">
        <v>2493385</v>
      </c>
      <c r="C18" s="28">
        <v>150</v>
      </c>
      <c r="D18" s="28">
        <v>184</v>
      </c>
    </row>
    <row r="19" spans="1:4" x14ac:dyDescent="0.25">
      <c r="A19" s="26" t="s">
        <v>28</v>
      </c>
      <c r="B19" s="28">
        <v>14963017</v>
      </c>
      <c r="C19" s="28">
        <v>914</v>
      </c>
      <c r="D19" s="28">
        <v>1148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24</v>
      </c>
      <c r="F1" t="s">
        <v>20</v>
      </c>
      <c r="G1" t="s">
        <v>25</v>
      </c>
      <c r="H1" t="s">
        <v>21</v>
      </c>
      <c r="I1" t="s">
        <v>22</v>
      </c>
      <c r="J1" t="s">
        <v>23</v>
      </c>
    </row>
    <row r="2" spans="1:10" x14ac:dyDescent="0.25">
      <c r="A2" s="14">
        <v>1246209</v>
      </c>
      <c r="B2" s="15" t="s">
        <v>8</v>
      </c>
      <c r="C2" s="16">
        <v>66</v>
      </c>
      <c r="D2" s="17" t="str">
        <f t="shared" ref="D2:D15" si="0">IF(C2&gt;=56,"Pass","Fail")</f>
        <v>Pass</v>
      </c>
      <c r="E2" s="18" t="str">
        <f t="shared" ref="E2:E15" si="1">IF(AND(C2&gt;=80*70%,C2&lt;80*80%),"Good","Bad")</f>
        <v>Bad</v>
      </c>
      <c r="F2" s="19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4">
        <v>1247404</v>
      </c>
      <c r="B3" s="15" t="s">
        <v>1</v>
      </c>
      <c r="C3" s="16">
        <v>72</v>
      </c>
      <c r="D3" s="17" t="str">
        <f t="shared" si="0"/>
        <v>Pass</v>
      </c>
      <c r="E3" s="18" t="str">
        <f t="shared" si="1"/>
        <v>Bad</v>
      </c>
      <c r="F3" s="19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4">
        <v>1247197</v>
      </c>
      <c r="B4" s="15" t="s">
        <v>4</v>
      </c>
      <c r="C4" s="16">
        <v>74</v>
      </c>
      <c r="D4" s="17" t="str">
        <f t="shared" si="0"/>
        <v>Pass</v>
      </c>
      <c r="E4" s="18" t="str">
        <f t="shared" si="1"/>
        <v>Bad</v>
      </c>
      <c r="F4" s="19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4">
        <v>1247484</v>
      </c>
      <c r="B5" s="15" t="s">
        <v>9</v>
      </c>
      <c r="C5" s="16">
        <v>64</v>
      </c>
      <c r="D5" s="17" t="str">
        <f t="shared" si="0"/>
        <v>Pass</v>
      </c>
      <c r="E5" s="18" t="str">
        <f t="shared" si="1"/>
        <v>Bad</v>
      </c>
      <c r="F5" s="19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4">
        <v>1247166</v>
      </c>
      <c r="B6" s="15" t="s">
        <v>5</v>
      </c>
      <c r="C6" s="16">
        <v>72</v>
      </c>
      <c r="D6" s="17" t="str">
        <f t="shared" si="0"/>
        <v>Pass</v>
      </c>
      <c r="E6" s="18" t="str">
        <f t="shared" si="1"/>
        <v>Bad</v>
      </c>
      <c r="F6" s="19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4">
        <v>1246997</v>
      </c>
      <c r="B7" s="15" t="s">
        <v>15</v>
      </c>
      <c r="C7" s="16">
        <v>68</v>
      </c>
      <c r="D7" s="17" t="str">
        <f t="shared" si="0"/>
        <v>Pass</v>
      </c>
      <c r="E7" s="18" t="str">
        <f t="shared" si="1"/>
        <v>Bad</v>
      </c>
      <c r="F7" s="19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4">
        <v>1247331</v>
      </c>
      <c r="B8" s="15" t="s">
        <v>3</v>
      </c>
      <c r="C8" s="16">
        <v>60</v>
      </c>
      <c r="D8" s="17" t="str">
        <f t="shared" si="0"/>
        <v>Pass</v>
      </c>
      <c r="E8" s="18" t="str">
        <f t="shared" si="1"/>
        <v>Good</v>
      </c>
      <c r="F8" s="19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4"/>
      <c r="B9" s="15" t="s">
        <v>16</v>
      </c>
      <c r="C9" s="16">
        <v>60</v>
      </c>
      <c r="D9" s="17" t="str">
        <f t="shared" si="0"/>
        <v>Pass</v>
      </c>
      <c r="E9" s="18" t="str">
        <f t="shared" si="1"/>
        <v>Good</v>
      </c>
      <c r="F9" s="19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4">
        <v>1246188</v>
      </c>
      <c r="B10" s="15" t="s">
        <v>11</v>
      </c>
      <c r="C10" s="16">
        <v>76</v>
      </c>
      <c r="D10" s="17" t="str">
        <f t="shared" si="0"/>
        <v>Pass</v>
      </c>
      <c r="E10" s="18" t="str">
        <f t="shared" si="1"/>
        <v>Bad</v>
      </c>
      <c r="F10" s="19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4">
        <v>1246991</v>
      </c>
      <c r="B11" s="15" t="s">
        <v>2</v>
      </c>
      <c r="C11" s="16">
        <v>74</v>
      </c>
      <c r="D11" s="17" t="str">
        <f t="shared" si="0"/>
        <v>Pass</v>
      </c>
      <c r="E11" s="18" t="str">
        <f t="shared" si="1"/>
        <v>Bad</v>
      </c>
      <c r="F11" s="19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4">
        <v>1246913</v>
      </c>
      <c r="B12" s="15" t="s">
        <v>7</v>
      </c>
      <c r="C12" s="16">
        <v>70</v>
      </c>
      <c r="D12" s="17" t="str">
        <f t="shared" si="0"/>
        <v>Pass</v>
      </c>
      <c r="E12" s="18" t="str">
        <f t="shared" si="1"/>
        <v>Bad</v>
      </c>
      <c r="F12" s="19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4"/>
      <c r="B13" s="15" t="s">
        <v>18</v>
      </c>
      <c r="C13" s="16">
        <v>38</v>
      </c>
      <c r="D13" s="17" t="str">
        <f t="shared" si="0"/>
        <v>Fail</v>
      </c>
      <c r="E13" s="18" t="str">
        <f t="shared" si="1"/>
        <v>Bad</v>
      </c>
      <c r="F13" s="19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4">
        <v>1246643</v>
      </c>
      <c r="B14" s="15" t="s">
        <v>6</v>
      </c>
      <c r="C14" s="16">
        <v>62</v>
      </c>
      <c r="D14" s="17" t="str">
        <f t="shared" si="0"/>
        <v>Pass</v>
      </c>
      <c r="E14" s="18" t="str">
        <f t="shared" si="1"/>
        <v>Good</v>
      </c>
      <c r="F14" s="19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0">
        <v>1246494</v>
      </c>
      <c r="B15" s="21" t="s">
        <v>10</v>
      </c>
      <c r="C15" s="22">
        <v>58</v>
      </c>
      <c r="D15" s="23" t="str">
        <f t="shared" si="0"/>
        <v>Pass</v>
      </c>
      <c r="E15" s="24" t="str">
        <f t="shared" si="1"/>
        <v>Good</v>
      </c>
      <c r="F15" s="19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32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5" t="s">
        <v>26</v>
      </c>
      <c r="B3" t="s">
        <v>29</v>
      </c>
      <c r="C3" t="s">
        <v>40</v>
      </c>
      <c r="D3" t="s">
        <v>39</v>
      </c>
    </row>
    <row r="4" spans="1:4" x14ac:dyDescent="0.25">
      <c r="A4" s="26">
        <v>1246188</v>
      </c>
      <c r="B4" s="28">
        <v>76</v>
      </c>
      <c r="C4" s="28">
        <v>5</v>
      </c>
      <c r="D4" s="28">
        <v>92</v>
      </c>
    </row>
    <row r="5" spans="1:4" x14ac:dyDescent="0.25">
      <c r="A5" s="27" t="s">
        <v>11</v>
      </c>
      <c r="B5" s="28">
        <v>76</v>
      </c>
      <c r="C5" s="28">
        <v>5</v>
      </c>
      <c r="D5" s="28">
        <v>92</v>
      </c>
    </row>
    <row r="6" spans="1:4" x14ac:dyDescent="0.25">
      <c r="A6" s="29" t="s">
        <v>30</v>
      </c>
      <c r="B6" s="28">
        <v>76</v>
      </c>
      <c r="C6" s="28">
        <v>5</v>
      </c>
      <c r="D6" s="28">
        <v>92</v>
      </c>
    </row>
    <row r="7" spans="1:4" x14ac:dyDescent="0.25">
      <c r="A7" s="30" t="s">
        <v>32</v>
      </c>
      <c r="B7" s="28">
        <v>76</v>
      </c>
      <c r="C7" s="28">
        <v>5</v>
      </c>
      <c r="D7" s="28">
        <v>92</v>
      </c>
    </row>
    <row r="8" spans="1:4" x14ac:dyDescent="0.25">
      <c r="A8" s="31" t="s">
        <v>35</v>
      </c>
      <c r="B8" s="28">
        <v>76</v>
      </c>
      <c r="C8" s="28">
        <v>5</v>
      </c>
      <c r="D8" s="28">
        <v>92</v>
      </c>
    </row>
    <row r="9" spans="1:4" x14ac:dyDescent="0.25">
      <c r="A9" s="32" t="s">
        <v>35</v>
      </c>
      <c r="B9" s="28">
        <v>76</v>
      </c>
      <c r="C9" s="28">
        <v>5</v>
      </c>
      <c r="D9" s="28">
        <v>92</v>
      </c>
    </row>
    <row r="10" spans="1:4" x14ac:dyDescent="0.25">
      <c r="A10" s="26">
        <v>1246209</v>
      </c>
      <c r="B10" s="28">
        <v>66</v>
      </c>
      <c r="C10" s="28">
        <v>4.5</v>
      </c>
      <c r="D10" s="28">
        <v>80</v>
      </c>
    </row>
    <row r="11" spans="1:4" x14ac:dyDescent="0.25">
      <c r="A11" s="27" t="s">
        <v>8</v>
      </c>
      <c r="B11" s="28">
        <v>66</v>
      </c>
      <c r="C11" s="28">
        <v>4.5</v>
      </c>
      <c r="D11" s="28">
        <v>80</v>
      </c>
    </row>
    <row r="12" spans="1:4" x14ac:dyDescent="0.25">
      <c r="A12" s="29" t="s">
        <v>30</v>
      </c>
      <c r="B12" s="28">
        <v>66</v>
      </c>
      <c r="C12" s="28">
        <v>4.5</v>
      </c>
      <c r="D12" s="28">
        <v>80</v>
      </c>
    </row>
    <row r="13" spans="1:4" x14ac:dyDescent="0.25">
      <c r="A13" s="30" t="s">
        <v>33</v>
      </c>
      <c r="B13" s="28">
        <v>66</v>
      </c>
      <c r="C13" s="28">
        <v>4.5</v>
      </c>
      <c r="D13" s="28">
        <v>80</v>
      </c>
    </row>
    <row r="14" spans="1:4" x14ac:dyDescent="0.25">
      <c r="A14" s="31" t="s">
        <v>36</v>
      </c>
      <c r="B14" s="28">
        <v>66</v>
      </c>
      <c r="C14" s="28">
        <v>4.5</v>
      </c>
      <c r="D14" s="28">
        <v>80</v>
      </c>
    </row>
    <row r="15" spans="1:4" x14ac:dyDescent="0.25">
      <c r="A15" s="32" t="s">
        <v>36</v>
      </c>
      <c r="B15" s="28">
        <v>66</v>
      </c>
      <c r="C15" s="28">
        <v>4.5</v>
      </c>
      <c r="D15" s="28">
        <v>80</v>
      </c>
    </row>
    <row r="16" spans="1:4" x14ac:dyDescent="0.25">
      <c r="A16" s="26">
        <v>1246494</v>
      </c>
      <c r="B16" s="28">
        <v>58</v>
      </c>
      <c r="C16" s="28">
        <v>2</v>
      </c>
      <c r="D16" s="28">
        <v>56</v>
      </c>
    </row>
    <row r="17" spans="1:4" x14ac:dyDescent="0.25">
      <c r="A17" s="27" t="s">
        <v>10</v>
      </c>
      <c r="B17" s="28">
        <v>58</v>
      </c>
      <c r="C17" s="28">
        <v>2</v>
      </c>
      <c r="D17" s="28">
        <v>56</v>
      </c>
    </row>
    <row r="18" spans="1:4" x14ac:dyDescent="0.25">
      <c r="A18" s="29" t="s">
        <v>30</v>
      </c>
      <c r="B18" s="28">
        <v>58</v>
      </c>
      <c r="C18" s="28">
        <v>2</v>
      </c>
      <c r="D18" s="28">
        <v>56</v>
      </c>
    </row>
    <row r="19" spans="1:4" x14ac:dyDescent="0.25">
      <c r="A19" s="30" t="s">
        <v>34</v>
      </c>
      <c r="B19" s="28">
        <v>58</v>
      </c>
      <c r="C19" s="28">
        <v>2</v>
      </c>
      <c r="D19" s="28">
        <v>56</v>
      </c>
    </row>
    <row r="20" spans="1:4" x14ac:dyDescent="0.25">
      <c r="A20" s="31" t="s">
        <v>37</v>
      </c>
      <c r="B20" s="28">
        <v>58</v>
      </c>
      <c r="C20" s="28">
        <v>2</v>
      </c>
      <c r="D20" s="28">
        <v>56</v>
      </c>
    </row>
    <row r="21" spans="1:4" x14ac:dyDescent="0.25">
      <c r="A21" s="32" t="s">
        <v>38</v>
      </c>
      <c r="B21" s="28">
        <v>58</v>
      </c>
      <c r="C21" s="28">
        <v>2</v>
      </c>
      <c r="D21" s="28">
        <v>56</v>
      </c>
    </row>
    <row r="22" spans="1:4" x14ac:dyDescent="0.25">
      <c r="A22" s="26">
        <v>1246643</v>
      </c>
      <c r="B22" s="28">
        <v>62</v>
      </c>
      <c r="C22" s="28">
        <v>5</v>
      </c>
      <c r="D22" s="28">
        <v>95</v>
      </c>
    </row>
    <row r="23" spans="1:4" x14ac:dyDescent="0.25">
      <c r="A23" s="27" t="s">
        <v>6</v>
      </c>
      <c r="B23" s="28">
        <v>62</v>
      </c>
      <c r="C23" s="28">
        <v>5</v>
      </c>
      <c r="D23" s="28">
        <v>95</v>
      </c>
    </row>
    <row r="24" spans="1:4" x14ac:dyDescent="0.25">
      <c r="A24" s="29" t="s">
        <v>30</v>
      </c>
      <c r="B24" s="28">
        <v>62</v>
      </c>
      <c r="C24" s="28">
        <v>5</v>
      </c>
      <c r="D24" s="28">
        <v>95</v>
      </c>
    </row>
    <row r="25" spans="1:4" x14ac:dyDescent="0.25">
      <c r="A25" s="30" t="s">
        <v>34</v>
      </c>
      <c r="B25" s="28">
        <v>62</v>
      </c>
      <c r="C25" s="28">
        <v>5</v>
      </c>
      <c r="D25" s="28">
        <v>95</v>
      </c>
    </row>
    <row r="26" spans="1:4" x14ac:dyDescent="0.25">
      <c r="A26" s="31" t="s">
        <v>37</v>
      </c>
      <c r="B26" s="28">
        <v>62</v>
      </c>
      <c r="C26" s="28">
        <v>5</v>
      </c>
      <c r="D26" s="28">
        <v>95</v>
      </c>
    </row>
    <row r="27" spans="1:4" x14ac:dyDescent="0.25">
      <c r="A27" s="32" t="s">
        <v>35</v>
      </c>
      <c r="B27" s="28">
        <v>62</v>
      </c>
      <c r="C27" s="28">
        <v>5</v>
      </c>
      <c r="D27" s="28">
        <v>95</v>
      </c>
    </row>
    <row r="28" spans="1:4" x14ac:dyDescent="0.25">
      <c r="A28" s="26">
        <v>1246913</v>
      </c>
      <c r="B28" s="28">
        <v>70</v>
      </c>
      <c r="C28" s="28">
        <v>5</v>
      </c>
      <c r="D28" s="28">
        <v>95</v>
      </c>
    </row>
    <row r="29" spans="1:4" x14ac:dyDescent="0.25">
      <c r="A29" s="27" t="s">
        <v>7</v>
      </c>
      <c r="B29" s="28">
        <v>70</v>
      </c>
      <c r="C29" s="28">
        <v>5</v>
      </c>
      <c r="D29" s="28">
        <v>95</v>
      </c>
    </row>
    <row r="30" spans="1:4" x14ac:dyDescent="0.25">
      <c r="A30" s="29" t="s">
        <v>30</v>
      </c>
      <c r="B30" s="28">
        <v>70</v>
      </c>
      <c r="C30" s="28">
        <v>5</v>
      </c>
      <c r="D30" s="28">
        <v>95</v>
      </c>
    </row>
    <row r="31" spans="1:4" x14ac:dyDescent="0.25">
      <c r="A31" s="30" t="s">
        <v>33</v>
      </c>
      <c r="B31" s="28">
        <v>70</v>
      </c>
      <c r="C31" s="28">
        <v>5</v>
      </c>
      <c r="D31" s="28">
        <v>95</v>
      </c>
    </row>
    <row r="32" spans="1:4" x14ac:dyDescent="0.25">
      <c r="A32" s="31" t="s">
        <v>36</v>
      </c>
      <c r="B32" s="28">
        <v>70</v>
      </c>
      <c r="C32" s="28">
        <v>5</v>
      </c>
      <c r="D32" s="28">
        <v>95</v>
      </c>
    </row>
    <row r="33" spans="1:4" x14ac:dyDescent="0.25">
      <c r="A33" s="32" t="s">
        <v>35</v>
      </c>
      <c r="B33" s="28">
        <v>70</v>
      </c>
      <c r="C33" s="28">
        <v>5</v>
      </c>
      <c r="D33" s="28">
        <v>95</v>
      </c>
    </row>
    <row r="34" spans="1:4" x14ac:dyDescent="0.25">
      <c r="A34" s="26">
        <v>1246991</v>
      </c>
      <c r="B34" s="28">
        <v>74</v>
      </c>
      <c r="C34" s="28">
        <v>5</v>
      </c>
      <c r="D34" s="28">
        <v>75</v>
      </c>
    </row>
    <row r="35" spans="1:4" x14ac:dyDescent="0.25">
      <c r="A35" s="27" t="s">
        <v>2</v>
      </c>
      <c r="B35" s="28">
        <v>74</v>
      </c>
      <c r="C35" s="28">
        <v>5</v>
      </c>
      <c r="D35" s="28">
        <v>75</v>
      </c>
    </row>
    <row r="36" spans="1:4" x14ac:dyDescent="0.25">
      <c r="A36" s="29" t="s">
        <v>30</v>
      </c>
      <c r="B36" s="28">
        <v>74</v>
      </c>
      <c r="C36" s="28">
        <v>5</v>
      </c>
      <c r="D36" s="28">
        <v>75</v>
      </c>
    </row>
    <row r="37" spans="1:4" x14ac:dyDescent="0.25">
      <c r="A37" s="30" t="s">
        <v>32</v>
      </c>
      <c r="B37" s="28">
        <v>74</v>
      </c>
      <c r="C37" s="28">
        <v>5</v>
      </c>
      <c r="D37" s="28">
        <v>75</v>
      </c>
    </row>
    <row r="38" spans="1:4" x14ac:dyDescent="0.25">
      <c r="A38" s="31" t="s">
        <v>35</v>
      </c>
      <c r="B38" s="28">
        <v>74</v>
      </c>
      <c r="C38" s="28">
        <v>5</v>
      </c>
      <c r="D38" s="28">
        <v>75</v>
      </c>
    </row>
    <row r="39" spans="1:4" x14ac:dyDescent="0.25">
      <c r="A39" s="32" t="s">
        <v>37</v>
      </c>
      <c r="B39" s="28">
        <v>74</v>
      </c>
      <c r="C39" s="28">
        <v>5</v>
      </c>
      <c r="D39" s="28">
        <v>75</v>
      </c>
    </row>
    <row r="40" spans="1:4" x14ac:dyDescent="0.25">
      <c r="A40" s="26">
        <v>1246997</v>
      </c>
      <c r="B40" s="28">
        <v>68</v>
      </c>
      <c r="C40" s="28">
        <v>4.5</v>
      </c>
      <c r="D40" s="28">
        <v>83</v>
      </c>
    </row>
    <row r="41" spans="1:4" x14ac:dyDescent="0.25">
      <c r="A41" s="27" t="s">
        <v>15</v>
      </c>
      <c r="B41" s="28">
        <v>68</v>
      </c>
      <c r="C41" s="28">
        <v>4.5</v>
      </c>
      <c r="D41" s="28">
        <v>83</v>
      </c>
    </row>
    <row r="42" spans="1:4" x14ac:dyDescent="0.25">
      <c r="A42" s="29" t="s">
        <v>30</v>
      </c>
      <c r="B42" s="28">
        <v>68</v>
      </c>
      <c r="C42" s="28">
        <v>4.5</v>
      </c>
      <c r="D42" s="28">
        <v>83</v>
      </c>
    </row>
    <row r="43" spans="1:4" x14ac:dyDescent="0.25">
      <c r="A43" s="30" t="s">
        <v>33</v>
      </c>
      <c r="B43" s="28">
        <v>68</v>
      </c>
      <c r="C43" s="28">
        <v>4.5</v>
      </c>
      <c r="D43" s="28">
        <v>83</v>
      </c>
    </row>
    <row r="44" spans="1:4" x14ac:dyDescent="0.25">
      <c r="A44" s="31" t="s">
        <v>36</v>
      </c>
      <c r="B44" s="28">
        <v>68</v>
      </c>
      <c r="C44" s="28">
        <v>4.5</v>
      </c>
      <c r="D44" s="28">
        <v>83</v>
      </c>
    </row>
    <row r="45" spans="1:4" x14ac:dyDescent="0.25">
      <c r="A45" s="32" t="s">
        <v>36</v>
      </c>
      <c r="B45" s="28">
        <v>68</v>
      </c>
      <c r="C45" s="28">
        <v>4.5</v>
      </c>
      <c r="D45" s="28">
        <v>83</v>
      </c>
    </row>
    <row r="46" spans="1:4" x14ac:dyDescent="0.25">
      <c r="A46" s="26">
        <v>1247166</v>
      </c>
      <c r="B46" s="28">
        <v>72</v>
      </c>
      <c r="C46" s="28">
        <v>5</v>
      </c>
      <c r="D46" s="28">
        <v>78</v>
      </c>
    </row>
    <row r="47" spans="1:4" x14ac:dyDescent="0.25">
      <c r="A47" s="27" t="s">
        <v>5</v>
      </c>
      <c r="B47" s="28">
        <v>72</v>
      </c>
      <c r="C47" s="28">
        <v>5</v>
      </c>
      <c r="D47" s="28">
        <v>78</v>
      </c>
    </row>
    <row r="48" spans="1:4" x14ac:dyDescent="0.25">
      <c r="A48" s="29" t="s">
        <v>30</v>
      </c>
      <c r="B48" s="28">
        <v>72</v>
      </c>
      <c r="C48" s="28">
        <v>5</v>
      </c>
      <c r="D48" s="28">
        <v>78</v>
      </c>
    </row>
    <row r="49" spans="1:4" x14ac:dyDescent="0.25">
      <c r="A49" s="30" t="s">
        <v>32</v>
      </c>
      <c r="B49" s="28">
        <v>72</v>
      </c>
      <c r="C49" s="28">
        <v>5</v>
      </c>
      <c r="D49" s="28">
        <v>78</v>
      </c>
    </row>
    <row r="50" spans="1:4" x14ac:dyDescent="0.25">
      <c r="A50" s="31" t="s">
        <v>35</v>
      </c>
      <c r="B50" s="28">
        <v>72</v>
      </c>
      <c r="C50" s="28">
        <v>5</v>
      </c>
      <c r="D50" s="28">
        <v>78</v>
      </c>
    </row>
    <row r="51" spans="1:4" x14ac:dyDescent="0.25">
      <c r="A51" s="32" t="s">
        <v>37</v>
      </c>
      <c r="B51" s="28">
        <v>72</v>
      </c>
      <c r="C51" s="28">
        <v>5</v>
      </c>
      <c r="D51" s="28">
        <v>78</v>
      </c>
    </row>
    <row r="52" spans="1:4" x14ac:dyDescent="0.25">
      <c r="A52" s="26">
        <v>1247197</v>
      </c>
      <c r="B52" s="28">
        <v>74</v>
      </c>
      <c r="C52" s="28">
        <v>5</v>
      </c>
      <c r="D52" s="28">
        <v>92</v>
      </c>
    </row>
    <row r="53" spans="1:4" x14ac:dyDescent="0.25">
      <c r="A53" s="27" t="s">
        <v>4</v>
      </c>
      <c r="B53" s="28">
        <v>74</v>
      </c>
      <c r="C53" s="28">
        <v>5</v>
      </c>
      <c r="D53" s="28">
        <v>92</v>
      </c>
    </row>
    <row r="54" spans="1:4" x14ac:dyDescent="0.25">
      <c r="A54" s="29" t="s">
        <v>30</v>
      </c>
      <c r="B54" s="28">
        <v>74</v>
      </c>
      <c r="C54" s="28">
        <v>5</v>
      </c>
      <c r="D54" s="28">
        <v>92</v>
      </c>
    </row>
    <row r="55" spans="1:4" x14ac:dyDescent="0.25">
      <c r="A55" s="30" t="s">
        <v>32</v>
      </c>
      <c r="B55" s="28">
        <v>74</v>
      </c>
      <c r="C55" s="28">
        <v>5</v>
      </c>
      <c r="D55" s="28">
        <v>92</v>
      </c>
    </row>
    <row r="56" spans="1:4" x14ac:dyDescent="0.25">
      <c r="A56" s="31" t="s">
        <v>35</v>
      </c>
      <c r="B56" s="28">
        <v>74</v>
      </c>
      <c r="C56" s="28">
        <v>5</v>
      </c>
      <c r="D56" s="28">
        <v>92</v>
      </c>
    </row>
    <row r="57" spans="1:4" x14ac:dyDescent="0.25">
      <c r="A57" s="32" t="s">
        <v>35</v>
      </c>
      <c r="B57" s="28">
        <v>74</v>
      </c>
      <c r="C57" s="28">
        <v>5</v>
      </c>
      <c r="D57" s="28">
        <v>92</v>
      </c>
    </row>
    <row r="58" spans="1:4" x14ac:dyDescent="0.25">
      <c r="A58" s="26">
        <v>1247331</v>
      </c>
      <c r="B58" s="28">
        <v>60</v>
      </c>
      <c r="C58" s="28">
        <v>5</v>
      </c>
      <c r="D58" s="28">
        <v>95</v>
      </c>
    </row>
    <row r="59" spans="1:4" x14ac:dyDescent="0.25">
      <c r="A59" s="27" t="s">
        <v>3</v>
      </c>
      <c r="B59" s="28">
        <v>60</v>
      </c>
      <c r="C59" s="28">
        <v>5</v>
      </c>
      <c r="D59" s="28">
        <v>95</v>
      </c>
    </row>
    <row r="60" spans="1:4" x14ac:dyDescent="0.25">
      <c r="A60" s="29" t="s">
        <v>30</v>
      </c>
      <c r="B60" s="28">
        <v>60</v>
      </c>
      <c r="C60" s="28">
        <v>5</v>
      </c>
      <c r="D60" s="28">
        <v>95</v>
      </c>
    </row>
    <row r="61" spans="1:4" x14ac:dyDescent="0.25">
      <c r="A61" s="30" t="s">
        <v>34</v>
      </c>
      <c r="B61" s="28">
        <v>60</v>
      </c>
      <c r="C61" s="28">
        <v>5</v>
      </c>
      <c r="D61" s="28">
        <v>95</v>
      </c>
    </row>
    <row r="62" spans="1:4" x14ac:dyDescent="0.25">
      <c r="A62" s="31" t="s">
        <v>37</v>
      </c>
      <c r="B62" s="28">
        <v>60</v>
      </c>
      <c r="C62" s="28">
        <v>5</v>
      </c>
      <c r="D62" s="28">
        <v>95</v>
      </c>
    </row>
    <row r="63" spans="1:4" x14ac:dyDescent="0.25">
      <c r="A63" s="32" t="s">
        <v>35</v>
      </c>
      <c r="B63" s="28">
        <v>60</v>
      </c>
      <c r="C63" s="28">
        <v>5</v>
      </c>
      <c r="D63" s="28">
        <v>95</v>
      </c>
    </row>
    <row r="64" spans="1:4" x14ac:dyDescent="0.25">
      <c r="A64" s="26">
        <v>1247404</v>
      </c>
      <c r="B64" s="28">
        <v>72</v>
      </c>
      <c r="C64" s="28">
        <v>5</v>
      </c>
      <c r="D64" s="28">
        <v>85</v>
      </c>
    </row>
    <row r="65" spans="1:4" x14ac:dyDescent="0.25">
      <c r="A65" s="26">
        <v>1247484</v>
      </c>
      <c r="B65" s="28">
        <v>64</v>
      </c>
      <c r="C65" s="28">
        <v>2.5</v>
      </c>
      <c r="D65" s="28">
        <v>48</v>
      </c>
    </row>
    <row r="66" spans="1:4" x14ac:dyDescent="0.25">
      <c r="A66" s="26" t="s">
        <v>27</v>
      </c>
      <c r="B66" s="28">
        <v>98</v>
      </c>
      <c r="C66" s="28">
        <v>7</v>
      </c>
      <c r="D66" s="28">
        <v>174</v>
      </c>
    </row>
    <row r="67" spans="1:4" x14ac:dyDescent="0.25">
      <c r="A67" s="27" t="s">
        <v>18</v>
      </c>
      <c r="B67" s="28">
        <v>38</v>
      </c>
      <c r="C67" s="28">
        <v>2</v>
      </c>
      <c r="D67" s="28">
        <v>78</v>
      </c>
    </row>
    <row r="68" spans="1:4" x14ac:dyDescent="0.25">
      <c r="A68" s="29" t="s">
        <v>31</v>
      </c>
      <c r="B68" s="28">
        <v>38</v>
      </c>
      <c r="C68" s="28">
        <v>2</v>
      </c>
      <c r="D68" s="28">
        <v>78</v>
      </c>
    </row>
    <row r="69" spans="1:4" x14ac:dyDescent="0.25">
      <c r="A69" s="30" t="s">
        <v>31</v>
      </c>
      <c r="B69" s="28">
        <v>38</v>
      </c>
      <c r="C69" s="28">
        <v>2</v>
      </c>
      <c r="D69" s="28">
        <v>78</v>
      </c>
    </row>
    <row r="70" spans="1:4" x14ac:dyDescent="0.25">
      <c r="A70" s="31" t="s">
        <v>38</v>
      </c>
      <c r="B70" s="28">
        <v>38</v>
      </c>
      <c r="C70" s="28">
        <v>2</v>
      </c>
      <c r="D70" s="28">
        <v>78</v>
      </c>
    </row>
    <row r="71" spans="1:4" x14ac:dyDescent="0.25">
      <c r="A71" s="32" t="s">
        <v>37</v>
      </c>
      <c r="B71" s="28">
        <v>38</v>
      </c>
      <c r="C71" s="28">
        <v>2</v>
      </c>
      <c r="D71" s="28">
        <v>78</v>
      </c>
    </row>
    <row r="72" spans="1:4" x14ac:dyDescent="0.25">
      <c r="A72" s="27" t="s">
        <v>16</v>
      </c>
      <c r="B72" s="28">
        <v>60</v>
      </c>
      <c r="C72" s="28">
        <v>5</v>
      </c>
      <c r="D72" s="28">
        <v>96</v>
      </c>
    </row>
    <row r="73" spans="1:4" x14ac:dyDescent="0.25">
      <c r="A73" s="29" t="s">
        <v>30</v>
      </c>
      <c r="B73" s="28">
        <v>60</v>
      </c>
      <c r="C73" s="28">
        <v>5</v>
      </c>
      <c r="D73" s="28">
        <v>96</v>
      </c>
    </row>
    <row r="74" spans="1:4" x14ac:dyDescent="0.25">
      <c r="A74" s="30" t="s">
        <v>34</v>
      </c>
      <c r="B74" s="28">
        <v>60</v>
      </c>
      <c r="C74" s="28">
        <v>5</v>
      </c>
      <c r="D74" s="28">
        <v>96</v>
      </c>
    </row>
    <row r="75" spans="1:4" x14ac:dyDescent="0.25">
      <c r="A75" s="31" t="s">
        <v>37</v>
      </c>
      <c r="B75" s="28">
        <v>60</v>
      </c>
      <c r="C75" s="28">
        <v>5</v>
      </c>
      <c r="D75" s="28">
        <v>96</v>
      </c>
    </row>
    <row r="76" spans="1:4" x14ac:dyDescent="0.25">
      <c r="A76" s="32" t="s">
        <v>35</v>
      </c>
      <c r="B76" s="28">
        <v>60</v>
      </c>
      <c r="C76" s="28">
        <v>5</v>
      </c>
      <c r="D76" s="28">
        <v>96</v>
      </c>
    </row>
    <row r="77" spans="1:4" x14ac:dyDescent="0.25">
      <c r="A77" s="26" t="s">
        <v>28</v>
      </c>
      <c r="B77" s="28">
        <v>914</v>
      </c>
      <c r="C77" s="28">
        <v>60.5</v>
      </c>
      <c r="D77" s="28">
        <v>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Practice-1</vt:lpstr>
      <vt:lpstr>Exam-2</vt:lpstr>
      <vt:lpstr>Tax</vt:lpstr>
      <vt:lpstr>Sheet3</vt:lpstr>
      <vt:lpstr>Sheet11</vt:lpstr>
      <vt:lpstr>Sheet10</vt:lpstr>
      <vt:lpstr>Sheet8</vt:lpstr>
      <vt:lpstr>Sheet7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Mehedi</cp:lastModifiedBy>
  <dcterms:created xsi:type="dcterms:W3CDTF">2018-09-04T10:39:29Z</dcterms:created>
  <dcterms:modified xsi:type="dcterms:W3CDTF">2018-09-15T05:29:53Z</dcterms:modified>
</cp:coreProperties>
</file>