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2580" yWindow="2580" windowWidth="12690" windowHeight="5805" tabRatio="626" activeTab="3"/>
  </bookViews>
  <sheets>
    <sheet name="cement" sheetId="5" r:id="rId1"/>
    <sheet name="km" sheetId="8" r:id="rId2"/>
    <sheet name="diesel" sheetId="9" r:id="rId3"/>
    <sheet name="remont" sheetId="10" r:id="rId4"/>
  </sheets>
  <calcPr calcId="145621"/>
</workbook>
</file>

<file path=xl/calcChain.xml><?xml version="1.0" encoding="utf-8"?>
<calcChain xmlns="http://schemas.openxmlformats.org/spreadsheetml/2006/main">
  <c r="AM34" i="5" l="1"/>
  <c r="AN33" i="5"/>
  <c r="AM33" i="5"/>
  <c r="AL33" i="5"/>
  <c r="AN32" i="5"/>
  <c r="AN34" i="5" s="1"/>
  <c r="AM32" i="5"/>
  <c r="AL32" i="5"/>
  <c r="AL34" i="5" s="1"/>
  <c r="AN31" i="5"/>
  <c r="AM31" i="5"/>
  <c r="AL31" i="5"/>
  <c r="AN30" i="5"/>
  <c r="AM30" i="5"/>
  <c r="AL30" i="5"/>
  <c r="AN29" i="5"/>
  <c r="AM29" i="5"/>
  <c r="AL29" i="5"/>
  <c r="AN28" i="5"/>
  <c r="AM28" i="5"/>
  <c r="AL28" i="5"/>
  <c r="AN27" i="5"/>
  <c r="AM27" i="5"/>
  <c r="AL27" i="5"/>
  <c r="AN26" i="5"/>
  <c r="AM26" i="5"/>
  <c r="AL26" i="5"/>
  <c r="AN25" i="5"/>
  <c r="AM25" i="5"/>
  <c r="AL25" i="5"/>
  <c r="AN24" i="5"/>
  <c r="AM24" i="5"/>
  <c r="AL24" i="5"/>
  <c r="AN23" i="5"/>
  <c r="AM23" i="5"/>
  <c r="AL23" i="5"/>
  <c r="AN22" i="5"/>
  <c r="AM22" i="5"/>
  <c r="AL22" i="5"/>
  <c r="AN21" i="5"/>
  <c r="AM21" i="5"/>
  <c r="AL21" i="5"/>
  <c r="AN20" i="5"/>
  <c r="AM20" i="5"/>
  <c r="AL20" i="5"/>
  <c r="AN19" i="5"/>
  <c r="AM19" i="5"/>
  <c r="AL19" i="5"/>
  <c r="AN18" i="5"/>
  <c r="AM18" i="5"/>
  <c r="AL18" i="5"/>
  <c r="AN17" i="5"/>
  <c r="AM17" i="5"/>
  <c r="AL17" i="5"/>
  <c r="AN16" i="5"/>
  <c r="AM16" i="5"/>
  <c r="AL16" i="5"/>
  <c r="AN15" i="5"/>
  <c r="AM15" i="5"/>
  <c r="AL15" i="5"/>
  <c r="AN14" i="5"/>
  <c r="AM14" i="5"/>
  <c r="AL14" i="5"/>
  <c r="AN13" i="5"/>
  <c r="AM13" i="5"/>
  <c r="AL13" i="5"/>
  <c r="AN12" i="5"/>
  <c r="AM12" i="5"/>
  <c r="AL12" i="5"/>
  <c r="AN11" i="5"/>
  <c r="AM11" i="5"/>
  <c r="AL11" i="5"/>
  <c r="AN10" i="5"/>
  <c r="AM10" i="5"/>
  <c r="AL10" i="5"/>
  <c r="AN9" i="5"/>
  <c r="AM9" i="5"/>
  <c r="AL9" i="5"/>
  <c r="AN8" i="5"/>
  <c r="AM8" i="5"/>
  <c r="AL8" i="5"/>
  <c r="AN7" i="5"/>
  <c r="AM7" i="5"/>
  <c r="AL7" i="5"/>
  <c r="AN6" i="5"/>
  <c r="AM6" i="5"/>
  <c r="AL6" i="5"/>
  <c r="AO35" i="9" l="1"/>
  <c r="AP35" i="9" s="1"/>
  <c r="AO26" i="9"/>
  <c r="AP26" i="9" s="1"/>
  <c r="AO24" i="9"/>
  <c r="AP24" i="9" s="1"/>
  <c r="AO25" i="9"/>
  <c r="AP25" i="9"/>
  <c r="AR23" i="8"/>
  <c r="AQ23" i="8"/>
  <c r="AP23" i="8"/>
  <c r="AO34" i="9" l="1"/>
  <c r="AP34" i="9" s="1"/>
  <c r="AL34" i="8" l="1"/>
  <c r="I34" i="8"/>
  <c r="AG34" i="8"/>
  <c r="AO32" i="9"/>
  <c r="AP32" i="9" s="1"/>
  <c r="AO28" i="9"/>
  <c r="AP28" i="9" s="1"/>
  <c r="AO21" i="9"/>
  <c r="AP21" i="9" s="1"/>
  <c r="AR27" i="8"/>
  <c r="AQ27" i="8"/>
  <c r="AP27" i="8"/>
  <c r="Q34" i="8"/>
  <c r="AR17" i="8"/>
  <c r="AR31" i="8"/>
  <c r="AR20" i="8"/>
  <c r="AQ31" i="8"/>
  <c r="AP31" i="8"/>
  <c r="AQ20" i="8"/>
  <c r="AP20" i="8"/>
  <c r="AQ17" i="8"/>
  <c r="AP17" i="8"/>
  <c r="M34" i="8"/>
  <c r="L34" i="8"/>
  <c r="K34" i="8"/>
  <c r="AK38" i="9"/>
  <c r="AJ38" i="9"/>
  <c r="AK37" i="9"/>
  <c r="AJ37" i="9"/>
  <c r="AK36" i="8"/>
  <c r="AJ36" i="8"/>
  <c r="AK35" i="8"/>
  <c r="AJ35" i="8"/>
  <c r="AK34" i="8"/>
  <c r="AJ34" i="8"/>
  <c r="Z34" i="8"/>
  <c r="Y34" i="8"/>
  <c r="X34" i="8"/>
  <c r="W34" i="8"/>
  <c r="V34" i="8"/>
  <c r="U34" i="8"/>
  <c r="T34" i="8"/>
  <c r="S34" i="8"/>
  <c r="R34" i="8"/>
  <c r="P34" i="8"/>
  <c r="N34" i="8"/>
  <c r="AP6" i="8"/>
  <c r="AQ6" i="8"/>
  <c r="AR6" i="8"/>
  <c r="AP7" i="8"/>
  <c r="AQ7" i="8"/>
  <c r="AR7" i="8"/>
  <c r="AP8" i="8"/>
  <c r="AQ8" i="8"/>
  <c r="AR8" i="8"/>
  <c r="AP9" i="8"/>
  <c r="AQ9" i="8"/>
  <c r="AR9" i="8"/>
  <c r="AP10" i="8"/>
  <c r="AQ10" i="8"/>
  <c r="AR10" i="8"/>
  <c r="AP11" i="8"/>
  <c r="AQ11" i="8"/>
  <c r="AR11" i="8"/>
  <c r="AP12" i="8"/>
  <c r="AQ12" i="8"/>
  <c r="AR12" i="8"/>
  <c r="AP13" i="8"/>
  <c r="AQ13" i="8"/>
  <c r="AR13" i="8"/>
  <c r="AP14" i="8"/>
  <c r="AQ14" i="8"/>
  <c r="AR14" i="8"/>
  <c r="AP15" i="8"/>
  <c r="AQ15" i="8"/>
  <c r="AR15" i="8"/>
  <c r="AP16" i="8"/>
  <c r="AQ16" i="8"/>
  <c r="AR16" i="8"/>
  <c r="AP18" i="8"/>
  <c r="AQ18" i="8"/>
  <c r="AR18" i="8"/>
  <c r="AP19" i="8"/>
  <c r="AQ19" i="8"/>
  <c r="AR19" i="8"/>
  <c r="AP21" i="8"/>
  <c r="AQ21" i="8"/>
  <c r="AR21" i="8"/>
  <c r="AP22" i="8"/>
  <c r="AQ22" i="8"/>
  <c r="AR22" i="8"/>
  <c r="AP26" i="8"/>
  <c r="AQ26" i="8"/>
  <c r="AR26" i="8"/>
  <c r="AP28" i="8"/>
  <c r="AQ28" i="8"/>
  <c r="AR28" i="8"/>
  <c r="AP29" i="8"/>
  <c r="AQ29" i="8"/>
  <c r="AR29" i="8"/>
  <c r="AP30" i="8"/>
  <c r="AQ30" i="8"/>
  <c r="AR30" i="8"/>
  <c r="AP32" i="8"/>
  <c r="AQ32" i="8"/>
  <c r="AR32" i="8"/>
  <c r="AP33" i="8"/>
  <c r="AQ33" i="8"/>
  <c r="AR33" i="8"/>
  <c r="H34" i="8"/>
  <c r="J34" i="8"/>
  <c r="O34" i="8"/>
  <c r="AA34" i="8"/>
  <c r="AB34" i="8"/>
  <c r="AC34" i="8"/>
  <c r="AD34" i="8"/>
  <c r="AE34" i="8"/>
  <c r="AF34" i="8"/>
  <c r="AH34" i="8"/>
  <c r="AI34" i="8"/>
  <c r="AB36" i="8"/>
  <c r="AB35" i="8"/>
  <c r="AC38" i="9"/>
  <c r="AB38" i="9"/>
  <c r="AB37" i="9"/>
  <c r="AC37" i="9"/>
  <c r="AO30" i="9"/>
  <c r="AP30" i="9" s="1"/>
  <c r="F36" i="9"/>
  <c r="W35" i="8"/>
  <c r="AO31" i="9"/>
  <c r="AP31" i="9" s="1"/>
  <c r="AN38" i="5"/>
  <c r="AG37" i="9"/>
  <c r="AH37" i="9"/>
  <c r="AI37" i="9"/>
  <c r="AL37" i="9"/>
  <c r="AG38" i="9"/>
  <c r="AH38" i="9"/>
  <c r="AI38" i="9"/>
  <c r="AL38" i="9"/>
  <c r="X35" i="8"/>
  <c r="Y35" i="8"/>
  <c r="Z35" i="8"/>
  <c r="AA35" i="8"/>
  <c r="AC35" i="8"/>
  <c r="AD35" i="8"/>
  <c r="AE35" i="8"/>
  <c r="AF35" i="8"/>
  <c r="AG35" i="8"/>
  <c r="AH35" i="8"/>
  <c r="AI35" i="8"/>
  <c r="AL35" i="8"/>
  <c r="X36" i="8"/>
  <c r="Y36" i="8"/>
  <c r="Z36" i="8"/>
  <c r="AA36" i="8"/>
  <c r="AC36" i="8"/>
  <c r="AD36" i="8"/>
  <c r="AE36" i="8"/>
  <c r="AF36" i="8"/>
  <c r="AG36" i="8"/>
  <c r="AH36" i="8"/>
  <c r="AI36" i="8"/>
  <c r="AL36" i="8"/>
  <c r="AO7" i="9"/>
  <c r="AP7" i="9" s="1"/>
  <c r="AO8" i="9"/>
  <c r="AP8" i="9" s="1"/>
  <c r="AO9" i="9"/>
  <c r="AP9" i="9" s="1"/>
  <c r="AO10" i="9"/>
  <c r="AP10" i="9" s="1"/>
  <c r="AO11" i="9"/>
  <c r="AP11" i="9" s="1"/>
  <c r="AO12" i="9"/>
  <c r="AP12" i="9" s="1"/>
  <c r="AO13" i="9"/>
  <c r="AP13" i="9" s="1"/>
  <c r="AO14" i="9"/>
  <c r="AP14" i="9" s="1"/>
  <c r="AO15" i="9"/>
  <c r="AP15" i="9" s="1"/>
  <c r="AO16" i="9"/>
  <c r="AP16" i="9" s="1"/>
  <c r="AO17" i="9"/>
  <c r="AP17" i="9" s="1"/>
  <c r="AO19" i="9"/>
  <c r="AP19" i="9" s="1"/>
  <c r="AO20" i="9"/>
  <c r="AP20" i="9" s="1"/>
  <c r="AO22" i="9"/>
  <c r="AP22" i="9" s="1"/>
  <c r="AO23" i="9"/>
  <c r="AP23" i="9" s="1"/>
  <c r="AO27" i="9"/>
  <c r="AP27" i="9" s="1"/>
  <c r="AO29" i="9"/>
  <c r="AP29" i="9" s="1"/>
  <c r="AO18" i="9"/>
  <c r="AP18" i="9" s="1"/>
  <c r="AO33" i="9"/>
  <c r="AP33" i="9" s="1"/>
  <c r="AM36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D37" i="9"/>
  <c r="AE37" i="9"/>
  <c r="AF37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D38" i="9"/>
  <c r="AE38" i="9"/>
  <c r="AF38" i="9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F34" i="8"/>
  <c r="AN34" i="8" l="1"/>
  <c r="AP34" i="8"/>
  <c r="AN39" i="5"/>
  <c r="AN42" i="5"/>
  <c r="AP36" i="9"/>
  <c r="AO36" i="9"/>
</calcChain>
</file>

<file path=xl/comments1.xml><?xml version="1.0" encoding="utf-8"?>
<comments xmlns="http://schemas.openxmlformats.org/spreadsheetml/2006/main">
  <authors>
    <author>Shved Alexander A.</author>
  </authors>
  <commentList>
    <comment ref="F31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''Трак Сервіс Львів''.</t>
        </r>
      </text>
    </comment>
    <comment ref="G31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''Трак Сервіс Львів''.</t>
        </r>
      </text>
    </comment>
    <comment ref="H31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''Трак Сервіс Львів''.</t>
        </r>
      </text>
    </comment>
  </commentList>
</comments>
</file>

<file path=xl/sharedStrings.xml><?xml version="1.0" encoding="utf-8"?>
<sst xmlns="http://schemas.openxmlformats.org/spreadsheetml/2006/main" count="362" uniqueCount="65">
  <si>
    <t>МВ</t>
  </si>
  <si>
    <t>МАN</t>
  </si>
  <si>
    <t>ВЕ 63 88 АН</t>
  </si>
  <si>
    <t>ВЕ 29 92 АН</t>
  </si>
  <si>
    <t>ВЕ 02 64 АН</t>
  </si>
  <si>
    <t>ВЕ 02 65 АН</t>
  </si>
  <si>
    <t>ВЕ 16 05 АН</t>
  </si>
  <si>
    <t>ВЕ 16 09 АН</t>
  </si>
  <si>
    <t>SUBTOTAL</t>
  </si>
  <si>
    <t>MONTH:</t>
  </si>
  <si>
    <t>subtotal</t>
  </si>
  <si>
    <t>REMARK</t>
  </si>
  <si>
    <t>P</t>
  </si>
  <si>
    <t>A</t>
  </si>
  <si>
    <t>Z</t>
  </si>
  <si>
    <t>внеплановый ремонт</t>
  </si>
  <si>
    <t>ждем запчатсей - простой</t>
  </si>
  <si>
    <t>S</t>
  </si>
  <si>
    <t>Внимание: в клетки вставляем одну из 4 букв (P, A, Z,S) - значение каждой смотреть внизуж инфо подается главным механиком</t>
  </si>
  <si>
    <t>CEMENT TRANSPORTED BY DYCKERHOFF TRANSPORT TRUCKS</t>
  </si>
  <si>
    <t>MAINTENANCE OF DYCKERHOFF TRUCKS</t>
  </si>
  <si>
    <t>km DONE BY DYCKERHOFF TRUCKS</t>
  </si>
  <si>
    <t>diesel USED BY DYCKERHOFF TRUCKS</t>
  </si>
  <si>
    <t>MAN</t>
  </si>
  <si>
    <t>AA 4516 HM</t>
  </si>
  <si>
    <t>AA 4592 HM</t>
  </si>
  <si>
    <t>AA 4593 HM</t>
  </si>
  <si>
    <t>AA 4598HM</t>
  </si>
  <si>
    <t>mean</t>
  </si>
  <si>
    <t>SD</t>
  </si>
  <si>
    <t>VOLYN AFFILIATE</t>
  </si>
  <si>
    <t>АА 3326 НО</t>
  </si>
  <si>
    <t>АА 3328 НО</t>
  </si>
  <si>
    <t>АА 3329 НО</t>
  </si>
  <si>
    <t>АА 3346 НО</t>
  </si>
  <si>
    <t>АА 9084 НО</t>
  </si>
  <si>
    <t>АА 9085 НО</t>
  </si>
  <si>
    <t>МАЗ</t>
  </si>
  <si>
    <t>ВЕ2924АК</t>
  </si>
  <si>
    <t>ВЕ2926АК</t>
  </si>
  <si>
    <t>по заводу</t>
  </si>
  <si>
    <t>АА 8589 ІЕ</t>
  </si>
  <si>
    <t>тара</t>
  </si>
  <si>
    <t>АА 2405 МС</t>
  </si>
  <si>
    <t>АА 3351 ЕХ</t>
  </si>
  <si>
    <t>АА3510ОК</t>
  </si>
  <si>
    <t>N</t>
  </si>
  <si>
    <t>нет заявки</t>
  </si>
  <si>
    <t>небольшие поломки, устраненные своими силами - 1 - 3 дня</t>
  </si>
  <si>
    <t>плановый ремонт,  (ТО)</t>
  </si>
  <si>
    <t>насип</t>
  </si>
  <si>
    <t>ЗАМОВЛЕННЯ ЗАВОДУ</t>
  </si>
  <si>
    <t>ВЕ93-87АН</t>
  </si>
  <si>
    <t>ВЕ16-08АН</t>
  </si>
  <si>
    <t>ВЕ93-89АН</t>
  </si>
  <si>
    <t>ВЕ 16 08 АН</t>
  </si>
  <si>
    <t>АА 2408 МС</t>
  </si>
  <si>
    <t>АА 9074 НО</t>
  </si>
  <si>
    <t xml:space="preserve">          </t>
  </si>
  <si>
    <t>Відрядження</t>
  </si>
  <si>
    <t xml:space="preserve">      V</t>
  </si>
  <si>
    <t xml:space="preserve"> </t>
  </si>
  <si>
    <t>January</t>
  </si>
  <si>
    <t>АА 9037 ІА</t>
  </si>
  <si>
    <t>АА9037 ІА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</si>
</sst>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9"/>
      <name val="Times New Roman"/>
      <family val="1"/>
      <charset val="204"/>
    </font>
    <font>
      <b/>
      <u/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u/>
      <sz val="9"/>
      <name val="Times New Roman"/>
      <family val="1"/>
      <charset val="204"/>
    </font>
    <font>
      <b/>
      <i/>
      <u/>
      <sz val="9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7" borderId="1" xfId="0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7" borderId="1" xfId="1" applyFont="1" applyFill="1" applyBorder="1" applyAlignment="1">
      <alignment horizontal="center"/>
    </xf>
    <xf numFmtId="0" fontId="4" fillId="5" borderId="1" xfId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6" fillId="6" borderId="1" xfId="0" applyNumberFormat="1" applyFont="1" applyFill="1" applyBorder="1" applyAlignment="1">
      <alignment horizontal="center"/>
    </xf>
    <xf numFmtId="4" fontId="6" fillId="2" borderId="1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4" fillId="0" borderId="1" xfId="1" applyNumberFormat="1" applyFont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/>
    <xf numFmtId="1" fontId="4" fillId="0" borderId="1" xfId="1" applyNumberFormat="1" applyFont="1" applyFill="1" applyBorder="1" applyAlignment="1">
      <alignment horizontal="center"/>
    </xf>
    <xf numFmtId="1" fontId="4" fillId="7" borderId="1" xfId="1" applyNumberFormat="1" applyFont="1" applyFill="1" applyBorder="1" applyAlignment="1">
      <alignment horizontal="center"/>
    </xf>
    <xf numFmtId="1" fontId="4" fillId="5" borderId="1" xfId="1" applyNumberFormat="1" applyFont="1" applyFill="1" applyBorder="1" applyAlignment="1">
      <alignment horizontal="center"/>
    </xf>
    <xf numFmtId="0" fontId="4" fillId="5" borderId="1" xfId="0" applyNumberFormat="1" applyFont="1" applyFill="1" applyBorder="1" applyAlignment="1">
      <alignment horizontal="center"/>
    </xf>
    <xf numFmtId="0" fontId="4" fillId="5" borderId="1" xfId="0" applyNumberFormat="1" applyFont="1" applyFill="1" applyBorder="1"/>
    <xf numFmtId="0" fontId="4" fillId="9" borderId="1" xfId="1" applyFont="1" applyFill="1" applyBorder="1" applyAlignment="1">
      <alignment horizontal="center"/>
    </xf>
    <xf numFmtId="1" fontId="4" fillId="9" borderId="1" xfId="1" applyNumberFormat="1" applyFont="1" applyFill="1" applyBorder="1" applyAlignment="1">
      <alignment horizontal="center"/>
    </xf>
    <xf numFmtId="3" fontId="6" fillId="2" borderId="6" xfId="0" applyNumberFormat="1" applyFont="1" applyFill="1" applyBorder="1" applyAlignment="1">
      <alignment horizontal="center"/>
    </xf>
    <xf numFmtId="2" fontId="6" fillId="2" borderId="6" xfId="0" applyNumberFormat="1" applyFont="1" applyFill="1" applyBorder="1" applyAlignment="1">
      <alignment horizontal="center"/>
    </xf>
    <xf numFmtId="2" fontId="4" fillId="0" borderId="1" xfId="0" applyNumberFormat="1" applyFont="1" applyFill="1" applyBorder="1"/>
    <xf numFmtId="3" fontId="6" fillId="2" borderId="12" xfId="0" applyNumberFormat="1" applyFont="1" applyFill="1" applyBorder="1" applyAlignment="1">
      <alignment horizontal="center"/>
    </xf>
    <xf numFmtId="3" fontId="6" fillId="2" borderId="0" xfId="0" applyNumberFormat="1" applyFont="1" applyFill="1" applyBorder="1" applyAlignment="1">
      <alignment horizontal="center"/>
    </xf>
    <xf numFmtId="4" fontId="6" fillId="2" borderId="0" xfId="0" applyNumberFormat="1" applyFont="1" applyFill="1" applyBorder="1" applyAlignment="1">
      <alignment horizontal="center"/>
    </xf>
    <xf numFmtId="4" fontId="6" fillId="2" borderId="3" xfId="0" applyNumberFormat="1" applyFont="1" applyFill="1" applyBorder="1" applyAlignment="1">
      <alignment horizontal="center"/>
    </xf>
    <xf numFmtId="0" fontId="6" fillId="10" borderId="12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3" fontId="4" fillId="10" borderId="1" xfId="0" applyNumberFormat="1" applyFont="1" applyFill="1" applyBorder="1" applyAlignment="1">
      <alignment horizontal="center"/>
    </xf>
    <xf numFmtId="4" fontId="4" fillId="10" borderId="1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3" fontId="4" fillId="0" borderId="8" xfId="0" applyNumberFormat="1" applyFont="1" applyFill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4" fontId="4" fillId="0" borderId="9" xfId="0" applyNumberFormat="1" applyFont="1" applyBorder="1" applyAlignment="1">
      <alignment horizontal="center"/>
    </xf>
    <xf numFmtId="14" fontId="4" fillId="0" borderId="10" xfId="0" applyNumberFormat="1" applyFont="1" applyBorder="1" applyAlignment="1">
      <alignment horizontal="center"/>
    </xf>
    <xf numFmtId="4" fontId="4" fillId="0" borderId="11" xfId="0" applyNumberFormat="1" applyFont="1" applyBorder="1" applyAlignment="1">
      <alignment horizontal="center"/>
    </xf>
    <xf numFmtId="4" fontId="4" fillId="0" borderId="0" xfId="0" applyNumberFormat="1" applyFont="1" applyBorder="1" applyAlignment="1">
      <alignment horizontal="center"/>
    </xf>
    <xf numFmtId="3" fontId="4" fillId="0" borderId="11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6" fillId="0" borderId="0" xfId="0" applyFont="1" applyBorder="1" applyAlignment="1"/>
    <xf numFmtId="0" fontId="4" fillId="0" borderId="3" xfId="0" applyFont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4" fillId="0" borderId="0" xfId="0" applyFont="1" applyBorder="1"/>
    <xf numFmtId="0" fontId="4" fillId="0" borderId="0" xfId="0" applyFont="1"/>
    <xf numFmtId="0" fontId="5" fillId="0" borderId="0" xfId="0" applyFont="1" applyBorder="1"/>
    <xf numFmtId="0" fontId="6" fillId="0" borderId="0" xfId="0" applyFont="1" applyBorder="1" applyAlignment="1">
      <alignment horizontal="right"/>
    </xf>
    <xf numFmtId="0" fontId="7" fillId="0" borderId="0" xfId="0" applyFont="1" applyBorder="1"/>
    <xf numFmtId="0" fontId="8" fillId="3" borderId="0" xfId="0" applyFont="1" applyFill="1" applyBorder="1"/>
    <xf numFmtId="0" fontId="4" fillId="3" borderId="0" xfId="0" applyFont="1" applyFill="1" applyBorder="1"/>
    <xf numFmtId="0" fontId="8" fillId="0" borderId="0" xfId="0" applyFont="1" applyFill="1" applyBorder="1"/>
    <xf numFmtId="0" fontId="4" fillId="0" borderId="0" xfId="0" applyFont="1" applyFill="1" applyBorder="1"/>
    <xf numFmtId="3" fontId="4" fillId="0" borderId="0" xfId="0" applyNumberFormat="1" applyFont="1"/>
    <xf numFmtId="3" fontId="4" fillId="0" borderId="0" xfId="0" applyNumberFormat="1" applyFont="1" applyFill="1"/>
    <xf numFmtId="0" fontId="4" fillId="0" borderId="0" xfId="0" applyFont="1" applyFill="1"/>
    <xf numFmtId="0" fontId="5" fillId="0" borderId="0" xfId="0" applyFont="1" applyBorder="1" applyAlignment="1">
      <alignment horizontal="left"/>
    </xf>
    <xf numFmtId="0" fontId="4" fillId="0" borderId="1" xfId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" xfId="1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3" fontId="4" fillId="8" borderId="1" xfId="0" applyNumberFormat="1" applyFont="1" applyFill="1" applyBorder="1" applyAlignment="1">
      <alignment horizontal="center"/>
    </xf>
    <xf numFmtId="0" fontId="4" fillId="7" borderId="1" xfId="1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4" borderId="0" xfId="0" applyFont="1" applyFill="1" applyBorder="1"/>
    <xf numFmtId="0" fontId="4" fillId="4" borderId="0" xfId="0" applyFont="1" applyFill="1"/>
    <xf numFmtId="3" fontId="4" fillId="4" borderId="0" xfId="0" applyNumberFormat="1" applyFont="1" applyFill="1" applyAlignment="1">
      <alignment horizontal="center"/>
    </xf>
    <xf numFmtId="0" fontId="5" fillId="4" borderId="0" xfId="0" applyFont="1" applyFill="1" applyBorder="1"/>
    <xf numFmtId="3" fontId="4" fillId="0" borderId="0" xfId="0" applyNumberFormat="1" applyFont="1" applyBorder="1" applyAlignment="1"/>
    <xf numFmtId="0" fontId="6" fillId="4" borderId="0" xfId="0" applyFont="1" applyFill="1" applyAlignment="1">
      <alignment horizontal="right"/>
    </xf>
    <xf numFmtId="3" fontId="4" fillId="4" borderId="0" xfId="0" applyNumberFormat="1" applyFont="1" applyFill="1"/>
    <xf numFmtId="0" fontId="4" fillId="4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8"/>
  <sheetViews>
    <sheetView zoomScaleNormal="100" workbookViewId="0">
      <selection activeCell="AR16" sqref="A1:XFD1048576"/>
    </sheetView>
  </sheetViews>
  <sheetFormatPr defaultColWidth="9.42578125" defaultRowHeight="12" x14ac:dyDescent="0.2"/>
  <cols>
    <col min="1" max="1" width="2.5703125" style="2" customWidth="1"/>
    <col min="2" max="2" width="3.28515625" style="2" customWidth="1"/>
    <col min="3" max="3" width="5.85546875" style="2" customWidth="1"/>
    <col min="4" max="4" width="3.5703125" style="2" customWidth="1"/>
    <col min="5" max="5" width="11.85546875" style="2" customWidth="1"/>
    <col min="6" max="36" width="4.7109375" style="2" customWidth="1"/>
    <col min="37" max="37" width="0.140625" style="2" customWidth="1"/>
    <col min="38" max="38" width="7.5703125" style="2" customWidth="1"/>
    <col min="39" max="39" width="7.140625" style="2" customWidth="1"/>
    <col min="40" max="40" width="8.5703125" style="2" customWidth="1"/>
    <col min="41" max="43" width="7.7109375" style="2" customWidth="1"/>
    <col min="44" max="16384" width="9.42578125" style="2"/>
  </cols>
  <sheetData>
    <row r="1" spans="1:44" ht="6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44" ht="21.95" customHeight="1" x14ac:dyDescent="0.2">
      <c r="A2" s="1"/>
      <c r="B2" s="3" t="s">
        <v>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9</v>
      </c>
      <c r="S2" s="5" t="s">
        <v>62</v>
      </c>
      <c r="T2" s="5"/>
      <c r="U2" s="4">
        <v>2017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44" ht="24.75" customHeight="1" x14ac:dyDescent="0.2">
      <c r="A3" s="1"/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44" ht="12" customHeight="1" x14ac:dyDescent="0.2">
      <c r="F4" s="8">
        <v>1</v>
      </c>
      <c r="G4" s="8">
        <v>2</v>
      </c>
      <c r="H4" s="8">
        <v>3</v>
      </c>
      <c r="I4" s="8">
        <v>4</v>
      </c>
      <c r="J4" s="8">
        <v>5</v>
      </c>
      <c r="K4" s="8">
        <v>6</v>
      </c>
      <c r="L4" s="8">
        <v>7</v>
      </c>
      <c r="M4" s="8">
        <v>8</v>
      </c>
      <c r="N4" s="8">
        <v>9</v>
      </c>
      <c r="O4" s="8">
        <v>10</v>
      </c>
      <c r="P4" s="8">
        <v>11</v>
      </c>
      <c r="Q4" s="8">
        <v>12</v>
      </c>
      <c r="R4" s="8">
        <v>13</v>
      </c>
      <c r="S4" s="8">
        <v>14</v>
      </c>
      <c r="T4" s="8">
        <v>15</v>
      </c>
      <c r="U4" s="8">
        <v>16</v>
      </c>
      <c r="V4" s="8">
        <v>17</v>
      </c>
      <c r="W4" s="8">
        <v>18</v>
      </c>
      <c r="X4" s="8">
        <v>19</v>
      </c>
      <c r="Y4" s="8">
        <v>20</v>
      </c>
      <c r="Z4" s="8">
        <v>21</v>
      </c>
      <c r="AA4" s="8">
        <v>22</v>
      </c>
      <c r="AB4" s="8">
        <v>23</v>
      </c>
      <c r="AC4" s="8">
        <v>24</v>
      </c>
      <c r="AD4" s="8">
        <v>25</v>
      </c>
      <c r="AE4" s="8">
        <v>26</v>
      </c>
      <c r="AF4" s="8">
        <v>27</v>
      </c>
      <c r="AG4" s="8">
        <v>28</v>
      </c>
      <c r="AH4" s="8">
        <v>29</v>
      </c>
      <c r="AI4" s="8">
        <v>30</v>
      </c>
      <c r="AJ4" s="8">
        <v>31</v>
      </c>
      <c r="AK4" s="7"/>
      <c r="AL4" s="7"/>
      <c r="AM4" s="7"/>
      <c r="AN4" s="7"/>
      <c r="AO4" s="7"/>
      <c r="AP4" s="7"/>
    </row>
    <row r="5" spans="1:44" ht="15" customHeight="1" x14ac:dyDescent="0.2">
      <c r="B5" s="3" t="s">
        <v>30</v>
      </c>
      <c r="F5" s="7"/>
      <c r="G5" s="7"/>
      <c r="H5" s="7"/>
      <c r="I5" s="7"/>
      <c r="J5" s="7"/>
      <c r="K5" s="7"/>
      <c r="L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9" t="s">
        <v>10</v>
      </c>
      <c r="AM5" s="9" t="s">
        <v>28</v>
      </c>
      <c r="AN5" s="9" t="s">
        <v>29</v>
      </c>
      <c r="AO5" s="7"/>
      <c r="AP5" s="7"/>
    </row>
    <row r="6" spans="1:44" ht="15.95" customHeight="1" x14ac:dyDescent="0.2">
      <c r="B6" s="10">
        <v>1</v>
      </c>
      <c r="C6" s="10" t="s">
        <v>0</v>
      </c>
      <c r="D6" s="31">
        <v>23.2</v>
      </c>
      <c r="E6" s="10" t="s">
        <v>5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32">
        <f>SUM(F6:AJ6)</f>
        <v>0</v>
      </c>
      <c r="AM6" s="33">
        <f>AVERAGE(F6:AJ6)</f>
        <v>0</v>
      </c>
      <c r="AN6" s="33">
        <f>STDEV(F6:AJ6)</f>
        <v>0</v>
      </c>
      <c r="AO6" s="7"/>
      <c r="AP6" s="7"/>
      <c r="AQ6" s="7"/>
      <c r="AR6" s="7"/>
    </row>
    <row r="7" spans="1:44" ht="15.95" customHeight="1" x14ac:dyDescent="0.2">
      <c r="B7" s="10">
        <v>2</v>
      </c>
      <c r="C7" s="10" t="s">
        <v>1</v>
      </c>
      <c r="D7" s="31">
        <v>20</v>
      </c>
      <c r="E7" s="10" t="s">
        <v>4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32">
        <f t="shared" ref="AL7:AL25" si="0">SUM(F7:AJ7)</f>
        <v>0</v>
      </c>
      <c r="AM7" s="33">
        <f t="shared" ref="AM7:AM25" si="1">AVERAGE(F7:AJ7)</f>
        <v>0</v>
      </c>
      <c r="AN7" s="33">
        <f t="shared" ref="AN7:AN25" si="2">STDEV(F7:AJ7)</f>
        <v>0</v>
      </c>
      <c r="AO7" s="7"/>
      <c r="AP7" s="7"/>
      <c r="AQ7" s="7"/>
      <c r="AR7" s="7"/>
    </row>
    <row r="8" spans="1:44" ht="15.95" customHeight="1" x14ac:dyDescent="0.2">
      <c r="B8" s="10">
        <v>3</v>
      </c>
      <c r="C8" s="10" t="s">
        <v>1</v>
      </c>
      <c r="D8" s="31">
        <v>23.2</v>
      </c>
      <c r="E8" s="10" t="s">
        <v>2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32">
        <f t="shared" si="0"/>
        <v>0</v>
      </c>
      <c r="AM8" s="33">
        <f t="shared" si="1"/>
        <v>0</v>
      </c>
      <c r="AN8" s="33">
        <f t="shared" si="2"/>
        <v>0</v>
      </c>
      <c r="AO8" s="7"/>
      <c r="AP8" s="7"/>
      <c r="AQ8" s="7"/>
      <c r="AR8" s="7"/>
    </row>
    <row r="9" spans="1:44" ht="15.95" customHeight="1" x14ac:dyDescent="0.2">
      <c r="B9" s="10">
        <v>4</v>
      </c>
      <c r="C9" s="15" t="s">
        <v>1</v>
      </c>
      <c r="D9" s="34">
        <v>23.3</v>
      </c>
      <c r="E9" s="15" t="s">
        <v>7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32">
        <f t="shared" si="0"/>
        <v>0</v>
      </c>
      <c r="AM9" s="33">
        <f t="shared" si="1"/>
        <v>0</v>
      </c>
      <c r="AN9" s="33">
        <f t="shared" si="2"/>
        <v>0</v>
      </c>
      <c r="AO9" s="7"/>
      <c r="AP9" s="7"/>
      <c r="AQ9" s="7"/>
      <c r="AR9" s="7"/>
    </row>
    <row r="10" spans="1:44" ht="15.95" customHeight="1" x14ac:dyDescent="0.2">
      <c r="B10" s="10">
        <v>5</v>
      </c>
      <c r="C10" s="10" t="s">
        <v>1</v>
      </c>
      <c r="D10" s="31">
        <v>23.2</v>
      </c>
      <c r="E10" s="10" t="s">
        <v>3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32">
        <f t="shared" si="0"/>
        <v>0</v>
      </c>
      <c r="AM10" s="33">
        <f t="shared" si="1"/>
        <v>0</v>
      </c>
      <c r="AN10" s="33">
        <f t="shared" si="2"/>
        <v>0</v>
      </c>
      <c r="AO10" s="7"/>
      <c r="AP10" s="7"/>
      <c r="AQ10" s="7"/>
      <c r="AR10" s="7"/>
    </row>
    <row r="11" spans="1:44" ht="15.95" customHeight="1" x14ac:dyDescent="0.2">
      <c r="B11" s="10">
        <v>6</v>
      </c>
      <c r="C11" s="10" t="s">
        <v>23</v>
      </c>
      <c r="D11" s="31">
        <v>25.2</v>
      </c>
      <c r="E11" s="10" t="s">
        <v>24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32">
        <f t="shared" si="0"/>
        <v>0</v>
      </c>
      <c r="AM11" s="33">
        <f t="shared" si="1"/>
        <v>0</v>
      </c>
      <c r="AN11" s="33">
        <f t="shared" si="2"/>
        <v>0</v>
      </c>
      <c r="AO11" s="7"/>
      <c r="AP11" s="7"/>
      <c r="AQ11" s="7"/>
      <c r="AR11" s="7"/>
    </row>
    <row r="12" spans="1:44" ht="15.95" customHeight="1" x14ac:dyDescent="0.2">
      <c r="B12" s="10">
        <v>7</v>
      </c>
      <c r="C12" s="10" t="s">
        <v>23</v>
      </c>
      <c r="D12" s="31">
        <v>25.1</v>
      </c>
      <c r="E12" s="10" t="s">
        <v>25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32">
        <f t="shared" si="0"/>
        <v>0</v>
      </c>
      <c r="AM12" s="33">
        <f t="shared" si="1"/>
        <v>0</v>
      </c>
      <c r="AN12" s="33">
        <f t="shared" si="2"/>
        <v>0</v>
      </c>
      <c r="AO12" s="7"/>
      <c r="AP12" s="7"/>
      <c r="AQ12" s="7"/>
      <c r="AR12" s="7"/>
    </row>
    <row r="13" spans="1:44" ht="15.95" customHeight="1" x14ac:dyDescent="0.2">
      <c r="B13" s="10">
        <v>8</v>
      </c>
      <c r="C13" s="10" t="s">
        <v>23</v>
      </c>
      <c r="D13" s="31">
        <v>26</v>
      </c>
      <c r="E13" s="10" t="s">
        <v>44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32">
        <f t="shared" si="0"/>
        <v>0</v>
      </c>
      <c r="AM13" s="33">
        <f t="shared" si="1"/>
        <v>0</v>
      </c>
      <c r="AN13" s="33">
        <f t="shared" si="2"/>
        <v>0</v>
      </c>
      <c r="AO13" s="7"/>
      <c r="AP13" s="7"/>
      <c r="AQ13" s="7"/>
      <c r="AR13" s="7"/>
    </row>
    <row r="14" spans="1:44" ht="15.95" customHeight="1" x14ac:dyDescent="0.2">
      <c r="B14" s="10">
        <v>9</v>
      </c>
      <c r="C14" s="15" t="s">
        <v>23</v>
      </c>
      <c r="D14" s="34">
        <v>25.4</v>
      </c>
      <c r="E14" s="15" t="s">
        <v>27</v>
      </c>
      <c r="F14" s="12">
        <v>0</v>
      </c>
      <c r="G14" s="12">
        <v>0</v>
      </c>
      <c r="H14" s="12">
        <v>0</v>
      </c>
      <c r="I14" s="12">
        <v>50.02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32">
        <f t="shared" si="0"/>
        <v>50.02</v>
      </c>
      <c r="AM14" s="33">
        <f t="shared" si="1"/>
        <v>1.6135483870967744</v>
      </c>
      <c r="AN14" s="33">
        <f t="shared" si="2"/>
        <v>8.9838572073792804</v>
      </c>
      <c r="AO14" s="7"/>
      <c r="AP14" s="7"/>
      <c r="AQ14" s="7"/>
      <c r="AR14" s="7"/>
    </row>
    <row r="15" spans="1:44" ht="15.95" customHeight="1" x14ac:dyDescent="0.2">
      <c r="B15" s="10">
        <v>10</v>
      </c>
      <c r="C15" s="10" t="s">
        <v>23</v>
      </c>
      <c r="D15" s="31">
        <v>25.4</v>
      </c>
      <c r="E15" s="10" t="s">
        <v>31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32">
        <f t="shared" si="0"/>
        <v>0</v>
      </c>
      <c r="AM15" s="33">
        <f t="shared" si="1"/>
        <v>0</v>
      </c>
      <c r="AN15" s="33">
        <f t="shared" si="2"/>
        <v>0</v>
      </c>
      <c r="AO15" s="7"/>
      <c r="AP15" s="7"/>
      <c r="AQ15" s="7"/>
      <c r="AR15" s="7"/>
    </row>
    <row r="16" spans="1:44" ht="15.95" customHeight="1" x14ac:dyDescent="0.2">
      <c r="B16" s="10">
        <v>11</v>
      </c>
      <c r="C16" s="10" t="s">
        <v>23</v>
      </c>
      <c r="D16" s="31">
        <v>26</v>
      </c>
      <c r="E16" s="10" t="s">
        <v>43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32">
        <f t="shared" si="0"/>
        <v>0</v>
      </c>
      <c r="AM16" s="33">
        <f t="shared" si="1"/>
        <v>0</v>
      </c>
      <c r="AN16" s="33">
        <f t="shared" si="2"/>
        <v>0</v>
      </c>
      <c r="AO16" s="7"/>
      <c r="AP16" s="7"/>
      <c r="AQ16" s="7"/>
      <c r="AR16" s="7"/>
    </row>
    <row r="17" spans="2:44" ht="15.95" customHeight="1" x14ac:dyDescent="0.2">
      <c r="B17" s="10">
        <v>12</v>
      </c>
      <c r="C17" s="16" t="s">
        <v>23</v>
      </c>
      <c r="D17" s="35">
        <v>22.5</v>
      </c>
      <c r="E17" s="16" t="s">
        <v>32</v>
      </c>
      <c r="F17" s="12">
        <v>0</v>
      </c>
      <c r="G17" s="12">
        <v>0</v>
      </c>
      <c r="H17" s="12">
        <v>0</v>
      </c>
      <c r="I17" s="12">
        <v>22.68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32">
        <f t="shared" si="0"/>
        <v>22.68</v>
      </c>
      <c r="AM17" s="33">
        <f t="shared" si="1"/>
        <v>0.73161290322580641</v>
      </c>
      <c r="AN17" s="33">
        <f t="shared" si="2"/>
        <v>4.0734482499672549</v>
      </c>
      <c r="AO17" s="7"/>
      <c r="AP17" s="7"/>
      <c r="AQ17" s="7"/>
      <c r="AR17" s="7"/>
    </row>
    <row r="18" spans="2:44" ht="15.95" customHeight="1" x14ac:dyDescent="0.2">
      <c r="B18" s="10">
        <v>13</v>
      </c>
      <c r="C18" s="15" t="s">
        <v>23</v>
      </c>
      <c r="D18" s="34">
        <v>25.4</v>
      </c>
      <c r="E18" s="15" t="s">
        <v>33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32">
        <f t="shared" si="0"/>
        <v>0</v>
      </c>
      <c r="AM18" s="33">
        <f t="shared" si="1"/>
        <v>0</v>
      </c>
      <c r="AN18" s="33">
        <f t="shared" si="2"/>
        <v>0</v>
      </c>
      <c r="AO18" s="7"/>
      <c r="AP18" s="7"/>
      <c r="AQ18" s="7"/>
      <c r="AR18" s="7"/>
    </row>
    <row r="19" spans="2:44" ht="15.95" customHeight="1" x14ac:dyDescent="0.2">
      <c r="B19" s="10">
        <v>14</v>
      </c>
      <c r="C19" s="10" t="s">
        <v>0</v>
      </c>
      <c r="D19" s="31">
        <v>26</v>
      </c>
      <c r="E19" s="10" t="s">
        <v>41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32">
        <f t="shared" si="0"/>
        <v>0</v>
      </c>
      <c r="AM19" s="33">
        <f t="shared" si="1"/>
        <v>0</v>
      </c>
      <c r="AN19" s="33">
        <f t="shared" si="2"/>
        <v>0</v>
      </c>
      <c r="AO19" s="7"/>
      <c r="AP19" s="7"/>
      <c r="AQ19" s="7"/>
      <c r="AR19" s="7"/>
    </row>
    <row r="20" spans="2:44" ht="15.95" customHeight="1" x14ac:dyDescent="0.2">
      <c r="B20" s="10">
        <v>15</v>
      </c>
      <c r="C20" s="10" t="s">
        <v>0</v>
      </c>
      <c r="D20" s="31">
        <v>24</v>
      </c>
      <c r="E20" s="10" t="s">
        <v>52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32">
        <f t="shared" si="0"/>
        <v>0</v>
      </c>
      <c r="AM20" s="33">
        <f t="shared" si="1"/>
        <v>0</v>
      </c>
      <c r="AN20" s="33">
        <f t="shared" si="2"/>
        <v>0</v>
      </c>
      <c r="AO20" s="7"/>
      <c r="AP20" s="7"/>
      <c r="AQ20" s="7"/>
      <c r="AR20" s="7"/>
    </row>
    <row r="21" spans="2:44" ht="15.95" customHeight="1" x14ac:dyDescent="0.2">
      <c r="B21" s="10">
        <v>16</v>
      </c>
      <c r="C21" s="15" t="s">
        <v>23</v>
      </c>
      <c r="D21" s="34">
        <v>25.5</v>
      </c>
      <c r="E21" s="15" t="s">
        <v>35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32">
        <f t="shared" si="0"/>
        <v>0</v>
      </c>
      <c r="AM21" s="33">
        <f t="shared" si="1"/>
        <v>0</v>
      </c>
      <c r="AN21" s="33">
        <f t="shared" si="2"/>
        <v>0</v>
      </c>
      <c r="AO21" s="7"/>
      <c r="AP21" s="7"/>
      <c r="AQ21" s="7"/>
      <c r="AR21" s="7"/>
    </row>
    <row r="22" spans="2:44" ht="15.95" customHeight="1" x14ac:dyDescent="0.2">
      <c r="B22" s="10">
        <v>17</v>
      </c>
      <c r="C22" s="10" t="s">
        <v>23</v>
      </c>
      <c r="D22" s="31">
        <v>25.2</v>
      </c>
      <c r="E22" s="10" t="s">
        <v>36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32">
        <f t="shared" si="0"/>
        <v>0</v>
      </c>
      <c r="AM22" s="33">
        <f t="shared" si="1"/>
        <v>0</v>
      </c>
      <c r="AN22" s="33">
        <f t="shared" si="2"/>
        <v>0</v>
      </c>
      <c r="AO22" s="7"/>
      <c r="AP22" s="7"/>
      <c r="AQ22" s="7"/>
      <c r="AR22" s="7"/>
    </row>
    <row r="23" spans="2:44" ht="15.95" customHeight="1" x14ac:dyDescent="0.2">
      <c r="B23" s="10">
        <v>18</v>
      </c>
      <c r="C23" s="15" t="s">
        <v>23</v>
      </c>
      <c r="D23" s="34">
        <v>25.5</v>
      </c>
      <c r="E23" s="15" t="s">
        <v>63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32">
        <f t="shared" si="0"/>
        <v>0</v>
      </c>
      <c r="AM23" s="33">
        <f t="shared" si="1"/>
        <v>0</v>
      </c>
      <c r="AN23" s="33">
        <f t="shared" si="2"/>
        <v>0</v>
      </c>
      <c r="AO23" s="7"/>
      <c r="AP23" s="7"/>
      <c r="AQ23" s="7"/>
      <c r="AR23" s="7"/>
    </row>
    <row r="24" spans="2:44" ht="15.95" customHeight="1" x14ac:dyDescent="0.2">
      <c r="B24" s="10">
        <v>19</v>
      </c>
      <c r="C24" s="10" t="s">
        <v>23</v>
      </c>
      <c r="D24" s="31">
        <v>26</v>
      </c>
      <c r="E24" s="10" t="s">
        <v>56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32">
        <f t="shared" si="0"/>
        <v>0</v>
      </c>
      <c r="AM24" s="33">
        <f t="shared" si="1"/>
        <v>0</v>
      </c>
      <c r="AN24" s="33">
        <f t="shared" si="2"/>
        <v>0</v>
      </c>
      <c r="AO24" s="7"/>
      <c r="AP24" s="7"/>
      <c r="AQ24" s="7"/>
      <c r="AR24" s="7"/>
    </row>
    <row r="25" spans="2:44" ht="15.95" customHeight="1" x14ac:dyDescent="0.2">
      <c r="B25" s="10">
        <v>20</v>
      </c>
      <c r="C25" s="10" t="s">
        <v>23</v>
      </c>
      <c r="D25" s="31">
        <v>25.2</v>
      </c>
      <c r="E25" s="10" t="s">
        <v>57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32">
        <f t="shared" si="0"/>
        <v>0</v>
      </c>
      <c r="AM25" s="33">
        <f t="shared" si="1"/>
        <v>0</v>
      </c>
      <c r="AN25" s="33">
        <f t="shared" si="2"/>
        <v>0</v>
      </c>
      <c r="AO25" s="7"/>
      <c r="AP25" s="7"/>
      <c r="AQ25" s="7"/>
    </row>
    <row r="26" spans="2:44" ht="15.95" customHeight="1" x14ac:dyDescent="0.2">
      <c r="B26" s="10">
        <v>21</v>
      </c>
      <c r="C26" s="17" t="s">
        <v>1</v>
      </c>
      <c r="D26" s="36">
        <v>22.5</v>
      </c>
      <c r="E26" s="17" t="s">
        <v>6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37">
        <f>SUM(F26:AJ26)</f>
        <v>0</v>
      </c>
      <c r="AM26" s="38">
        <f>AVERAGE(F26:AJ26)</f>
        <v>0</v>
      </c>
      <c r="AN26" s="38">
        <f>STDEV(F26:AJ26)</f>
        <v>0</v>
      </c>
      <c r="AO26" s="7"/>
      <c r="AP26" s="7"/>
      <c r="AQ26" s="7"/>
    </row>
    <row r="27" spans="2:44" ht="15.95" customHeight="1" x14ac:dyDescent="0.2">
      <c r="B27" s="10">
        <v>22</v>
      </c>
      <c r="C27" s="17" t="s">
        <v>23</v>
      </c>
      <c r="D27" s="36">
        <v>22.5</v>
      </c>
      <c r="E27" s="17" t="s">
        <v>53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37">
        <f t="shared" ref="AL27:AL33" si="3">SUM(F27:AJ27)</f>
        <v>0</v>
      </c>
      <c r="AM27" s="38">
        <f t="shared" ref="AM27:AM33" si="4">AVERAGE(F27:AJ27)</f>
        <v>0</v>
      </c>
      <c r="AN27" s="38">
        <f t="shared" ref="AN27:AN33" si="5">STDEV(F27:AJ27)</f>
        <v>0</v>
      </c>
      <c r="AO27" s="7"/>
      <c r="AP27" s="7"/>
      <c r="AQ27" s="7"/>
      <c r="AR27" s="7"/>
    </row>
    <row r="28" spans="2:44" ht="15.95" customHeight="1" x14ac:dyDescent="0.2">
      <c r="B28" s="10">
        <v>23</v>
      </c>
      <c r="C28" s="17" t="s">
        <v>23</v>
      </c>
      <c r="D28" s="36">
        <v>22.5</v>
      </c>
      <c r="E28" s="17" t="s">
        <v>26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37">
        <f t="shared" si="3"/>
        <v>0</v>
      </c>
      <c r="AM28" s="38">
        <f t="shared" si="4"/>
        <v>0</v>
      </c>
      <c r="AN28" s="38">
        <f t="shared" si="5"/>
        <v>0</v>
      </c>
      <c r="AO28" s="7"/>
      <c r="AP28" s="7"/>
      <c r="AQ28" s="7"/>
      <c r="AR28" s="7"/>
    </row>
    <row r="29" spans="2:44" ht="15.95" customHeight="1" x14ac:dyDescent="0.2">
      <c r="B29" s="10">
        <v>24</v>
      </c>
      <c r="C29" s="17" t="s">
        <v>23</v>
      </c>
      <c r="D29" s="36">
        <v>22.5</v>
      </c>
      <c r="E29" s="17" t="s">
        <v>34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37">
        <f t="shared" si="3"/>
        <v>0</v>
      </c>
      <c r="AM29" s="38">
        <f t="shared" si="4"/>
        <v>0</v>
      </c>
      <c r="AN29" s="38">
        <f t="shared" si="5"/>
        <v>0</v>
      </c>
      <c r="AO29" s="7"/>
      <c r="AP29" s="7"/>
      <c r="AQ29" s="7"/>
      <c r="AR29" s="7"/>
    </row>
    <row r="30" spans="2:44" ht="15.95" customHeight="1" x14ac:dyDescent="0.2">
      <c r="B30" s="10">
        <v>25</v>
      </c>
      <c r="C30" s="17" t="s">
        <v>23</v>
      </c>
      <c r="D30" s="36">
        <v>22.5</v>
      </c>
      <c r="E30" s="17" t="s">
        <v>45</v>
      </c>
      <c r="F30" s="19">
        <v>0</v>
      </c>
      <c r="G30" s="19">
        <v>0</v>
      </c>
      <c r="H30" s="19">
        <v>22.4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37">
        <f t="shared" si="3"/>
        <v>22.4</v>
      </c>
      <c r="AM30" s="38">
        <f t="shared" si="4"/>
        <v>0.72258064516129028</v>
      </c>
      <c r="AN30" s="38">
        <f t="shared" si="5"/>
        <v>4.0231587653997574</v>
      </c>
      <c r="AO30" s="7"/>
      <c r="AP30" s="7"/>
      <c r="AQ30" s="7"/>
      <c r="AR30" s="7"/>
    </row>
    <row r="31" spans="2:44" ht="15.95" customHeight="1" x14ac:dyDescent="0.2">
      <c r="B31" s="10">
        <v>26</v>
      </c>
      <c r="C31" s="39" t="s">
        <v>0</v>
      </c>
      <c r="D31" s="40">
        <v>22.5</v>
      </c>
      <c r="E31" s="39" t="s">
        <v>54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37">
        <f t="shared" si="3"/>
        <v>0</v>
      </c>
      <c r="AM31" s="38">
        <f t="shared" si="4"/>
        <v>0</v>
      </c>
      <c r="AN31" s="38">
        <f t="shared" si="5"/>
        <v>0</v>
      </c>
      <c r="AO31" s="7"/>
      <c r="AP31" s="7"/>
    </row>
    <row r="32" spans="2:44" ht="15.95" customHeight="1" x14ac:dyDescent="0.2">
      <c r="B32" s="10">
        <v>27</v>
      </c>
      <c r="C32" s="17" t="s">
        <v>37</v>
      </c>
      <c r="D32" s="36">
        <v>10</v>
      </c>
      <c r="E32" s="17" t="s">
        <v>38</v>
      </c>
      <c r="F32" s="19">
        <v>0</v>
      </c>
      <c r="G32" s="19">
        <v>0</v>
      </c>
      <c r="H32" s="19">
        <v>0</v>
      </c>
      <c r="I32" s="19">
        <v>9.8000000000000007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37">
        <f t="shared" si="3"/>
        <v>9.8000000000000007</v>
      </c>
      <c r="AM32" s="38">
        <f t="shared" si="4"/>
        <v>0.31612903225806455</v>
      </c>
      <c r="AN32" s="38">
        <f t="shared" si="5"/>
        <v>1.7601319598623943</v>
      </c>
      <c r="AO32" s="7"/>
      <c r="AP32" s="7"/>
    </row>
    <row r="33" spans="2:44" ht="15.95" customHeight="1" x14ac:dyDescent="0.2">
      <c r="B33" s="10">
        <v>28</v>
      </c>
      <c r="C33" s="17" t="s">
        <v>37</v>
      </c>
      <c r="D33" s="36">
        <v>10</v>
      </c>
      <c r="E33" s="17" t="s">
        <v>39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37">
        <f t="shared" si="3"/>
        <v>0</v>
      </c>
      <c r="AM33" s="38">
        <f t="shared" si="4"/>
        <v>0</v>
      </c>
      <c r="AN33" s="38">
        <f t="shared" si="5"/>
        <v>0</v>
      </c>
      <c r="AO33" s="7"/>
      <c r="AP33" s="7"/>
    </row>
    <row r="34" spans="2:44" ht="12.75" customHeight="1" x14ac:dyDescent="0.2">
      <c r="B34" s="20"/>
      <c r="C34" s="21"/>
      <c r="D34" s="21"/>
      <c r="E34" s="22" t="s">
        <v>8</v>
      </c>
      <c r="F34" s="41"/>
      <c r="G34" s="41"/>
      <c r="H34" s="41">
        <v>22.5</v>
      </c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25"/>
      <c r="AL34" s="42">
        <f>SUM(AL7:AL33)</f>
        <v>104.89999999999999</v>
      </c>
      <c r="AM34" s="43">
        <f>AVERAGE(D34:AJ34)</f>
        <v>22.5</v>
      </c>
      <c r="AN34" s="43">
        <f>STDEV(AN6:AN33)</f>
        <v>1.9617557429026176</v>
      </c>
      <c r="AO34" s="7"/>
      <c r="AP34" s="7"/>
    </row>
    <row r="35" spans="2:44" ht="0.75" customHeight="1" x14ac:dyDescent="0.2">
      <c r="B35" s="4"/>
      <c r="C35" s="44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6"/>
      <c r="AL35" s="47"/>
      <c r="AM35" s="27"/>
      <c r="AN35" s="27"/>
      <c r="AO35" s="7"/>
      <c r="AP35" s="7"/>
    </row>
    <row r="36" spans="2:44" ht="16.5" customHeight="1" x14ac:dyDescent="0.2">
      <c r="B36" s="4"/>
      <c r="C36" s="48" t="s">
        <v>51</v>
      </c>
      <c r="D36" s="49"/>
      <c r="E36" s="50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2"/>
      <c r="AM36" s="28"/>
      <c r="AN36" s="28"/>
      <c r="AO36" s="7"/>
      <c r="AP36" s="7"/>
    </row>
    <row r="37" spans="2:44" ht="0.75" hidden="1" customHeight="1" x14ac:dyDescent="0.2">
      <c r="B37" s="1"/>
      <c r="C37" s="1"/>
      <c r="D37" s="1"/>
      <c r="E37" s="1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 t="s">
        <v>61</v>
      </c>
      <c r="AJ37" s="7"/>
      <c r="AK37" s="7"/>
      <c r="AL37" s="7"/>
      <c r="AM37" s="7"/>
      <c r="AN37" s="7"/>
      <c r="AO37" s="7"/>
      <c r="AP37" s="7"/>
      <c r="AQ37" s="7"/>
      <c r="AR37" s="7"/>
    </row>
    <row r="38" spans="2:44" ht="15.75" customHeight="1" x14ac:dyDescent="0.2">
      <c r="B38" s="4"/>
      <c r="C38" s="30"/>
      <c r="D38" s="30"/>
      <c r="E38" s="53" t="s">
        <v>40</v>
      </c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5"/>
      <c r="AJ38" s="55"/>
      <c r="AK38" s="55"/>
      <c r="AL38" s="55"/>
      <c r="AM38" s="55"/>
      <c r="AN38" s="56">
        <f>SUM(F38:AL38)</f>
        <v>0</v>
      </c>
      <c r="AO38" s="7"/>
      <c r="AP38" s="7"/>
      <c r="AQ38" s="7"/>
      <c r="AR38" s="7"/>
    </row>
    <row r="39" spans="2:44" ht="12.75" customHeight="1" x14ac:dyDescent="0.2">
      <c r="B39" s="1"/>
      <c r="C39" s="1"/>
      <c r="D39" s="1"/>
      <c r="E39" s="57" t="s">
        <v>42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58">
        <f>AL26+AL27+AL28+AL29+AL30+AL31+AL32+AL33</f>
        <v>32.200000000000003</v>
      </c>
      <c r="AO39" s="7"/>
      <c r="AP39" s="7"/>
      <c r="AQ39" s="7"/>
      <c r="AR39" s="7"/>
    </row>
    <row r="40" spans="2:44" ht="2.25" customHeight="1" x14ac:dyDescent="0.2">
      <c r="E40" s="57"/>
      <c r="F40" s="29"/>
      <c r="G40" s="29"/>
      <c r="H40" s="29"/>
      <c r="I40" s="29"/>
      <c r="J40" s="29"/>
      <c r="K40" s="29"/>
      <c r="L40" s="29"/>
      <c r="M40" s="29"/>
      <c r="N40" s="5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60"/>
      <c r="AO40" s="7"/>
      <c r="AP40" s="7"/>
      <c r="AQ40" s="7"/>
      <c r="AR40" s="7"/>
    </row>
    <row r="41" spans="2:44" ht="2.25" customHeight="1" x14ac:dyDescent="0.2">
      <c r="E41" s="57"/>
      <c r="F41" s="29"/>
      <c r="G41" s="29"/>
      <c r="H41" s="29"/>
      <c r="I41" s="29"/>
      <c r="J41" s="29"/>
      <c r="K41" s="29"/>
      <c r="L41" s="29"/>
      <c r="M41" s="29"/>
      <c r="N41" s="5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60"/>
      <c r="AO41" s="7"/>
      <c r="AP41" s="7"/>
      <c r="AQ41" s="7"/>
      <c r="AR41" s="7"/>
    </row>
    <row r="42" spans="2:44" ht="12.75" customHeight="1" x14ac:dyDescent="0.2">
      <c r="E42" s="61" t="s">
        <v>50</v>
      </c>
      <c r="F42" s="62"/>
      <c r="G42" s="62"/>
      <c r="H42" s="62"/>
      <c r="I42" s="62"/>
      <c r="J42" s="62"/>
      <c r="K42" s="62"/>
      <c r="L42" s="62"/>
      <c r="M42" s="62"/>
      <c r="N42" s="63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4">
        <f>AL6+AL7+AL8+AL9+AL10+AL11+AL12+AL13+AL14+AL15+AL16+AL17+AL18+AL19+AL20+AL21+AL22+AL24+AL25</f>
        <v>72.7</v>
      </c>
      <c r="AO42" s="7"/>
      <c r="AP42" s="7"/>
      <c r="AQ42" s="7"/>
      <c r="AR42" s="7"/>
    </row>
    <row r="43" spans="2:44" ht="21.95" customHeight="1" x14ac:dyDescent="0.2"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2:44" x14ac:dyDescent="0.2"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2:44" x14ac:dyDescent="0.2"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 t="s">
        <v>61</v>
      </c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2:44" x14ac:dyDescent="0.2"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2:44" x14ac:dyDescent="0.2"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2:44" x14ac:dyDescent="0.2"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</sheetData>
  <mergeCells count="2">
    <mergeCell ref="S2:T2"/>
    <mergeCell ref="C36:E36"/>
  </mergeCells>
  <phoneticPr fontId="0" type="noConversion"/>
  <pageMargins left="0" right="0" top="0" bottom="0" header="0" footer="0"/>
  <pageSetup paperSize="9" scale="67" pageOrder="overThenDown" orientation="landscape" blackAndWhite="1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2"/>
  <sheetViews>
    <sheetView topLeftCell="A2" zoomScaleNormal="100" workbookViewId="0">
      <pane xSplit="5" topLeftCell="F1" activePane="topRight" state="frozen"/>
      <selection pane="topRight" activeCell="AV22" sqref="A1:XFD1048576"/>
    </sheetView>
  </sheetViews>
  <sheetFormatPr defaultColWidth="9.42578125" defaultRowHeight="12" x14ac:dyDescent="0.2"/>
  <cols>
    <col min="1" max="1" width="0.42578125" style="2" customWidth="1"/>
    <col min="2" max="2" width="4.7109375" style="2" customWidth="1"/>
    <col min="3" max="3" width="7.85546875" style="2" customWidth="1"/>
    <col min="4" max="4" width="12.140625" style="2" customWidth="1"/>
    <col min="5" max="5" width="0.7109375" style="2" customWidth="1"/>
    <col min="6" max="6" width="15" style="2" customWidth="1"/>
    <col min="7" max="7" width="0.42578125" style="2" customWidth="1"/>
    <col min="8" max="37" width="4.7109375" style="2" customWidth="1"/>
    <col min="38" max="38" width="5.28515625" style="2" customWidth="1"/>
    <col min="39" max="39" width="0.42578125" style="2" customWidth="1"/>
    <col min="40" max="40" width="0.28515625" style="2" customWidth="1"/>
    <col min="41" max="41" width="0.140625" style="2" hidden="1" customWidth="1"/>
    <col min="42" max="42" width="8.42578125" style="2" customWidth="1"/>
    <col min="43" max="43" width="4.7109375" style="2" customWidth="1"/>
    <col min="44" max="44" width="6.42578125" style="2" customWidth="1"/>
    <col min="45" max="46" width="4.7109375" style="2" customWidth="1"/>
    <col min="47" max="16384" width="9.42578125" style="2"/>
  </cols>
  <sheetData>
    <row r="1" spans="1:44" ht="6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4" ht="21.95" customHeight="1" x14ac:dyDescent="0.2">
      <c r="A2" s="1"/>
      <c r="B2" s="3" t="s">
        <v>21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4" t="s">
        <v>9</v>
      </c>
      <c r="U2" s="5" t="s">
        <v>62</v>
      </c>
      <c r="V2" s="5"/>
      <c r="W2" s="4">
        <v>2017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4" ht="21.95" customHeight="1" x14ac:dyDescent="0.2">
      <c r="A3" s="1"/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4" ht="21.95" customHeight="1" x14ac:dyDescent="0.2">
      <c r="F4" s="7"/>
      <c r="H4" s="8">
        <v>1</v>
      </c>
      <c r="I4" s="8">
        <v>2</v>
      </c>
      <c r="J4" s="8">
        <v>3</v>
      </c>
      <c r="K4" s="8">
        <v>4</v>
      </c>
      <c r="L4" s="8">
        <v>5</v>
      </c>
      <c r="M4" s="8">
        <v>6</v>
      </c>
      <c r="N4" s="8">
        <v>7</v>
      </c>
      <c r="O4" s="8">
        <v>8</v>
      </c>
      <c r="P4" s="8">
        <v>9</v>
      </c>
      <c r="Q4" s="8">
        <v>10</v>
      </c>
      <c r="R4" s="8">
        <v>11</v>
      </c>
      <c r="S4" s="8">
        <v>12</v>
      </c>
      <c r="T4" s="8">
        <v>13</v>
      </c>
      <c r="U4" s="8">
        <v>14</v>
      </c>
      <c r="V4" s="8">
        <v>15</v>
      </c>
      <c r="W4" s="8">
        <v>16</v>
      </c>
      <c r="X4" s="8">
        <v>17</v>
      </c>
      <c r="Y4" s="8">
        <v>18</v>
      </c>
      <c r="Z4" s="8">
        <v>19</v>
      </c>
      <c r="AA4" s="8">
        <v>20</v>
      </c>
      <c r="AB4" s="8">
        <v>21</v>
      </c>
      <c r="AC4" s="8">
        <v>22</v>
      </c>
      <c r="AD4" s="8">
        <v>23</v>
      </c>
      <c r="AE4" s="8">
        <v>24</v>
      </c>
      <c r="AF4" s="8">
        <v>25</v>
      </c>
      <c r="AG4" s="8">
        <v>26</v>
      </c>
      <c r="AH4" s="8">
        <v>27</v>
      </c>
      <c r="AI4" s="8">
        <v>28</v>
      </c>
      <c r="AJ4" s="8">
        <v>29</v>
      </c>
      <c r="AK4" s="8">
        <v>30</v>
      </c>
      <c r="AL4" s="8">
        <v>31</v>
      </c>
      <c r="AN4" s="7"/>
      <c r="AP4" s="7"/>
      <c r="AQ4" s="7"/>
    </row>
    <row r="5" spans="1:44" ht="21.95" customHeight="1" x14ac:dyDescent="0.2">
      <c r="B5" s="3" t="s">
        <v>30</v>
      </c>
      <c r="F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N5" s="7"/>
      <c r="AP5" s="9" t="s">
        <v>10</v>
      </c>
      <c r="AQ5" s="9" t="s">
        <v>28</v>
      </c>
      <c r="AR5" s="9" t="s">
        <v>29</v>
      </c>
    </row>
    <row r="6" spans="1:44" ht="15.95" customHeight="1" x14ac:dyDescent="0.2">
      <c r="B6" s="10">
        <v>1</v>
      </c>
      <c r="C6" s="10" t="s">
        <v>0</v>
      </c>
      <c r="D6" s="10" t="s">
        <v>5</v>
      </c>
      <c r="E6" s="11"/>
      <c r="F6" s="12">
        <v>295504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3"/>
      <c r="AP6" s="14">
        <f t="shared" ref="AP6:AP22" si="0">SUM(H6:AL6)</f>
        <v>0</v>
      </c>
      <c r="AQ6" s="12">
        <f t="shared" ref="AQ6:AQ22" si="1">AVERAGE(H6:AL6)</f>
        <v>0</v>
      </c>
      <c r="AR6" s="12">
        <f t="shared" ref="AR6:AR22" si="2">STDEV(H6:AL6)</f>
        <v>0</v>
      </c>
    </row>
    <row r="7" spans="1:44" ht="15.95" customHeight="1" x14ac:dyDescent="0.2">
      <c r="B7" s="10">
        <v>2</v>
      </c>
      <c r="C7" s="10" t="s">
        <v>1</v>
      </c>
      <c r="D7" s="10" t="s">
        <v>4</v>
      </c>
      <c r="E7" s="11"/>
      <c r="F7" s="12">
        <v>712698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3"/>
      <c r="AP7" s="14">
        <f t="shared" si="0"/>
        <v>0</v>
      </c>
      <c r="AQ7" s="12">
        <f t="shared" si="1"/>
        <v>0</v>
      </c>
      <c r="AR7" s="12">
        <f t="shared" si="2"/>
        <v>0</v>
      </c>
    </row>
    <row r="8" spans="1:44" ht="15.95" customHeight="1" x14ac:dyDescent="0.2">
      <c r="B8" s="10">
        <v>3</v>
      </c>
      <c r="C8" s="10" t="s">
        <v>1</v>
      </c>
      <c r="D8" s="10" t="s">
        <v>2</v>
      </c>
      <c r="E8" s="11"/>
      <c r="F8" s="12">
        <v>150555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3"/>
      <c r="AP8" s="14">
        <f t="shared" si="0"/>
        <v>0</v>
      </c>
      <c r="AQ8" s="12">
        <f t="shared" si="1"/>
        <v>0</v>
      </c>
      <c r="AR8" s="12">
        <f t="shared" si="2"/>
        <v>0</v>
      </c>
    </row>
    <row r="9" spans="1:44" ht="15.95" customHeight="1" x14ac:dyDescent="0.2">
      <c r="B9" s="10">
        <v>4</v>
      </c>
      <c r="C9" s="15" t="s">
        <v>1</v>
      </c>
      <c r="D9" s="15" t="s">
        <v>7</v>
      </c>
      <c r="E9" s="11"/>
      <c r="F9" s="12">
        <v>222991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3"/>
      <c r="AP9" s="14">
        <f t="shared" si="0"/>
        <v>0</v>
      </c>
      <c r="AQ9" s="12">
        <f t="shared" si="1"/>
        <v>0</v>
      </c>
      <c r="AR9" s="12">
        <f t="shared" si="2"/>
        <v>0</v>
      </c>
    </row>
    <row r="10" spans="1:44" ht="15.95" customHeight="1" x14ac:dyDescent="0.2">
      <c r="B10" s="10">
        <v>5</v>
      </c>
      <c r="C10" s="10" t="s">
        <v>1</v>
      </c>
      <c r="D10" s="10" t="s">
        <v>3</v>
      </c>
      <c r="E10" s="11"/>
      <c r="F10" s="12">
        <v>273566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3"/>
      <c r="AP10" s="14">
        <f t="shared" si="0"/>
        <v>0</v>
      </c>
      <c r="AQ10" s="12">
        <f t="shared" si="1"/>
        <v>0</v>
      </c>
      <c r="AR10" s="12">
        <f t="shared" si="2"/>
        <v>0</v>
      </c>
    </row>
    <row r="11" spans="1:44" ht="15.95" customHeight="1" x14ac:dyDescent="0.2">
      <c r="B11" s="10">
        <v>6</v>
      </c>
      <c r="C11" s="10" t="s">
        <v>23</v>
      </c>
      <c r="D11" s="10" t="s">
        <v>24</v>
      </c>
      <c r="E11" s="11"/>
      <c r="F11" s="12">
        <v>622621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3"/>
      <c r="AP11" s="14">
        <f t="shared" si="0"/>
        <v>0</v>
      </c>
      <c r="AQ11" s="12">
        <f t="shared" si="1"/>
        <v>0</v>
      </c>
      <c r="AR11" s="12">
        <f t="shared" si="2"/>
        <v>0</v>
      </c>
    </row>
    <row r="12" spans="1:44" ht="15.95" customHeight="1" x14ac:dyDescent="0.2">
      <c r="B12" s="10">
        <v>7</v>
      </c>
      <c r="C12" s="10" t="s">
        <v>23</v>
      </c>
      <c r="D12" s="10" t="s">
        <v>25</v>
      </c>
      <c r="E12" s="11"/>
      <c r="F12" s="12">
        <v>685378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3"/>
      <c r="AP12" s="14">
        <f t="shared" si="0"/>
        <v>0</v>
      </c>
      <c r="AQ12" s="12">
        <f t="shared" si="1"/>
        <v>0</v>
      </c>
      <c r="AR12" s="12">
        <f t="shared" si="2"/>
        <v>0</v>
      </c>
    </row>
    <row r="13" spans="1:44" ht="15.95" customHeight="1" x14ac:dyDescent="0.2">
      <c r="B13" s="10">
        <v>8</v>
      </c>
      <c r="C13" s="10" t="s">
        <v>23</v>
      </c>
      <c r="D13" s="10" t="s">
        <v>44</v>
      </c>
      <c r="E13" s="11"/>
      <c r="F13" s="12">
        <v>237074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P13" s="14">
        <f t="shared" si="0"/>
        <v>0</v>
      </c>
      <c r="AQ13" s="12">
        <f t="shared" si="1"/>
        <v>0</v>
      </c>
      <c r="AR13" s="12">
        <f t="shared" si="2"/>
        <v>0</v>
      </c>
    </row>
    <row r="14" spans="1:44" ht="15.95" customHeight="1" x14ac:dyDescent="0.2">
      <c r="B14" s="10">
        <v>9</v>
      </c>
      <c r="C14" s="15" t="s">
        <v>23</v>
      </c>
      <c r="D14" s="15" t="s">
        <v>27</v>
      </c>
      <c r="E14" s="11"/>
      <c r="F14" s="12">
        <v>567481</v>
      </c>
      <c r="G14" s="12">
        <v>0</v>
      </c>
      <c r="H14" s="12">
        <v>0</v>
      </c>
      <c r="I14" s="12">
        <v>0</v>
      </c>
      <c r="J14" s="12">
        <v>0</v>
      </c>
      <c r="K14" s="12">
        <v>120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3"/>
      <c r="AP14" s="14">
        <f t="shared" si="0"/>
        <v>120</v>
      </c>
      <c r="AQ14" s="12">
        <f t="shared" si="1"/>
        <v>3.870967741935484</v>
      </c>
      <c r="AR14" s="12">
        <f t="shared" si="2"/>
        <v>21.552636243212991</v>
      </c>
    </row>
    <row r="15" spans="1:44" ht="15.95" customHeight="1" x14ac:dyDescent="0.2">
      <c r="B15" s="10">
        <v>10</v>
      </c>
      <c r="C15" s="10" t="s">
        <v>23</v>
      </c>
      <c r="D15" s="10" t="s">
        <v>31</v>
      </c>
      <c r="E15" s="11"/>
      <c r="F15" s="12">
        <v>574612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3"/>
      <c r="AP15" s="14">
        <f t="shared" si="0"/>
        <v>0</v>
      </c>
      <c r="AQ15" s="12">
        <f t="shared" si="1"/>
        <v>0</v>
      </c>
      <c r="AR15" s="12">
        <f t="shared" si="2"/>
        <v>0</v>
      </c>
    </row>
    <row r="16" spans="1:44" ht="15.95" customHeight="1" x14ac:dyDescent="0.2">
      <c r="B16" s="10">
        <v>11</v>
      </c>
      <c r="C16" s="10" t="s">
        <v>23</v>
      </c>
      <c r="D16" s="10" t="s">
        <v>43</v>
      </c>
      <c r="E16" s="11"/>
      <c r="F16" s="12">
        <v>405206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P16" s="14">
        <f t="shared" si="0"/>
        <v>0</v>
      </c>
      <c r="AQ16" s="12">
        <f t="shared" si="1"/>
        <v>0</v>
      </c>
      <c r="AR16" s="12">
        <f t="shared" si="2"/>
        <v>0</v>
      </c>
    </row>
    <row r="17" spans="2:44" ht="15.95" customHeight="1" x14ac:dyDescent="0.2">
      <c r="B17" s="10">
        <v>12</v>
      </c>
      <c r="C17" s="16" t="s">
        <v>23</v>
      </c>
      <c r="D17" s="16" t="s">
        <v>32</v>
      </c>
      <c r="E17" s="11"/>
      <c r="F17" s="12">
        <v>645229</v>
      </c>
      <c r="G17" s="12">
        <v>0</v>
      </c>
      <c r="H17" s="12">
        <v>0</v>
      </c>
      <c r="I17" s="12">
        <v>0</v>
      </c>
      <c r="J17" s="12">
        <v>0</v>
      </c>
      <c r="K17" s="12">
        <v>110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3"/>
      <c r="AP17" s="14">
        <f t="shared" si="0"/>
        <v>110</v>
      </c>
      <c r="AQ17" s="12">
        <f t="shared" si="1"/>
        <v>3.5483870967741935</v>
      </c>
      <c r="AR17" s="12">
        <f t="shared" si="2"/>
        <v>19.756583222945238</v>
      </c>
    </row>
    <row r="18" spans="2:44" ht="15.95" customHeight="1" x14ac:dyDescent="0.2">
      <c r="B18" s="10">
        <v>13</v>
      </c>
      <c r="C18" s="15" t="s">
        <v>23</v>
      </c>
      <c r="D18" s="15" t="s">
        <v>33</v>
      </c>
      <c r="E18" s="11"/>
      <c r="F18" s="12">
        <v>575071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3"/>
      <c r="AP18" s="14">
        <f t="shared" si="0"/>
        <v>0</v>
      </c>
      <c r="AQ18" s="12">
        <f t="shared" si="1"/>
        <v>0</v>
      </c>
      <c r="AR18" s="12">
        <f t="shared" si="2"/>
        <v>0</v>
      </c>
    </row>
    <row r="19" spans="2:44" ht="15.95" customHeight="1" x14ac:dyDescent="0.2">
      <c r="B19" s="10">
        <v>14</v>
      </c>
      <c r="C19" s="10" t="s">
        <v>0</v>
      </c>
      <c r="D19" s="10" t="s">
        <v>41</v>
      </c>
      <c r="E19" s="11"/>
      <c r="F19" s="12">
        <v>457791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P19" s="14">
        <f t="shared" si="0"/>
        <v>0</v>
      </c>
      <c r="AQ19" s="12">
        <f t="shared" si="1"/>
        <v>0</v>
      </c>
      <c r="AR19" s="12">
        <f t="shared" si="2"/>
        <v>0</v>
      </c>
    </row>
    <row r="20" spans="2:44" ht="15.95" customHeight="1" x14ac:dyDescent="0.2">
      <c r="B20" s="10">
        <v>15</v>
      </c>
      <c r="C20" s="10" t="s">
        <v>0</v>
      </c>
      <c r="D20" s="10" t="s">
        <v>52</v>
      </c>
      <c r="E20" s="11"/>
      <c r="F20" s="12">
        <v>341057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3"/>
      <c r="AP20" s="14">
        <f t="shared" si="0"/>
        <v>0</v>
      </c>
      <c r="AQ20" s="12">
        <f t="shared" si="1"/>
        <v>0</v>
      </c>
      <c r="AR20" s="12">
        <f t="shared" si="2"/>
        <v>0</v>
      </c>
    </row>
    <row r="21" spans="2:44" ht="15.95" customHeight="1" x14ac:dyDescent="0.2">
      <c r="B21" s="10">
        <v>16</v>
      </c>
      <c r="C21" s="15" t="s">
        <v>23</v>
      </c>
      <c r="D21" s="15" t="s">
        <v>35</v>
      </c>
      <c r="E21" s="11"/>
      <c r="F21" s="12">
        <v>591191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3"/>
      <c r="AP21" s="14">
        <f t="shared" si="0"/>
        <v>0</v>
      </c>
      <c r="AQ21" s="12">
        <f t="shared" si="1"/>
        <v>0</v>
      </c>
      <c r="AR21" s="12">
        <f t="shared" si="2"/>
        <v>0</v>
      </c>
    </row>
    <row r="22" spans="2:44" ht="15.95" customHeight="1" x14ac:dyDescent="0.2">
      <c r="B22" s="10">
        <v>17</v>
      </c>
      <c r="C22" s="10" t="s">
        <v>23</v>
      </c>
      <c r="D22" s="10" t="s">
        <v>36</v>
      </c>
      <c r="E22" s="11"/>
      <c r="F22" s="12">
        <v>611304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3"/>
      <c r="AP22" s="14">
        <f t="shared" si="0"/>
        <v>0</v>
      </c>
      <c r="AQ22" s="12">
        <f t="shared" si="1"/>
        <v>0</v>
      </c>
      <c r="AR22" s="12">
        <f t="shared" si="2"/>
        <v>0</v>
      </c>
    </row>
    <row r="23" spans="2:44" ht="15.95" customHeight="1" x14ac:dyDescent="0.2">
      <c r="B23" s="10">
        <v>18</v>
      </c>
      <c r="C23" s="15" t="s">
        <v>23</v>
      </c>
      <c r="D23" s="15" t="s">
        <v>64</v>
      </c>
      <c r="E23" s="11"/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3"/>
      <c r="AP23" s="14">
        <f t="shared" ref="AP23" si="3">SUM(H23:AL23)</f>
        <v>0</v>
      </c>
      <c r="AQ23" s="12">
        <f t="shared" ref="AQ23" si="4">AVERAGE(H23:AL23)</f>
        <v>0</v>
      </c>
      <c r="AR23" s="12">
        <f t="shared" ref="AR23" si="5">STDEV(H23:AL23)</f>
        <v>0</v>
      </c>
    </row>
    <row r="24" spans="2:44" ht="15.95" customHeight="1" x14ac:dyDescent="0.2">
      <c r="B24" s="10">
        <v>19</v>
      </c>
      <c r="C24" s="15" t="s">
        <v>23</v>
      </c>
      <c r="D24" s="10" t="s">
        <v>56</v>
      </c>
      <c r="E24" s="11"/>
      <c r="F24" s="12">
        <v>134585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3"/>
      <c r="AP24" s="14"/>
      <c r="AQ24" s="12"/>
      <c r="AR24" s="12"/>
    </row>
    <row r="25" spans="2:44" ht="15.95" customHeight="1" x14ac:dyDescent="0.2">
      <c r="B25" s="10">
        <v>20</v>
      </c>
      <c r="C25" s="15" t="s">
        <v>23</v>
      </c>
      <c r="D25" s="10" t="s">
        <v>57</v>
      </c>
      <c r="E25" s="11"/>
      <c r="F25" s="12">
        <v>616720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3"/>
      <c r="AP25" s="14"/>
      <c r="AQ25" s="12"/>
      <c r="AR25" s="12"/>
    </row>
    <row r="26" spans="2:44" ht="15.95" customHeight="1" x14ac:dyDescent="0.2">
      <c r="B26" s="10">
        <v>21</v>
      </c>
      <c r="C26" s="17" t="s">
        <v>1</v>
      </c>
      <c r="D26" s="17" t="s">
        <v>6</v>
      </c>
      <c r="E26" s="18"/>
      <c r="F26" s="19">
        <v>400366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8"/>
      <c r="AP26" s="19">
        <f t="shared" ref="AP26:AP33" si="6">SUM(H26:AL26)</f>
        <v>0</v>
      </c>
      <c r="AQ26" s="19">
        <f t="shared" ref="AQ26:AQ33" si="7">AVERAGE(H26:AL26)</f>
        <v>0</v>
      </c>
      <c r="AR26" s="19">
        <f t="shared" ref="AR26:AR33" si="8">STDEV(H26:AL26)</f>
        <v>0</v>
      </c>
    </row>
    <row r="27" spans="2:44" ht="15.95" customHeight="1" x14ac:dyDescent="0.2">
      <c r="B27" s="10">
        <v>22</v>
      </c>
      <c r="C27" s="17" t="s">
        <v>0</v>
      </c>
      <c r="D27" s="17" t="s">
        <v>55</v>
      </c>
      <c r="E27" s="18"/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8"/>
      <c r="AP27" s="19">
        <f t="shared" si="6"/>
        <v>0</v>
      </c>
      <c r="AQ27" s="19">
        <f t="shared" si="7"/>
        <v>0</v>
      </c>
      <c r="AR27" s="19">
        <f t="shared" si="8"/>
        <v>0</v>
      </c>
    </row>
    <row r="28" spans="2:44" ht="15.95" customHeight="1" x14ac:dyDescent="0.2">
      <c r="B28" s="10">
        <v>23</v>
      </c>
      <c r="C28" s="17" t="s">
        <v>23</v>
      </c>
      <c r="D28" s="17" t="s">
        <v>26</v>
      </c>
      <c r="E28" s="18"/>
      <c r="F28" s="19">
        <v>626356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8"/>
      <c r="AP28" s="19">
        <f t="shared" si="6"/>
        <v>0</v>
      </c>
      <c r="AQ28" s="19">
        <f t="shared" si="7"/>
        <v>0</v>
      </c>
      <c r="AR28" s="19">
        <f t="shared" si="8"/>
        <v>0</v>
      </c>
    </row>
    <row r="29" spans="2:44" ht="15.95" customHeight="1" x14ac:dyDescent="0.2">
      <c r="B29" s="10">
        <v>24</v>
      </c>
      <c r="C29" s="17" t="s">
        <v>23</v>
      </c>
      <c r="D29" s="17" t="s">
        <v>34</v>
      </c>
      <c r="E29" s="18"/>
      <c r="F29" s="19">
        <v>754262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8"/>
      <c r="AP29" s="19">
        <f t="shared" si="6"/>
        <v>0</v>
      </c>
      <c r="AQ29" s="19">
        <f t="shared" si="7"/>
        <v>0</v>
      </c>
      <c r="AR29" s="19">
        <f t="shared" si="8"/>
        <v>0</v>
      </c>
    </row>
    <row r="30" spans="2:44" ht="15.95" customHeight="1" x14ac:dyDescent="0.2">
      <c r="B30" s="10">
        <v>25</v>
      </c>
      <c r="C30" s="17" t="s">
        <v>23</v>
      </c>
      <c r="D30" s="17" t="s">
        <v>45</v>
      </c>
      <c r="E30" s="18"/>
      <c r="F30" s="19">
        <v>226745</v>
      </c>
      <c r="G30" s="19">
        <v>0</v>
      </c>
      <c r="H30" s="19">
        <v>0</v>
      </c>
      <c r="I30" s="19">
        <v>0</v>
      </c>
      <c r="J30" s="19">
        <v>184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8"/>
      <c r="AP30" s="19">
        <f t="shared" si="6"/>
        <v>184</v>
      </c>
      <c r="AQ30" s="19">
        <f t="shared" si="7"/>
        <v>5.935483870967742</v>
      </c>
      <c r="AR30" s="19">
        <f t="shared" si="8"/>
        <v>33.047375572926583</v>
      </c>
    </row>
    <row r="31" spans="2:44" ht="15.95" customHeight="1" x14ac:dyDescent="0.2">
      <c r="B31" s="10">
        <v>26</v>
      </c>
      <c r="C31" s="17" t="s">
        <v>0</v>
      </c>
      <c r="D31" s="17" t="s">
        <v>54</v>
      </c>
      <c r="E31" s="18"/>
      <c r="F31" s="19">
        <v>920865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8"/>
      <c r="AP31" s="19">
        <f t="shared" si="6"/>
        <v>0</v>
      </c>
      <c r="AQ31" s="19">
        <f t="shared" si="7"/>
        <v>0</v>
      </c>
      <c r="AR31" s="19">
        <f t="shared" si="8"/>
        <v>0</v>
      </c>
    </row>
    <row r="32" spans="2:44" ht="15.95" customHeight="1" x14ac:dyDescent="0.2">
      <c r="B32" s="10">
        <v>27</v>
      </c>
      <c r="C32" s="17" t="s">
        <v>37</v>
      </c>
      <c r="D32" s="17" t="s">
        <v>38</v>
      </c>
      <c r="E32" s="18"/>
      <c r="F32" s="19">
        <v>367787</v>
      </c>
      <c r="G32" s="19">
        <v>0</v>
      </c>
      <c r="H32" s="19">
        <v>0</v>
      </c>
      <c r="I32" s="19">
        <v>0</v>
      </c>
      <c r="J32" s="19">
        <v>0</v>
      </c>
      <c r="K32" s="19">
        <v>216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8"/>
      <c r="AP32" s="19">
        <f t="shared" si="6"/>
        <v>216</v>
      </c>
      <c r="AQ32" s="19">
        <f t="shared" si="7"/>
        <v>6.967741935483871</v>
      </c>
      <c r="AR32" s="19">
        <f t="shared" si="8"/>
        <v>38.794745237783381</v>
      </c>
    </row>
    <row r="33" spans="2:45" ht="15.95" customHeight="1" x14ac:dyDescent="0.2">
      <c r="B33" s="10">
        <v>28</v>
      </c>
      <c r="C33" s="17" t="s">
        <v>37</v>
      </c>
      <c r="D33" s="17" t="s">
        <v>39</v>
      </c>
      <c r="E33" s="18"/>
      <c r="F33" s="19">
        <v>325563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8"/>
      <c r="AP33" s="19">
        <f t="shared" si="6"/>
        <v>0</v>
      </c>
      <c r="AQ33" s="19">
        <f t="shared" si="7"/>
        <v>0</v>
      </c>
      <c r="AR33" s="19">
        <f t="shared" si="8"/>
        <v>0</v>
      </c>
    </row>
    <row r="34" spans="2:45" ht="15.95" customHeight="1" x14ac:dyDescent="0.2">
      <c r="B34" s="20"/>
      <c r="C34" s="21"/>
      <c r="D34" s="22" t="s">
        <v>8</v>
      </c>
      <c r="E34" s="22"/>
      <c r="F34" s="23">
        <f>SUM(F6:F33)</f>
        <v>12342578</v>
      </c>
      <c r="G34" s="8"/>
      <c r="H34" s="8">
        <f t="shared" ref="H34:AL34" si="9">SUM(H6:H33)</f>
        <v>0</v>
      </c>
      <c r="I34" s="8">
        <f t="shared" si="9"/>
        <v>0</v>
      </c>
      <c r="J34" s="8">
        <f t="shared" si="9"/>
        <v>184</v>
      </c>
      <c r="K34" s="8">
        <f t="shared" si="9"/>
        <v>446</v>
      </c>
      <c r="L34" s="8">
        <f t="shared" si="9"/>
        <v>0</v>
      </c>
      <c r="M34" s="8">
        <f t="shared" si="9"/>
        <v>0</v>
      </c>
      <c r="N34" s="8">
        <f t="shared" si="9"/>
        <v>0</v>
      </c>
      <c r="O34" s="8">
        <f t="shared" si="9"/>
        <v>0</v>
      </c>
      <c r="P34" s="8">
        <f t="shared" si="9"/>
        <v>0</v>
      </c>
      <c r="Q34" s="8">
        <f t="shared" si="9"/>
        <v>0</v>
      </c>
      <c r="R34" s="8">
        <f t="shared" si="9"/>
        <v>0</v>
      </c>
      <c r="S34" s="8">
        <f t="shared" si="9"/>
        <v>0</v>
      </c>
      <c r="T34" s="8">
        <f t="shared" si="9"/>
        <v>0</v>
      </c>
      <c r="U34" s="8">
        <f t="shared" si="9"/>
        <v>0</v>
      </c>
      <c r="V34" s="8">
        <f t="shared" si="9"/>
        <v>0</v>
      </c>
      <c r="W34" s="8">
        <f t="shared" si="9"/>
        <v>0</v>
      </c>
      <c r="X34" s="8">
        <f t="shared" si="9"/>
        <v>0</v>
      </c>
      <c r="Y34" s="8">
        <f t="shared" si="9"/>
        <v>0</v>
      </c>
      <c r="Z34" s="8">
        <f t="shared" si="9"/>
        <v>0</v>
      </c>
      <c r="AA34" s="8">
        <f t="shared" si="9"/>
        <v>0</v>
      </c>
      <c r="AB34" s="8">
        <f t="shared" si="9"/>
        <v>0</v>
      </c>
      <c r="AC34" s="8">
        <f t="shared" si="9"/>
        <v>0</v>
      </c>
      <c r="AD34" s="8">
        <f t="shared" si="9"/>
        <v>0</v>
      </c>
      <c r="AE34" s="8">
        <f t="shared" si="9"/>
        <v>0</v>
      </c>
      <c r="AF34" s="8">
        <f t="shared" si="9"/>
        <v>0</v>
      </c>
      <c r="AG34" s="8">
        <f t="shared" si="9"/>
        <v>0</v>
      </c>
      <c r="AH34" s="8">
        <f t="shared" si="9"/>
        <v>0</v>
      </c>
      <c r="AI34" s="8">
        <f t="shared" si="9"/>
        <v>0</v>
      </c>
      <c r="AJ34" s="8">
        <f t="shared" si="9"/>
        <v>0</v>
      </c>
      <c r="AK34" s="8">
        <f t="shared" si="9"/>
        <v>0</v>
      </c>
      <c r="AL34" s="8">
        <f t="shared" si="9"/>
        <v>0</v>
      </c>
      <c r="AM34" s="8"/>
      <c r="AN34" s="24">
        <f>SUM(AN6:AN33)</f>
        <v>0</v>
      </c>
      <c r="AO34" s="25"/>
      <c r="AP34" s="8">
        <f>SUM(AP6:AP33)</f>
        <v>630</v>
      </c>
      <c r="AR34" s="7"/>
    </row>
    <row r="35" spans="2:45" ht="15" customHeight="1" x14ac:dyDescent="0.2">
      <c r="B35" s="4"/>
      <c r="C35" s="1"/>
      <c r="D35" s="4" t="s">
        <v>28</v>
      </c>
      <c r="E35" s="4"/>
      <c r="F35" s="26"/>
      <c r="G35" s="4"/>
      <c r="H35" s="27">
        <f t="shared" ref="H35:AL35" si="10">AVERAGE(H6:H33)</f>
        <v>0</v>
      </c>
      <c r="I35" s="27">
        <f t="shared" si="10"/>
        <v>0</v>
      </c>
      <c r="J35" s="27">
        <f t="shared" si="10"/>
        <v>6.5714285714285712</v>
      </c>
      <c r="K35" s="27">
        <f t="shared" si="10"/>
        <v>15.928571428571429</v>
      </c>
      <c r="L35" s="27">
        <f t="shared" si="10"/>
        <v>0</v>
      </c>
      <c r="M35" s="27">
        <f t="shared" si="10"/>
        <v>0</v>
      </c>
      <c r="N35" s="27">
        <f t="shared" si="10"/>
        <v>0</v>
      </c>
      <c r="O35" s="27">
        <f t="shared" si="10"/>
        <v>0</v>
      </c>
      <c r="P35" s="27">
        <f t="shared" si="10"/>
        <v>0</v>
      </c>
      <c r="Q35" s="27">
        <f t="shared" si="10"/>
        <v>0</v>
      </c>
      <c r="R35" s="27">
        <f t="shared" si="10"/>
        <v>0</v>
      </c>
      <c r="S35" s="27">
        <f t="shared" si="10"/>
        <v>0</v>
      </c>
      <c r="T35" s="27">
        <f t="shared" si="10"/>
        <v>0</v>
      </c>
      <c r="U35" s="27">
        <f t="shared" si="10"/>
        <v>0</v>
      </c>
      <c r="V35" s="27">
        <f t="shared" si="10"/>
        <v>0</v>
      </c>
      <c r="W35" s="27">
        <f t="shared" si="10"/>
        <v>0</v>
      </c>
      <c r="X35" s="27">
        <f t="shared" si="10"/>
        <v>0</v>
      </c>
      <c r="Y35" s="27">
        <f t="shared" si="10"/>
        <v>0</v>
      </c>
      <c r="Z35" s="27">
        <f t="shared" si="10"/>
        <v>0</v>
      </c>
      <c r="AA35" s="27">
        <f t="shared" si="10"/>
        <v>0</v>
      </c>
      <c r="AB35" s="27">
        <f t="shared" si="10"/>
        <v>0</v>
      </c>
      <c r="AC35" s="27">
        <f t="shared" si="10"/>
        <v>0</v>
      </c>
      <c r="AD35" s="27">
        <f t="shared" si="10"/>
        <v>0</v>
      </c>
      <c r="AE35" s="27">
        <f t="shared" si="10"/>
        <v>0</v>
      </c>
      <c r="AF35" s="27">
        <f t="shared" si="10"/>
        <v>0</v>
      </c>
      <c r="AG35" s="27">
        <f t="shared" si="10"/>
        <v>0</v>
      </c>
      <c r="AH35" s="27">
        <f t="shared" si="10"/>
        <v>0</v>
      </c>
      <c r="AI35" s="27">
        <f t="shared" si="10"/>
        <v>0</v>
      </c>
      <c r="AJ35" s="27">
        <f t="shared" si="10"/>
        <v>0</v>
      </c>
      <c r="AK35" s="27">
        <f t="shared" si="10"/>
        <v>0</v>
      </c>
      <c r="AL35" s="27">
        <f t="shared" si="10"/>
        <v>0</v>
      </c>
      <c r="AM35" s="4"/>
      <c r="AN35" s="26"/>
      <c r="AO35" s="4"/>
      <c r="AP35" s="28"/>
      <c r="AQ35" s="7"/>
    </row>
    <row r="36" spans="2:45" ht="15" customHeight="1" x14ac:dyDescent="0.2">
      <c r="B36" s="4"/>
      <c r="C36" s="1"/>
      <c r="D36" s="4" t="s">
        <v>29</v>
      </c>
      <c r="E36" s="4"/>
      <c r="F36" s="26"/>
      <c r="G36" s="4"/>
      <c r="H36" s="27">
        <f t="shared" ref="H36:W36" si="11">STDEV(H6:H33)</f>
        <v>0</v>
      </c>
      <c r="I36" s="27">
        <f t="shared" si="11"/>
        <v>0</v>
      </c>
      <c r="J36" s="27">
        <f t="shared" si="11"/>
        <v>34.772731516848907</v>
      </c>
      <c r="K36" s="27">
        <f t="shared" si="11"/>
        <v>49.460742810486373</v>
      </c>
      <c r="L36" s="27">
        <f t="shared" si="11"/>
        <v>0</v>
      </c>
      <c r="M36" s="27">
        <f t="shared" si="11"/>
        <v>0</v>
      </c>
      <c r="N36" s="27">
        <f t="shared" si="11"/>
        <v>0</v>
      </c>
      <c r="O36" s="27">
        <f t="shared" si="11"/>
        <v>0</v>
      </c>
      <c r="P36" s="27">
        <f t="shared" si="11"/>
        <v>0</v>
      </c>
      <c r="Q36" s="27">
        <f t="shared" si="11"/>
        <v>0</v>
      </c>
      <c r="R36" s="27">
        <f t="shared" si="11"/>
        <v>0</v>
      </c>
      <c r="S36" s="27">
        <f t="shared" si="11"/>
        <v>0</v>
      </c>
      <c r="T36" s="27">
        <f t="shared" si="11"/>
        <v>0</v>
      </c>
      <c r="U36" s="27">
        <f t="shared" si="11"/>
        <v>0</v>
      </c>
      <c r="V36" s="27">
        <f t="shared" si="11"/>
        <v>0</v>
      </c>
      <c r="W36" s="27">
        <f t="shared" si="11"/>
        <v>0</v>
      </c>
      <c r="X36" s="27">
        <f t="shared" ref="X36:AL36" si="12">STDEV(X6:X33)</f>
        <v>0</v>
      </c>
      <c r="Y36" s="27">
        <f t="shared" si="12"/>
        <v>0</v>
      </c>
      <c r="Z36" s="27">
        <f t="shared" si="12"/>
        <v>0</v>
      </c>
      <c r="AA36" s="27">
        <f t="shared" si="12"/>
        <v>0</v>
      </c>
      <c r="AB36" s="27">
        <f t="shared" si="12"/>
        <v>0</v>
      </c>
      <c r="AC36" s="27">
        <f t="shared" si="12"/>
        <v>0</v>
      </c>
      <c r="AD36" s="27">
        <f t="shared" si="12"/>
        <v>0</v>
      </c>
      <c r="AE36" s="27">
        <f t="shared" si="12"/>
        <v>0</v>
      </c>
      <c r="AF36" s="27">
        <f t="shared" si="12"/>
        <v>0</v>
      </c>
      <c r="AG36" s="27">
        <f t="shared" si="12"/>
        <v>0</v>
      </c>
      <c r="AH36" s="27">
        <f t="shared" si="12"/>
        <v>0</v>
      </c>
      <c r="AI36" s="27">
        <f t="shared" si="12"/>
        <v>0</v>
      </c>
      <c r="AJ36" s="27">
        <f>STDEV(AJ6:AJ33)</f>
        <v>0</v>
      </c>
      <c r="AK36" s="27">
        <f>STDEV(AK6:AK33)</f>
        <v>0</v>
      </c>
      <c r="AL36" s="27">
        <f t="shared" si="12"/>
        <v>0</v>
      </c>
      <c r="AM36" s="4"/>
      <c r="AN36" s="26"/>
      <c r="AO36" s="4"/>
      <c r="AP36" s="28"/>
      <c r="AQ36" s="7"/>
    </row>
    <row r="37" spans="2:45" x14ac:dyDescent="0.2">
      <c r="B37" s="4"/>
      <c r="C37" s="1"/>
      <c r="D37" s="1"/>
      <c r="E37" s="1"/>
      <c r="F37" s="29"/>
      <c r="G37" s="1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1"/>
      <c r="AP37" s="29"/>
      <c r="AQ37" s="1"/>
      <c r="AR37" s="7"/>
      <c r="AS37" s="7"/>
    </row>
    <row r="38" spans="2:45" x14ac:dyDescent="0.2">
      <c r="B38" s="1"/>
      <c r="C38" s="1"/>
      <c r="D38" s="1"/>
      <c r="E38" s="1"/>
      <c r="F38" s="1"/>
      <c r="G38" s="1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1"/>
      <c r="AP38" s="1"/>
      <c r="AQ38" s="1"/>
      <c r="AR38" s="7"/>
      <c r="AS38" s="7"/>
    </row>
    <row r="39" spans="2:45" x14ac:dyDescent="0.2">
      <c r="B39" s="4"/>
      <c r="C39" s="30"/>
      <c r="D39" s="30"/>
      <c r="E39" s="30"/>
      <c r="F39" s="30"/>
      <c r="G39" s="30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30"/>
      <c r="AP39" s="30"/>
      <c r="AQ39" s="30"/>
      <c r="AR39" s="7"/>
      <c r="AS39" s="7"/>
    </row>
    <row r="40" spans="2:45" x14ac:dyDescent="0.2">
      <c r="B40" s="1"/>
      <c r="C40" s="1"/>
      <c r="D40" s="1"/>
      <c r="E40" s="1"/>
      <c r="F40" s="1"/>
      <c r="G40" s="1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1"/>
      <c r="AP40" s="1"/>
      <c r="AQ40" s="1"/>
      <c r="AR40" s="7"/>
      <c r="AS40" s="7"/>
    </row>
    <row r="41" spans="2:45" x14ac:dyDescent="0.2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R41" s="7"/>
      <c r="AS41" s="7"/>
    </row>
    <row r="42" spans="2:45" x14ac:dyDescent="0.2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R42" s="7"/>
      <c r="AS42" s="7"/>
    </row>
  </sheetData>
  <mergeCells count="1">
    <mergeCell ref="U2:V2"/>
  </mergeCells>
  <phoneticPr fontId="0" type="noConversion"/>
  <pageMargins left="0" right="0" top="0" bottom="0" header="0" footer="0"/>
  <pageSetup paperSize="9" scale="56" fitToHeight="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0"/>
  <sheetViews>
    <sheetView topLeftCell="A3" zoomScaleNormal="100" workbookViewId="0">
      <selection activeCell="AT15" sqref="AT15"/>
    </sheetView>
  </sheetViews>
  <sheetFormatPr defaultColWidth="4.7109375" defaultRowHeight="15" customHeight="1" x14ac:dyDescent="0.2"/>
  <cols>
    <col min="1" max="1" width="4.7109375" style="2"/>
    <col min="2" max="2" width="4.85546875" style="2" bestFit="1" customWidth="1"/>
    <col min="3" max="3" width="6.7109375" style="2" customWidth="1"/>
    <col min="4" max="4" width="14.7109375" style="2" customWidth="1"/>
    <col min="5" max="5" width="0.42578125" style="2" customWidth="1"/>
    <col min="6" max="6" width="8.7109375" style="2" customWidth="1"/>
    <col min="7" max="7" width="0.28515625" style="2" customWidth="1"/>
    <col min="8" max="21" width="4.85546875" style="2" bestFit="1" customWidth="1"/>
    <col min="22" max="22" width="5" style="2" bestFit="1" customWidth="1"/>
    <col min="23" max="37" width="4.85546875" style="2" bestFit="1" customWidth="1"/>
    <col min="38" max="38" width="4.85546875" style="2" customWidth="1"/>
    <col min="39" max="39" width="4.85546875" style="2" hidden="1" customWidth="1"/>
    <col min="40" max="40" width="0.28515625" style="2" customWidth="1"/>
    <col min="41" max="41" width="5.85546875" style="2" customWidth="1"/>
    <col min="42" max="42" width="10.7109375" style="2" customWidth="1"/>
    <col min="43" max="16384" width="4.7109375" style="2"/>
  </cols>
  <sheetData>
    <row r="1" spans="1:43" ht="1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5" customHeight="1" x14ac:dyDescent="0.2">
      <c r="A2" s="1"/>
      <c r="B2" s="3" t="s">
        <v>22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9</v>
      </c>
      <c r="S2" s="1"/>
      <c r="T2" s="65" t="s">
        <v>62</v>
      </c>
      <c r="U2" s="65"/>
      <c r="V2" s="4">
        <v>2017</v>
      </c>
      <c r="W2" s="4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5" customHeight="1" x14ac:dyDescent="0.2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4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5" customHeight="1" x14ac:dyDescent="0.2">
      <c r="A4" s="1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4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" customHeight="1" x14ac:dyDescent="0.2">
      <c r="A5" s="1"/>
      <c r="B5" s="6"/>
      <c r="C5" s="1"/>
      <c r="D5" s="1"/>
      <c r="E5" s="1"/>
      <c r="F5" s="1"/>
      <c r="G5" s="1"/>
      <c r="H5" s="8">
        <v>1</v>
      </c>
      <c r="I5" s="8">
        <v>2</v>
      </c>
      <c r="J5" s="8">
        <v>3</v>
      </c>
      <c r="K5" s="8">
        <v>4</v>
      </c>
      <c r="L5" s="8">
        <v>5</v>
      </c>
      <c r="M5" s="8">
        <v>6</v>
      </c>
      <c r="N5" s="8">
        <v>7</v>
      </c>
      <c r="O5" s="8">
        <v>8</v>
      </c>
      <c r="P5" s="8">
        <v>9</v>
      </c>
      <c r="Q5" s="8">
        <v>10</v>
      </c>
      <c r="R5" s="8">
        <v>11</v>
      </c>
      <c r="S5" s="8">
        <v>12</v>
      </c>
      <c r="T5" s="8">
        <v>13</v>
      </c>
      <c r="U5" s="8">
        <v>14</v>
      </c>
      <c r="V5" s="8">
        <v>15</v>
      </c>
      <c r="W5" s="8">
        <v>16</v>
      </c>
      <c r="X5" s="8">
        <v>17</v>
      </c>
      <c r="Y5" s="8">
        <v>18</v>
      </c>
      <c r="Z5" s="8">
        <v>19</v>
      </c>
      <c r="AA5" s="8">
        <v>20</v>
      </c>
      <c r="AB5" s="8">
        <v>21</v>
      </c>
      <c r="AC5" s="8">
        <v>22</v>
      </c>
      <c r="AD5" s="8">
        <v>23</v>
      </c>
      <c r="AE5" s="8">
        <v>24</v>
      </c>
      <c r="AF5" s="8">
        <v>25</v>
      </c>
      <c r="AG5" s="8">
        <v>26</v>
      </c>
      <c r="AH5" s="8">
        <v>27</v>
      </c>
      <c r="AI5" s="8">
        <v>28</v>
      </c>
      <c r="AJ5" s="8">
        <v>29</v>
      </c>
      <c r="AK5" s="8">
        <v>30</v>
      </c>
      <c r="AL5" s="8">
        <v>31</v>
      </c>
      <c r="AM5" s="1"/>
      <c r="AN5" s="1"/>
    </row>
    <row r="6" spans="1:43" ht="15" customHeight="1" x14ac:dyDescent="0.2">
      <c r="B6" s="3" t="s">
        <v>30</v>
      </c>
      <c r="F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O6" s="9" t="s">
        <v>10</v>
      </c>
      <c r="AP6" s="9" t="s">
        <v>28</v>
      </c>
      <c r="AQ6" s="7"/>
    </row>
    <row r="7" spans="1:43" ht="15.95" customHeight="1" x14ac:dyDescent="0.2">
      <c r="B7" s="10">
        <v>1</v>
      </c>
      <c r="C7" s="10" t="s">
        <v>0</v>
      </c>
      <c r="D7" s="10" t="s">
        <v>5</v>
      </c>
      <c r="E7" s="66"/>
      <c r="F7" s="67">
        <v>244.7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0</v>
      </c>
      <c r="AB7" s="66">
        <v>0</v>
      </c>
      <c r="AC7" s="66">
        <v>0</v>
      </c>
      <c r="AD7" s="66">
        <v>0</v>
      </c>
      <c r="AE7" s="66">
        <v>0</v>
      </c>
      <c r="AF7" s="66">
        <v>0</v>
      </c>
      <c r="AG7" s="66">
        <v>0</v>
      </c>
      <c r="AH7" s="66">
        <v>0</v>
      </c>
      <c r="AI7" s="66">
        <v>0</v>
      </c>
      <c r="AJ7" s="66">
        <v>0</v>
      </c>
      <c r="AK7" s="66">
        <v>0</v>
      </c>
      <c r="AL7" s="66">
        <v>0</v>
      </c>
      <c r="AM7" s="66">
        <v>0</v>
      </c>
      <c r="AN7" s="66">
        <v>0</v>
      </c>
      <c r="AO7" s="14">
        <f t="shared" ref="AO7:AO25" si="0">SUM(H7:AL7)</f>
        <v>0</v>
      </c>
      <c r="AP7" s="68">
        <f t="shared" ref="AP7:AP25" si="1">F7+AO7-AM7</f>
        <v>244.7</v>
      </c>
      <c r="AQ7" s="7"/>
    </row>
    <row r="8" spans="1:43" ht="15.95" customHeight="1" x14ac:dyDescent="0.2">
      <c r="B8" s="10">
        <v>2</v>
      </c>
      <c r="C8" s="10" t="s">
        <v>1</v>
      </c>
      <c r="D8" s="10" t="s">
        <v>4</v>
      </c>
      <c r="E8" s="66"/>
      <c r="F8" s="67">
        <v>278.3</v>
      </c>
      <c r="G8" s="66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  <c r="P8" s="66">
        <v>0</v>
      </c>
      <c r="Q8" s="66">
        <v>0</v>
      </c>
      <c r="R8" s="66">
        <v>0</v>
      </c>
      <c r="S8" s="66">
        <v>0</v>
      </c>
      <c r="T8" s="66">
        <v>0</v>
      </c>
      <c r="U8" s="66">
        <v>0</v>
      </c>
      <c r="V8" s="66">
        <v>0</v>
      </c>
      <c r="W8" s="66">
        <v>0</v>
      </c>
      <c r="X8" s="66">
        <v>0</v>
      </c>
      <c r="Y8" s="66">
        <v>0</v>
      </c>
      <c r="Z8" s="66">
        <v>0</v>
      </c>
      <c r="AA8" s="66">
        <v>0</v>
      </c>
      <c r="AB8" s="66">
        <v>0</v>
      </c>
      <c r="AC8" s="66">
        <v>0</v>
      </c>
      <c r="AD8" s="66">
        <v>0</v>
      </c>
      <c r="AE8" s="66">
        <v>0</v>
      </c>
      <c r="AF8" s="66">
        <v>0</v>
      </c>
      <c r="AG8" s="66">
        <v>0</v>
      </c>
      <c r="AH8" s="66">
        <v>0</v>
      </c>
      <c r="AI8" s="66">
        <v>0</v>
      </c>
      <c r="AJ8" s="66">
        <v>0</v>
      </c>
      <c r="AK8" s="66">
        <v>0</v>
      </c>
      <c r="AL8" s="66">
        <v>0</v>
      </c>
      <c r="AM8" s="66">
        <v>0</v>
      </c>
      <c r="AN8" s="66">
        <v>0</v>
      </c>
      <c r="AO8" s="14">
        <f t="shared" si="0"/>
        <v>0</v>
      </c>
      <c r="AP8" s="68">
        <f t="shared" si="1"/>
        <v>278.3</v>
      </c>
      <c r="AQ8" s="7"/>
    </row>
    <row r="9" spans="1:43" ht="15.95" customHeight="1" x14ac:dyDescent="0.2">
      <c r="B9" s="10">
        <v>3</v>
      </c>
      <c r="C9" s="10" t="s">
        <v>1</v>
      </c>
      <c r="D9" s="10" t="s">
        <v>2</v>
      </c>
      <c r="E9" s="66"/>
      <c r="F9" s="67">
        <v>304.10000000000002</v>
      </c>
      <c r="G9" s="66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6">
        <v>0</v>
      </c>
      <c r="S9" s="66">
        <v>0</v>
      </c>
      <c r="T9" s="66">
        <v>0</v>
      </c>
      <c r="U9" s="66">
        <v>0</v>
      </c>
      <c r="V9" s="66">
        <v>0</v>
      </c>
      <c r="W9" s="66">
        <v>0</v>
      </c>
      <c r="X9" s="66">
        <v>0</v>
      </c>
      <c r="Y9" s="66">
        <v>0</v>
      </c>
      <c r="Z9" s="66">
        <v>0</v>
      </c>
      <c r="AA9" s="66">
        <v>0</v>
      </c>
      <c r="AB9" s="66">
        <v>0</v>
      </c>
      <c r="AC9" s="66">
        <v>0</v>
      </c>
      <c r="AD9" s="66">
        <v>0</v>
      </c>
      <c r="AE9" s="66">
        <v>0</v>
      </c>
      <c r="AF9" s="66">
        <v>0</v>
      </c>
      <c r="AG9" s="66">
        <v>0</v>
      </c>
      <c r="AH9" s="66">
        <v>0</v>
      </c>
      <c r="AI9" s="66">
        <v>0</v>
      </c>
      <c r="AJ9" s="66">
        <v>0</v>
      </c>
      <c r="AK9" s="66">
        <v>0</v>
      </c>
      <c r="AL9" s="66">
        <v>0</v>
      </c>
      <c r="AM9" s="66">
        <v>0</v>
      </c>
      <c r="AN9" s="66">
        <v>0</v>
      </c>
      <c r="AO9" s="14">
        <f t="shared" si="0"/>
        <v>0</v>
      </c>
      <c r="AP9" s="68">
        <f t="shared" si="1"/>
        <v>304.10000000000002</v>
      </c>
      <c r="AQ9" s="7"/>
    </row>
    <row r="10" spans="1:43" ht="15.95" customHeight="1" x14ac:dyDescent="0.2">
      <c r="B10" s="10">
        <v>4</v>
      </c>
      <c r="C10" s="15" t="s">
        <v>1</v>
      </c>
      <c r="D10" s="15" t="s">
        <v>7</v>
      </c>
      <c r="E10" s="66"/>
      <c r="F10" s="67">
        <v>423.2</v>
      </c>
      <c r="G10" s="66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6">
        <v>0</v>
      </c>
      <c r="S10" s="66">
        <v>0</v>
      </c>
      <c r="T10" s="66">
        <v>0</v>
      </c>
      <c r="U10" s="66">
        <v>0</v>
      </c>
      <c r="V10" s="66">
        <v>0</v>
      </c>
      <c r="W10" s="66">
        <v>0</v>
      </c>
      <c r="X10" s="66">
        <v>0</v>
      </c>
      <c r="Y10" s="66">
        <v>0</v>
      </c>
      <c r="Z10" s="66">
        <v>0</v>
      </c>
      <c r="AA10" s="66">
        <v>0</v>
      </c>
      <c r="AB10" s="66">
        <v>0</v>
      </c>
      <c r="AC10" s="66">
        <v>0</v>
      </c>
      <c r="AD10" s="66">
        <v>0</v>
      </c>
      <c r="AE10" s="66">
        <v>0</v>
      </c>
      <c r="AF10" s="66">
        <v>0</v>
      </c>
      <c r="AG10" s="66">
        <v>0</v>
      </c>
      <c r="AH10" s="66">
        <v>0</v>
      </c>
      <c r="AI10" s="66">
        <v>0</v>
      </c>
      <c r="AJ10" s="66">
        <v>0</v>
      </c>
      <c r="AK10" s="66">
        <v>0</v>
      </c>
      <c r="AL10" s="66">
        <v>0</v>
      </c>
      <c r="AM10" s="66">
        <v>0</v>
      </c>
      <c r="AN10" s="66">
        <v>0</v>
      </c>
      <c r="AO10" s="14">
        <f t="shared" si="0"/>
        <v>0</v>
      </c>
      <c r="AP10" s="68">
        <f t="shared" si="1"/>
        <v>423.2</v>
      </c>
      <c r="AQ10" s="7"/>
    </row>
    <row r="11" spans="1:43" ht="15.95" customHeight="1" x14ac:dyDescent="0.2">
      <c r="B11" s="10">
        <v>5</v>
      </c>
      <c r="C11" s="10" t="s">
        <v>1</v>
      </c>
      <c r="D11" s="10" t="s">
        <v>3</v>
      </c>
      <c r="E11" s="66"/>
      <c r="F11" s="67">
        <v>127.8</v>
      </c>
      <c r="G11" s="66">
        <v>0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6">
        <v>0</v>
      </c>
      <c r="S11" s="66">
        <v>0</v>
      </c>
      <c r="T11" s="66">
        <v>0</v>
      </c>
      <c r="U11" s="66">
        <v>0</v>
      </c>
      <c r="V11" s="66">
        <v>0</v>
      </c>
      <c r="W11" s="66">
        <v>0</v>
      </c>
      <c r="X11" s="66">
        <v>0</v>
      </c>
      <c r="Y11" s="66">
        <v>0</v>
      </c>
      <c r="Z11" s="66">
        <v>0</v>
      </c>
      <c r="AA11" s="66">
        <v>0</v>
      </c>
      <c r="AB11" s="66">
        <v>0</v>
      </c>
      <c r="AC11" s="66">
        <v>0</v>
      </c>
      <c r="AD11" s="66">
        <v>0</v>
      </c>
      <c r="AE11" s="66">
        <v>0</v>
      </c>
      <c r="AF11" s="66">
        <v>0</v>
      </c>
      <c r="AG11" s="66">
        <v>0</v>
      </c>
      <c r="AH11" s="66">
        <v>0</v>
      </c>
      <c r="AI11" s="66">
        <v>0</v>
      </c>
      <c r="AJ11" s="66">
        <v>0</v>
      </c>
      <c r="AK11" s="66">
        <v>0</v>
      </c>
      <c r="AL11" s="66">
        <v>0</v>
      </c>
      <c r="AM11" s="66">
        <v>0</v>
      </c>
      <c r="AN11" s="66">
        <v>0</v>
      </c>
      <c r="AO11" s="14">
        <f t="shared" si="0"/>
        <v>0</v>
      </c>
      <c r="AP11" s="68">
        <f t="shared" si="1"/>
        <v>127.8</v>
      </c>
      <c r="AQ11" s="7"/>
    </row>
    <row r="12" spans="1:43" ht="15.95" customHeight="1" x14ac:dyDescent="0.2">
      <c r="B12" s="10">
        <v>6</v>
      </c>
      <c r="C12" s="10" t="s">
        <v>23</v>
      </c>
      <c r="D12" s="10" t="s">
        <v>24</v>
      </c>
      <c r="E12" s="66"/>
      <c r="F12" s="67">
        <v>265.60000000000002</v>
      </c>
      <c r="G12" s="66">
        <v>0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6">
        <v>0</v>
      </c>
      <c r="S12" s="66">
        <v>0</v>
      </c>
      <c r="T12" s="66">
        <v>0</v>
      </c>
      <c r="U12" s="66">
        <v>0</v>
      </c>
      <c r="V12" s="66">
        <v>0</v>
      </c>
      <c r="W12" s="66">
        <v>0</v>
      </c>
      <c r="X12" s="66">
        <v>0</v>
      </c>
      <c r="Y12" s="66">
        <v>0</v>
      </c>
      <c r="Z12" s="66">
        <v>0</v>
      </c>
      <c r="AA12" s="66">
        <v>0</v>
      </c>
      <c r="AB12" s="66">
        <v>0</v>
      </c>
      <c r="AC12" s="66">
        <v>0</v>
      </c>
      <c r="AD12" s="66">
        <v>0</v>
      </c>
      <c r="AE12" s="66">
        <v>0</v>
      </c>
      <c r="AF12" s="66">
        <v>0</v>
      </c>
      <c r="AG12" s="66">
        <v>0</v>
      </c>
      <c r="AH12" s="66">
        <v>0</v>
      </c>
      <c r="AI12" s="66">
        <v>0</v>
      </c>
      <c r="AJ12" s="66">
        <v>0</v>
      </c>
      <c r="AK12" s="66">
        <v>0</v>
      </c>
      <c r="AL12" s="66">
        <v>0</v>
      </c>
      <c r="AM12" s="66">
        <v>0</v>
      </c>
      <c r="AN12" s="66">
        <v>0</v>
      </c>
      <c r="AO12" s="14">
        <f t="shared" si="0"/>
        <v>0</v>
      </c>
      <c r="AP12" s="68">
        <f t="shared" si="1"/>
        <v>265.60000000000002</v>
      </c>
      <c r="AQ12" s="7"/>
    </row>
    <row r="13" spans="1:43" ht="15.95" customHeight="1" x14ac:dyDescent="0.2">
      <c r="B13" s="10">
        <v>7</v>
      </c>
      <c r="C13" s="10" t="s">
        <v>23</v>
      </c>
      <c r="D13" s="10" t="s">
        <v>25</v>
      </c>
      <c r="E13" s="66"/>
      <c r="F13" s="67">
        <v>223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  <c r="P13" s="66">
        <v>0</v>
      </c>
      <c r="Q13" s="66">
        <v>0</v>
      </c>
      <c r="R13" s="66">
        <v>0</v>
      </c>
      <c r="S13" s="66">
        <v>0</v>
      </c>
      <c r="T13" s="66">
        <v>0</v>
      </c>
      <c r="U13" s="66">
        <v>0</v>
      </c>
      <c r="V13" s="66">
        <v>0</v>
      </c>
      <c r="W13" s="66">
        <v>0</v>
      </c>
      <c r="X13" s="66">
        <v>0</v>
      </c>
      <c r="Y13" s="66">
        <v>0</v>
      </c>
      <c r="Z13" s="66">
        <v>0</v>
      </c>
      <c r="AA13" s="66">
        <v>0</v>
      </c>
      <c r="AB13" s="66">
        <v>0</v>
      </c>
      <c r="AC13" s="66">
        <v>0</v>
      </c>
      <c r="AD13" s="66">
        <v>0</v>
      </c>
      <c r="AE13" s="66">
        <v>0</v>
      </c>
      <c r="AF13" s="66">
        <v>0</v>
      </c>
      <c r="AG13" s="66">
        <v>0</v>
      </c>
      <c r="AH13" s="66">
        <v>0</v>
      </c>
      <c r="AI13" s="66">
        <v>0</v>
      </c>
      <c r="AJ13" s="66">
        <v>0</v>
      </c>
      <c r="AK13" s="66">
        <v>0</v>
      </c>
      <c r="AL13" s="66">
        <v>0</v>
      </c>
      <c r="AM13" s="66">
        <v>0</v>
      </c>
      <c r="AN13" s="66">
        <v>0</v>
      </c>
      <c r="AO13" s="14">
        <f t="shared" si="0"/>
        <v>0</v>
      </c>
      <c r="AP13" s="68">
        <f t="shared" si="1"/>
        <v>223</v>
      </c>
      <c r="AQ13" s="7"/>
    </row>
    <row r="14" spans="1:43" ht="15.95" customHeight="1" x14ac:dyDescent="0.2">
      <c r="B14" s="10">
        <v>8</v>
      </c>
      <c r="C14" s="10" t="s">
        <v>23</v>
      </c>
      <c r="D14" s="10" t="s">
        <v>44</v>
      </c>
      <c r="F14" s="67">
        <v>242.4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0</v>
      </c>
      <c r="AA14" s="66">
        <v>0</v>
      </c>
      <c r="AB14" s="66">
        <v>0</v>
      </c>
      <c r="AC14" s="66">
        <v>0</v>
      </c>
      <c r="AD14" s="66">
        <v>0</v>
      </c>
      <c r="AE14" s="66">
        <v>0</v>
      </c>
      <c r="AF14" s="66">
        <v>0</v>
      </c>
      <c r="AG14" s="66">
        <v>0</v>
      </c>
      <c r="AH14" s="66">
        <v>0</v>
      </c>
      <c r="AI14" s="66">
        <v>0</v>
      </c>
      <c r="AJ14" s="66">
        <v>0</v>
      </c>
      <c r="AK14" s="66">
        <v>0</v>
      </c>
      <c r="AL14" s="66">
        <v>0</v>
      </c>
      <c r="AM14" s="66">
        <v>0</v>
      </c>
      <c r="AN14" s="66">
        <v>0</v>
      </c>
      <c r="AO14" s="14">
        <f t="shared" si="0"/>
        <v>0</v>
      </c>
      <c r="AP14" s="68">
        <f t="shared" si="1"/>
        <v>242.4</v>
      </c>
      <c r="AQ14" s="7"/>
    </row>
    <row r="15" spans="1:43" ht="15.95" customHeight="1" x14ac:dyDescent="0.2">
      <c r="B15" s="10">
        <v>9</v>
      </c>
      <c r="C15" s="15" t="s">
        <v>23</v>
      </c>
      <c r="D15" s="15" t="s">
        <v>27</v>
      </c>
      <c r="E15" s="66"/>
      <c r="F15" s="67">
        <v>221.4</v>
      </c>
      <c r="G15" s="66">
        <v>0</v>
      </c>
      <c r="H15" s="66">
        <v>0</v>
      </c>
      <c r="I15" s="66">
        <v>0</v>
      </c>
      <c r="J15" s="66">
        <v>0</v>
      </c>
      <c r="K15" s="66">
        <v>175</v>
      </c>
      <c r="L15" s="66">
        <v>0</v>
      </c>
      <c r="M15" s="66">
        <v>0</v>
      </c>
      <c r="N15" s="66">
        <v>0</v>
      </c>
      <c r="O15" s="66">
        <v>0</v>
      </c>
      <c r="P15" s="66">
        <v>0</v>
      </c>
      <c r="Q15" s="66">
        <v>0</v>
      </c>
      <c r="R15" s="66">
        <v>0</v>
      </c>
      <c r="S15" s="66">
        <v>0</v>
      </c>
      <c r="T15" s="66">
        <v>0</v>
      </c>
      <c r="U15" s="66">
        <v>0</v>
      </c>
      <c r="V15" s="66">
        <v>0</v>
      </c>
      <c r="W15" s="66">
        <v>0</v>
      </c>
      <c r="X15" s="66">
        <v>0</v>
      </c>
      <c r="Y15" s="66">
        <v>0</v>
      </c>
      <c r="Z15" s="66">
        <v>0</v>
      </c>
      <c r="AA15" s="66">
        <v>0</v>
      </c>
      <c r="AB15" s="66">
        <v>0</v>
      </c>
      <c r="AC15" s="66">
        <v>0</v>
      </c>
      <c r="AD15" s="66">
        <v>0</v>
      </c>
      <c r="AE15" s="66">
        <v>0</v>
      </c>
      <c r="AF15" s="66">
        <v>0</v>
      </c>
      <c r="AG15" s="66">
        <v>0</v>
      </c>
      <c r="AH15" s="66">
        <v>0</v>
      </c>
      <c r="AI15" s="66">
        <v>0</v>
      </c>
      <c r="AJ15" s="66">
        <v>0</v>
      </c>
      <c r="AK15" s="66">
        <v>0</v>
      </c>
      <c r="AL15" s="66">
        <v>0</v>
      </c>
      <c r="AM15" s="66">
        <v>0</v>
      </c>
      <c r="AN15" s="66">
        <v>0</v>
      </c>
      <c r="AO15" s="14">
        <f t="shared" si="0"/>
        <v>175</v>
      </c>
      <c r="AP15" s="68">
        <f t="shared" si="1"/>
        <v>396.4</v>
      </c>
      <c r="AQ15" s="7"/>
    </row>
    <row r="16" spans="1:43" ht="15.95" customHeight="1" x14ac:dyDescent="0.2">
      <c r="B16" s="10">
        <v>10</v>
      </c>
      <c r="C16" s="10" t="s">
        <v>23</v>
      </c>
      <c r="D16" s="10" t="s">
        <v>31</v>
      </c>
      <c r="E16" s="66"/>
      <c r="F16" s="67">
        <v>234.2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6">
        <v>0</v>
      </c>
      <c r="M16" s="66">
        <v>0</v>
      </c>
      <c r="N16" s="66">
        <v>0</v>
      </c>
      <c r="O16" s="66">
        <v>0</v>
      </c>
      <c r="P16" s="66">
        <v>0</v>
      </c>
      <c r="Q16" s="66">
        <v>0</v>
      </c>
      <c r="R16" s="66">
        <v>0</v>
      </c>
      <c r="S16" s="66">
        <v>0</v>
      </c>
      <c r="T16" s="66">
        <v>0</v>
      </c>
      <c r="U16" s="66">
        <v>0</v>
      </c>
      <c r="V16" s="66">
        <v>0</v>
      </c>
      <c r="W16" s="66">
        <v>0</v>
      </c>
      <c r="X16" s="66">
        <v>0</v>
      </c>
      <c r="Y16" s="66">
        <v>0</v>
      </c>
      <c r="Z16" s="66">
        <v>0</v>
      </c>
      <c r="AA16" s="66">
        <v>0</v>
      </c>
      <c r="AB16" s="66">
        <v>0</v>
      </c>
      <c r="AC16" s="66">
        <v>0</v>
      </c>
      <c r="AD16" s="66">
        <v>0</v>
      </c>
      <c r="AE16" s="66">
        <v>0</v>
      </c>
      <c r="AF16" s="66">
        <v>0</v>
      </c>
      <c r="AG16" s="66">
        <v>0</v>
      </c>
      <c r="AH16" s="66">
        <v>0</v>
      </c>
      <c r="AI16" s="66">
        <v>0</v>
      </c>
      <c r="AJ16" s="66">
        <v>0</v>
      </c>
      <c r="AK16" s="66">
        <v>0</v>
      </c>
      <c r="AL16" s="66">
        <v>0</v>
      </c>
      <c r="AM16" s="66">
        <v>0</v>
      </c>
      <c r="AN16" s="66">
        <v>0</v>
      </c>
      <c r="AO16" s="14">
        <f t="shared" si="0"/>
        <v>0</v>
      </c>
      <c r="AP16" s="68">
        <f t="shared" si="1"/>
        <v>234.2</v>
      </c>
      <c r="AQ16" s="7"/>
    </row>
    <row r="17" spans="1:43" ht="15.95" customHeight="1" x14ac:dyDescent="0.2">
      <c r="B17" s="10">
        <v>11</v>
      </c>
      <c r="C17" s="10" t="s">
        <v>23</v>
      </c>
      <c r="D17" s="10" t="s">
        <v>43</v>
      </c>
      <c r="E17" s="69"/>
      <c r="F17" s="67">
        <v>381.2</v>
      </c>
      <c r="G17" s="66">
        <v>0</v>
      </c>
      <c r="H17" s="66">
        <v>0</v>
      </c>
      <c r="I17" s="66">
        <v>0</v>
      </c>
      <c r="J17" s="66">
        <v>0</v>
      </c>
      <c r="K17" s="66">
        <v>0</v>
      </c>
      <c r="L17" s="66">
        <v>0</v>
      </c>
      <c r="M17" s="66">
        <v>0</v>
      </c>
      <c r="N17" s="66">
        <v>0</v>
      </c>
      <c r="O17" s="66">
        <v>0</v>
      </c>
      <c r="P17" s="66">
        <v>0</v>
      </c>
      <c r="Q17" s="66">
        <v>0</v>
      </c>
      <c r="R17" s="66">
        <v>0</v>
      </c>
      <c r="S17" s="66">
        <v>0</v>
      </c>
      <c r="T17" s="66">
        <v>0</v>
      </c>
      <c r="U17" s="66">
        <v>0</v>
      </c>
      <c r="V17" s="66">
        <v>0</v>
      </c>
      <c r="W17" s="66">
        <v>0</v>
      </c>
      <c r="X17" s="66">
        <v>0</v>
      </c>
      <c r="Y17" s="66">
        <v>0</v>
      </c>
      <c r="Z17" s="66">
        <v>0</v>
      </c>
      <c r="AA17" s="66">
        <v>0</v>
      </c>
      <c r="AB17" s="66">
        <v>0</v>
      </c>
      <c r="AC17" s="66">
        <v>0</v>
      </c>
      <c r="AD17" s="66">
        <v>0</v>
      </c>
      <c r="AE17" s="66">
        <v>0</v>
      </c>
      <c r="AF17" s="66">
        <v>0</v>
      </c>
      <c r="AG17" s="66">
        <v>0</v>
      </c>
      <c r="AH17" s="66">
        <v>0</v>
      </c>
      <c r="AI17" s="66">
        <v>0</v>
      </c>
      <c r="AJ17" s="66">
        <v>0</v>
      </c>
      <c r="AK17" s="66">
        <v>0</v>
      </c>
      <c r="AL17" s="66">
        <v>0</v>
      </c>
      <c r="AM17" s="66">
        <v>0</v>
      </c>
      <c r="AN17" s="66">
        <v>0</v>
      </c>
      <c r="AO17" s="14">
        <f t="shared" si="0"/>
        <v>0</v>
      </c>
      <c r="AP17" s="68">
        <f t="shared" si="1"/>
        <v>381.2</v>
      </c>
      <c r="AQ17" s="7"/>
    </row>
    <row r="18" spans="1:43" ht="15.95" customHeight="1" x14ac:dyDescent="0.2">
      <c r="B18" s="10">
        <v>12</v>
      </c>
      <c r="C18" s="16" t="s">
        <v>23</v>
      </c>
      <c r="D18" s="16" t="s">
        <v>32</v>
      </c>
      <c r="E18" s="70"/>
      <c r="F18" s="67">
        <v>301.7</v>
      </c>
      <c r="G18" s="66">
        <v>0</v>
      </c>
      <c r="H18" s="66">
        <v>0</v>
      </c>
      <c r="I18" s="66">
        <v>0</v>
      </c>
      <c r="J18" s="66">
        <v>0</v>
      </c>
      <c r="K18" s="66">
        <v>0</v>
      </c>
      <c r="L18" s="66">
        <v>0</v>
      </c>
      <c r="M18" s="66">
        <v>0</v>
      </c>
      <c r="N18" s="66">
        <v>0</v>
      </c>
      <c r="O18" s="66">
        <v>0</v>
      </c>
      <c r="P18" s="66">
        <v>0</v>
      </c>
      <c r="Q18" s="66">
        <v>0</v>
      </c>
      <c r="R18" s="66">
        <v>0</v>
      </c>
      <c r="S18" s="66">
        <v>0</v>
      </c>
      <c r="T18" s="66">
        <v>0</v>
      </c>
      <c r="U18" s="66">
        <v>0</v>
      </c>
      <c r="V18" s="66">
        <v>0</v>
      </c>
      <c r="W18" s="66">
        <v>0</v>
      </c>
      <c r="X18" s="66">
        <v>0</v>
      </c>
      <c r="Y18" s="66">
        <v>0</v>
      </c>
      <c r="Z18" s="66">
        <v>0</v>
      </c>
      <c r="AA18" s="66">
        <v>0</v>
      </c>
      <c r="AB18" s="66">
        <v>0</v>
      </c>
      <c r="AC18" s="66">
        <v>0</v>
      </c>
      <c r="AD18" s="66">
        <v>0</v>
      </c>
      <c r="AE18" s="66">
        <v>0</v>
      </c>
      <c r="AF18" s="66">
        <v>0</v>
      </c>
      <c r="AG18" s="66">
        <v>0</v>
      </c>
      <c r="AH18" s="66">
        <v>0</v>
      </c>
      <c r="AI18" s="66">
        <v>0</v>
      </c>
      <c r="AJ18" s="66">
        <v>0</v>
      </c>
      <c r="AK18" s="66">
        <v>0</v>
      </c>
      <c r="AL18" s="66">
        <v>0</v>
      </c>
      <c r="AM18" s="66">
        <v>0</v>
      </c>
      <c r="AN18" s="66">
        <v>0</v>
      </c>
      <c r="AO18" s="14">
        <f t="shared" si="0"/>
        <v>0</v>
      </c>
      <c r="AP18" s="68">
        <f t="shared" si="1"/>
        <v>301.7</v>
      </c>
      <c r="AQ18" s="7"/>
    </row>
    <row r="19" spans="1:43" ht="15.95" customHeight="1" x14ac:dyDescent="0.2">
      <c r="B19" s="10">
        <v>13</v>
      </c>
      <c r="C19" s="15" t="s">
        <v>23</v>
      </c>
      <c r="D19" s="15" t="s">
        <v>33</v>
      </c>
      <c r="E19" s="66"/>
      <c r="F19" s="67">
        <v>86.6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6">
        <v>0</v>
      </c>
      <c r="S19" s="66">
        <v>0</v>
      </c>
      <c r="T19" s="66">
        <v>0</v>
      </c>
      <c r="U19" s="66">
        <v>0</v>
      </c>
      <c r="V19" s="66">
        <v>0</v>
      </c>
      <c r="W19" s="66">
        <v>0</v>
      </c>
      <c r="X19" s="66">
        <v>0</v>
      </c>
      <c r="Y19" s="66">
        <v>0</v>
      </c>
      <c r="Z19" s="66">
        <v>0</v>
      </c>
      <c r="AA19" s="66">
        <v>0</v>
      </c>
      <c r="AB19" s="66">
        <v>0</v>
      </c>
      <c r="AC19" s="66">
        <v>0</v>
      </c>
      <c r="AD19" s="66">
        <v>0</v>
      </c>
      <c r="AE19" s="66">
        <v>0</v>
      </c>
      <c r="AF19" s="66">
        <v>0</v>
      </c>
      <c r="AG19" s="66">
        <v>0</v>
      </c>
      <c r="AH19" s="66">
        <v>0</v>
      </c>
      <c r="AI19" s="66">
        <v>0</v>
      </c>
      <c r="AJ19" s="66">
        <v>0</v>
      </c>
      <c r="AK19" s="66">
        <v>0</v>
      </c>
      <c r="AL19" s="66">
        <v>0</v>
      </c>
      <c r="AM19" s="66">
        <v>0</v>
      </c>
      <c r="AN19" s="66">
        <v>0</v>
      </c>
      <c r="AO19" s="14">
        <f t="shared" si="0"/>
        <v>0</v>
      </c>
      <c r="AP19" s="68">
        <f t="shared" si="1"/>
        <v>86.6</v>
      </c>
      <c r="AQ19" s="7"/>
    </row>
    <row r="20" spans="1:43" ht="15.95" customHeight="1" x14ac:dyDescent="0.2">
      <c r="B20" s="10">
        <v>14</v>
      </c>
      <c r="C20" s="10" t="s">
        <v>0</v>
      </c>
      <c r="D20" s="10" t="s">
        <v>41</v>
      </c>
      <c r="E20" s="13"/>
      <c r="F20" s="67">
        <v>77.3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6">
        <v>0</v>
      </c>
      <c r="S20" s="66">
        <v>0</v>
      </c>
      <c r="T20" s="66">
        <v>0</v>
      </c>
      <c r="U20" s="66">
        <v>0</v>
      </c>
      <c r="V20" s="66">
        <v>0</v>
      </c>
      <c r="W20" s="66">
        <v>0</v>
      </c>
      <c r="X20" s="66">
        <v>0</v>
      </c>
      <c r="Y20" s="66">
        <v>0</v>
      </c>
      <c r="Z20" s="66">
        <v>0</v>
      </c>
      <c r="AA20" s="66">
        <v>0</v>
      </c>
      <c r="AB20" s="66">
        <v>0</v>
      </c>
      <c r="AC20" s="66">
        <v>0</v>
      </c>
      <c r="AD20" s="66">
        <v>0</v>
      </c>
      <c r="AE20" s="66">
        <v>0</v>
      </c>
      <c r="AF20" s="66">
        <v>0</v>
      </c>
      <c r="AG20" s="66">
        <v>0</v>
      </c>
      <c r="AH20" s="66">
        <v>0</v>
      </c>
      <c r="AI20" s="66">
        <v>0</v>
      </c>
      <c r="AJ20" s="66">
        <v>0</v>
      </c>
      <c r="AK20" s="66">
        <v>0</v>
      </c>
      <c r="AL20" s="66">
        <v>0</v>
      </c>
      <c r="AM20" s="66">
        <v>0</v>
      </c>
      <c r="AN20" s="66">
        <v>0</v>
      </c>
      <c r="AO20" s="14">
        <f t="shared" si="0"/>
        <v>0</v>
      </c>
      <c r="AP20" s="68">
        <f t="shared" si="1"/>
        <v>77.3</v>
      </c>
      <c r="AQ20" s="7"/>
    </row>
    <row r="21" spans="1:43" ht="15.95" customHeight="1" x14ac:dyDescent="0.2">
      <c r="B21" s="10">
        <v>15</v>
      </c>
      <c r="C21" s="10" t="s">
        <v>0</v>
      </c>
      <c r="D21" s="10" t="s">
        <v>52</v>
      </c>
      <c r="F21" s="67">
        <v>226.9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0</v>
      </c>
      <c r="Y21" s="66">
        <v>0</v>
      </c>
      <c r="Z21" s="66">
        <v>0</v>
      </c>
      <c r="AA21" s="66">
        <v>0</v>
      </c>
      <c r="AB21" s="66">
        <v>0</v>
      </c>
      <c r="AC21" s="66">
        <v>0</v>
      </c>
      <c r="AD21" s="66">
        <v>0</v>
      </c>
      <c r="AE21" s="66">
        <v>0</v>
      </c>
      <c r="AF21" s="66">
        <v>0</v>
      </c>
      <c r="AG21" s="66">
        <v>0</v>
      </c>
      <c r="AH21" s="66">
        <v>0</v>
      </c>
      <c r="AI21" s="66">
        <v>0</v>
      </c>
      <c r="AJ21" s="66">
        <v>0</v>
      </c>
      <c r="AK21" s="66">
        <v>0</v>
      </c>
      <c r="AL21" s="66">
        <v>0</v>
      </c>
      <c r="AM21" s="66">
        <v>0</v>
      </c>
      <c r="AN21" s="66">
        <v>0</v>
      </c>
      <c r="AO21" s="14">
        <f t="shared" si="0"/>
        <v>0</v>
      </c>
      <c r="AP21" s="68">
        <f t="shared" si="1"/>
        <v>226.9</v>
      </c>
      <c r="AQ21" s="7"/>
    </row>
    <row r="22" spans="1:43" ht="15.95" customHeight="1" x14ac:dyDescent="0.2">
      <c r="B22" s="10">
        <v>16</v>
      </c>
      <c r="C22" s="15" t="s">
        <v>23</v>
      </c>
      <c r="D22" s="15" t="s">
        <v>35</v>
      </c>
      <c r="E22" s="66"/>
      <c r="F22" s="67">
        <v>293.3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6">
        <v>0</v>
      </c>
      <c r="S22" s="66">
        <v>0</v>
      </c>
      <c r="T22" s="66">
        <v>0</v>
      </c>
      <c r="U22" s="66">
        <v>0</v>
      </c>
      <c r="V22" s="66">
        <v>0</v>
      </c>
      <c r="W22" s="66">
        <v>0</v>
      </c>
      <c r="X22" s="66">
        <v>0</v>
      </c>
      <c r="Y22" s="66">
        <v>0</v>
      </c>
      <c r="Z22" s="66">
        <v>0</v>
      </c>
      <c r="AA22" s="66">
        <v>0</v>
      </c>
      <c r="AB22" s="66">
        <v>0</v>
      </c>
      <c r="AC22" s="66">
        <v>0</v>
      </c>
      <c r="AD22" s="66">
        <v>0</v>
      </c>
      <c r="AE22" s="66">
        <v>0</v>
      </c>
      <c r="AF22" s="66">
        <v>0</v>
      </c>
      <c r="AG22" s="66">
        <v>0</v>
      </c>
      <c r="AH22" s="66">
        <v>0</v>
      </c>
      <c r="AI22" s="66">
        <v>0</v>
      </c>
      <c r="AJ22" s="66">
        <v>0</v>
      </c>
      <c r="AK22" s="66">
        <v>0</v>
      </c>
      <c r="AL22" s="66">
        <v>0</v>
      </c>
      <c r="AM22" s="66">
        <v>0</v>
      </c>
      <c r="AN22" s="66">
        <v>0</v>
      </c>
      <c r="AO22" s="14">
        <f t="shared" si="0"/>
        <v>0</v>
      </c>
      <c r="AP22" s="68">
        <f t="shared" si="1"/>
        <v>293.3</v>
      </c>
      <c r="AQ22" s="7"/>
    </row>
    <row r="23" spans="1:43" ht="15.95" customHeight="1" x14ac:dyDescent="0.2">
      <c r="A23" s="1"/>
      <c r="B23" s="10">
        <v>17</v>
      </c>
      <c r="C23" s="10" t="s">
        <v>23</v>
      </c>
      <c r="D23" s="10" t="s">
        <v>36</v>
      </c>
      <c r="E23" s="66"/>
      <c r="F23" s="67">
        <v>235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66">
        <v>0</v>
      </c>
      <c r="AL23" s="66">
        <v>0</v>
      </c>
      <c r="AM23" s="66">
        <v>0</v>
      </c>
      <c r="AN23" s="66">
        <v>0</v>
      </c>
      <c r="AO23" s="14">
        <f t="shared" si="0"/>
        <v>0</v>
      </c>
      <c r="AP23" s="68">
        <f t="shared" si="1"/>
        <v>235</v>
      </c>
      <c r="AQ23" s="7"/>
    </row>
    <row r="24" spans="1:43" ht="15.95" customHeight="1" x14ac:dyDescent="0.2">
      <c r="A24" s="71"/>
      <c r="B24" s="10">
        <v>18</v>
      </c>
      <c r="C24" s="15" t="s">
        <v>23</v>
      </c>
      <c r="D24" s="15" t="s">
        <v>64</v>
      </c>
      <c r="E24" s="11"/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4">
        <f t="shared" ref="AO24" si="2">SUM(H24:AL24)</f>
        <v>0</v>
      </c>
      <c r="AP24" s="68">
        <f t="shared" ref="AP24" si="3">F24+AO24-AM24</f>
        <v>0</v>
      </c>
    </row>
    <row r="25" spans="1:43" ht="15.95" customHeight="1" x14ac:dyDescent="0.2">
      <c r="B25" s="10">
        <v>19</v>
      </c>
      <c r="C25" s="15" t="s">
        <v>23</v>
      </c>
      <c r="D25" s="10" t="s">
        <v>56</v>
      </c>
      <c r="E25" s="72"/>
      <c r="F25" s="67">
        <v>156.80000000000001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6">
        <v>0</v>
      </c>
      <c r="M25" s="66">
        <v>0</v>
      </c>
      <c r="N25" s="66">
        <v>0</v>
      </c>
      <c r="O25" s="66">
        <v>0</v>
      </c>
      <c r="P25" s="66">
        <v>0</v>
      </c>
      <c r="Q25" s="66">
        <v>0</v>
      </c>
      <c r="R25" s="66">
        <v>0</v>
      </c>
      <c r="S25" s="66">
        <v>0</v>
      </c>
      <c r="T25" s="66">
        <v>0</v>
      </c>
      <c r="U25" s="66">
        <v>0</v>
      </c>
      <c r="V25" s="66">
        <v>0</v>
      </c>
      <c r="W25" s="66">
        <v>0</v>
      </c>
      <c r="X25" s="66">
        <v>0</v>
      </c>
      <c r="Y25" s="66">
        <v>0</v>
      </c>
      <c r="Z25" s="66">
        <v>0</v>
      </c>
      <c r="AA25" s="66">
        <v>0</v>
      </c>
      <c r="AB25" s="66">
        <v>0</v>
      </c>
      <c r="AC25" s="66">
        <v>0</v>
      </c>
      <c r="AD25" s="66">
        <v>0</v>
      </c>
      <c r="AE25" s="66">
        <v>0</v>
      </c>
      <c r="AF25" s="66">
        <v>0</v>
      </c>
      <c r="AG25" s="66">
        <v>0</v>
      </c>
      <c r="AH25" s="66">
        <v>0</v>
      </c>
      <c r="AI25" s="66">
        <v>0</v>
      </c>
      <c r="AJ25" s="66">
        <v>0</v>
      </c>
      <c r="AK25" s="66">
        <v>0</v>
      </c>
      <c r="AL25" s="66">
        <v>0</v>
      </c>
      <c r="AM25" s="66">
        <v>0</v>
      </c>
      <c r="AN25" s="66">
        <v>0</v>
      </c>
      <c r="AO25" s="14">
        <f t="shared" si="0"/>
        <v>0</v>
      </c>
      <c r="AP25" s="68">
        <f t="shared" si="1"/>
        <v>156.80000000000001</v>
      </c>
      <c r="AQ25" s="7"/>
    </row>
    <row r="26" spans="1:43" ht="15.95" customHeight="1" x14ac:dyDescent="0.2">
      <c r="B26" s="10">
        <v>20</v>
      </c>
      <c r="C26" s="15" t="s">
        <v>23</v>
      </c>
      <c r="D26" s="10" t="s">
        <v>57</v>
      </c>
      <c r="E26" s="72"/>
      <c r="F26" s="67">
        <v>303.60000000000002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6">
        <v>0</v>
      </c>
      <c r="M26" s="66">
        <v>0</v>
      </c>
      <c r="N26" s="66">
        <v>0</v>
      </c>
      <c r="O26" s="66">
        <v>0</v>
      </c>
      <c r="P26" s="66">
        <v>0</v>
      </c>
      <c r="Q26" s="66">
        <v>0</v>
      </c>
      <c r="R26" s="66">
        <v>0</v>
      </c>
      <c r="S26" s="66">
        <v>0</v>
      </c>
      <c r="T26" s="66">
        <v>0</v>
      </c>
      <c r="U26" s="66">
        <v>0</v>
      </c>
      <c r="V26" s="66">
        <v>0</v>
      </c>
      <c r="W26" s="66">
        <v>0</v>
      </c>
      <c r="X26" s="66">
        <v>0</v>
      </c>
      <c r="Y26" s="66">
        <v>0</v>
      </c>
      <c r="Z26" s="66">
        <v>0</v>
      </c>
      <c r="AA26" s="66">
        <v>0</v>
      </c>
      <c r="AB26" s="66">
        <v>0</v>
      </c>
      <c r="AC26" s="66">
        <v>0</v>
      </c>
      <c r="AD26" s="66">
        <v>0</v>
      </c>
      <c r="AE26" s="66">
        <v>0</v>
      </c>
      <c r="AF26" s="66">
        <v>0</v>
      </c>
      <c r="AG26" s="66">
        <v>0</v>
      </c>
      <c r="AH26" s="66">
        <v>0</v>
      </c>
      <c r="AI26" s="66">
        <v>0</v>
      </c>
      <c r="AJ26" s="66">
        <v>0</v>
      </c>
      <c r="AK26" s="66">
        <v>0</v>
      </c>
      <c r="AL26" s="66">
        <v>0</v>
      </c>
      <c r="AM26" s="66">
        <v>0</v>
      </c>
      <c r="AN26" s="66">
        <v>0</v>
      </c>
      <c r="AO26" s="14">
        <f t="shared" ref="AO26" si="4">SUM(H26:AL26)</f>
        <v>0</v>
      </c>
      <c r="AP26" s="68">
        <f t="shared" ref="AP26" si="5">F26+AO26-AM26</f>
        <v>303.60000000000002</v>
      </c>
      <c r="AQ26" s="7"/>
    </row>
    <row r="27" spans="1:43" ht="15.95" customHeight="1" x14ac:dyDescent="0.2">
      <c r="B27" s="10">
        <v>21</v>
      </c>
      <c r="C27" s="17" t="s">
        <v>1</v>
      </c>
      <c r="D27" s="17" t="s">
        <v>6</v>
      </c>
      <c r="E27" s="73"/>
      <c r="F27" s="37">
        <v>207.5</v>
      </c>
      <c r="G27" s="73">
        <v>0</v>
      </c>
      <c r="H27" s="73">
        <v>0</v>
      </c>
      <c r="I27" s="73">
        <v>0</v>
      </c>
      <c r="J27" s="73">
        <v>0</v>
      </c>
      <c r="K27" s="73">
        <v>0</v>
      </c>
      <c r="L27" s="73">
        <v>0</v>
      </c>
      <c r="M27" s="73">
        <v>0</v>
      </c>
      <c r="N27" s="73">
        <v>0</v>
      </c>
      <c r="O27" s="73">
        <v>0</v>
      </c>
      <c r="P27" s="73">
        <v>0</v>
      </c>
      <c r="Q27" s="73">
        <v>0</v>
      </c>
      <c r="R27" s="73">
        <v>0</v>
      </c>
      <c r="S27" s="73">
        <v>0</v>
      </c>
      <c r="T27" s="73">
        <v>0</v>
      </c>
      <c r="U27" s="73">
        <v>0</v>
      </c>
      <c r="V27" s="73">
        <v>0</v>
      </c>
      <c r="W27" s="73">
        <v>0</v>
      </c>
      <c r="X27" s="73">
        <v>0</v>
      </c>
      <c r="Y27" s="73">
        <v>0</v>
      </c>
      <c r="Z27" s="73">
        <v>0</v>
      </c>
      <c r="AA27" s="73">
        <v>0</v>
      </c>
      <c r="AB27" s="73">
        <v>0</v>
      </c>
      <c r="AC27" s="73">
        <v>0</v>
      </c>
      <c r="AD27" s="73">
        <v>0</v>
      </c>
      <c r="AE27" s="73">
        <v>0</v>
      </c>
      <c r="AF27" s="73">
        <v>0</v>
      </c>
      <c r="AG27" s="73">
        <v>0</v>
      </c>
      <c r="AH27" s="73">
        <v>0</v>
      </c>
      <c r="AI27" s="73">
        <v>0</v>
      </c>
      <c r="AJ27" s="73">
        <v>0</v>
      </c>
      <c r="AK27" s="73">
        <v>0</v>
      </c>
      <c r="AL27" s="73">
        <v>0</v>
      </c>
      <c r="AM27" s="73">
        <v>0</v>
      </c>
      <c r="AN27" s="73">
        <v>0</v>
      </c>
      <c r="AO27" s="19">
        <f t="shared" ref="AO27:AO34" si="6">SUM(H27:AL27)</f>
        <v>0</v>
      </c>
      <c r="AP27" s="74">
        <f t="shared" ref="AP27:AP34" si="7">F27+AO27-AM27</f>
        <v>207.5</v>
      </c>
      <c r="AQ27" s="7"/>
    </row>
    <row r="28" spans="1:43" ht="15.95" customHeight="1" x14ac:dyDescent="0.2">
      <c r="B28" s="10">
        <v>22</v>
      </c>
      <c r="C28" s="17" t="s">
        <v>0</v>
      </c>
      <c r="D28" s="17" t="s">
        <v>55</v>
      </c>
      <c r="E28" s="73"/>
      <c r="F28" s="37"/>
      <c r="G28" s="73">
        <v>0</v>
      </c>
      <c r="H28" s="73">
        <v>0</v>
      </c>
      <c r="I28" s="73">
        <v>0</v>
      </c>
      <c r="J28" s="73">
        <v>0</v>
      </c>
      <c r="K28" s="73">
        <v>0</v>
      </c>
      <c r="L28" s="73">
        <v>0</v>
      </c>
      <c r="M28" s="73">
        <v>0</v>
      </c>
      <c r="N28" s="73">
        <v>0</v>
      </c>
      <c r="O28" s="73">
        <v>0</v>
      </c>
      <c r="P28" s="73">
        <v>0</v>
      </c>
      <c r="Q28" s="73">
        <v>0</v>
      </c>
      <c r="R28" s="73">
        <v>0</v>
      </c>
      <c r="S28" s="73">
        <v>0</v>
      </c>
      <c r="T28" s="73">
        <v>0</v>
      </c>
      <c r="U28" s="73">
        <v>0</v>
      </c>
      <c r="V28" s="73">
        <v>0</v>
      </c>
      <c r="W28" s="73">
        <v>0</v>
      </c>
      <c r="X28" s="73">
        <v>0</v>
      </c>
      <c r="Y28" s="73">
        <v>0</v>
      </c>
      <c r="Z28" s="73">
        <v>0</v>
      </c>
      <c r="AA28" s="73">
        <v>0</v>
      </c>
      <c r="AB28" s="73">
        <v>0</v>
      </c>
      <c r="AC28" s="73">
        <v>0</v>
      </c>
      <c r="AD28" s="73">
        <v>0</v>
      </c>
      <c r="AE28" s="73">
        <v>0</v>
      </c>
      <c r="AF28" s="73">
        <v>0</v>
      </c>
      <c r="AG28" s="73">
        <v>0</v>
      </c>
      <c r="AH28" s="73">
        <v>0</v>
      </c>
      <c r="AI28" s="73">
        <v>0</v>
      </c>
      <c r="AJ28" s="73">
        <v>0</v>
      </c>
      <c r="AK28" s="73">
        <v>0</v>
      </c>
      <c r="AL28" s="73">
        <v>0</v>
      </c>
      <c r="AM28" s="73">
        <v>0</v>
      </c>
      <c r="AN28" s="73">
        <v>0</v>
      </c>
      <c r="AO28" s="19">
        <f t="shared" si="6"/>
        <v>0</v>
      </c>
      <c r="AP28" s="74">
        <f t="shared" si="7"/>
        <v>0</v>
      </c>
      <c r="AQ28" s="7"/>
    </row>
    <row r="29" spans="1:43" ht="15.95" customHeight="1" x14ac:dyDescent="0.2">
      <c r="B29" s="10">
        <v>23</v>
      </c>
      <c r="C29" s="17" t="s">
        <v>23</v>
      </c>
      <c r="D29" s="17" t="s">
        <v>26</v>
      </c>
      <c r="E29" s="73"/>
      <c r="F29" s="37">
        <v>266.60000000000002</v>
      </c>
      <c r="G29" s="73">
        <v>0</v>
      </c>
      <c r="H29" s="73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3">
        <v>0</v>
      </c>
      <c r="Z29" s="73">
        <v>0</v>
      </c>
      <c r="AA29" s="73">
        <v>0</v>
      </c>
      <c r="AB29" s="73">
        <v>0</v>
      </c>
      <c r="AC29" s="73">
        <v>0</v>
      </c>
      <c r="AD29" s="73">
        <v>0</v>
      </c>
      <c r="AE29" s="73">
        <v>0</v>
      </c>
      <c r="AF29" s="73">
        <v>0</v>
      </c>
      <c r="AG29" s="73">
        <v>0</v>
      </c>
      <c r="AH29" s="73">
        <v>0</v>
      </c>
      <c r="AI29" s="73">
        <v>0</v>
      </c>
      <c r="AJ29" s="73">
        <v>0</v>
      </c>
      <c r="AK29" s="73">
        <v>0</v>
      </c>
      <c r="AL29" s="73">
        <v>0</v>
      </c>
      <c r="AM29" s="73">
        <v>0</v>
      </c>
      <c r="AN29" s="73">
        <v>0</v>
      </c>
      <c r="AO29" s="19">
        <f t="shared" si="6"/>
        <v>0</v>
      </c>
      <c r="AP29" s="74">
        <f t="shared" si="7"/>
        <v>266.60000000000002</v>
      </c>
      <c r="AQ29" s="7"/>
    </row>
    <row r="30" spans="1:43" ht="15.95" customHeight="1" x14ac:dyDescent="0.2">
      <c r="B30" s="10">
        <v>24</v>
      </c>
      <c r="C30" s="17" t="s">
        <v>23</v>
      </c>
      <c r="D30" s="17" t="s">
        <v>34</v>
      </c>
      <c r="E30" s="73"/>
      <c r="F30" s="37">
        <v>38.1</v>
      </c>
      <c r="G30" s="73">
        <v>0</v>
      </c>
      <c r="H30" s="73">
        <v>0</v>
      </c>
      <c r="I30" s="73">
        <v>0</v>
      </c>
      <c r="J30" s="73">
        <v>0</v>
      </c>
      <c r="K30" s="73">
        <v>0</v>
      </c>
      <c r="L30" s="73">
        <v>0</v>
      </c>
      <c r="M30" s="73">
        <v>0</v>
      </c>
      <c r="N30" s="73">
        <v>0</v>
      </c>
      <c r="O30" s="73">
        <v>0</v>
      </c>
      <c r="P30" s="73">
        <v>0</v>
      </c>
      <c r="Q30" s="73">
        <v>0</v>
      </c>
      <c r="R30" s="73">
        <v>0</v>
      </c>
      <c r="S30" s="73">
        <v>0</v>
      </c>
      <c r="T30" s="73">
        <v>0</v>
      </c>
      <c r="U30" s="73">
        <v>0</v>
      </c>
      <c r="V30" s="73">
        <v>0</v>
      </c>
      <c r="W30" s="73">
        <v>0</v>
      </c>
      <c r="X30" s="73">
        <v>0</v>
      </c>
      <c r="Y30" s="73">
        <v>0</v>
      </c>
      <c r="Z30" s="73">
        <v>0</v>
      </c>
      <c r="AA30" s="73">
        <v>0</v>
      </c>
      <c r="AB30" s="73">
        <v>0</v>
      </c>
      <c r="AC30" s="73">
        <v>0</v>
      </c>
      <c r="AD30" s="73">
        <v>0</v>
      </c>
      <c r="AE30" s="73">
        <v>0</v>
      </c>
      <c r="AF30" s="73">
        <v>0</v>
      </c>
      <c r="AG30" s="73">
        <v>0</v>
      </c>
      <c r="AH30" s="73">
        <v>0</v>
      </c>
      <c r="AI30" s="73">
        <v>0</v>
      </c>
      <c r="AJ30" s="73">
        <v>0</v>
      </c>
      <c r="AK30" s="73">
        <v>0</v>
      </c>
      <c r="AL30" s="73">
        <v>0</v>
      </c>
      <c r="AM30" s="73">
        <v>0</v>
      </c>
      <c r="AN30" s="73">
        <v>0</v>
      </c>
      <c r="AO30" s="19">
        <f t="shared" si="6"/>
        <v>0</v>
      </c>
      <c r="AP30" s="74">
        <f t="shared" si="7"/>
        <v>38.1</v>
      </c>
      <c r="AQ30" s="7"/>
    </row>
    <row r="31" spans="1:43" ht="15.95" customHeight="1" x14ac:dyDescent="0.2">
      <c r="B31" s="10">
        <v>25</v>
      </c>
      <c r="C31" s="17" t="s">
        <v>23</v>
      </c>
      <c r="D31" s="17" t="s">
        <v>45</v>
      </c>
      <c r="E31" s="73"/>
      <c r="F31" s="37">
        <v>342.7</v>
      </c>
      <c r="G31" s="73">
        <v>0</v>
      </c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3">
        <v>0</v>
      </c>
      <c r="Z31" s="73">
        <v>0</v>
      </c>
      <c r="AA31" s="73">
        <v>0</v>
      </c>
      <c r="AB31" s="73">
        <v>0</v>
      </c>
      <c r="AC31" s="73">
        <v>0</v>
      </c>
      <c r="AD31" s="73">
        <v>0</v>
      </c>
      <c r="AE31" s="73">
        <v>0</v>
      </c>
      <c r="AF31" s="73">
        <v>0</v>
      </c>
      <c r="AG31" s="73">
        <v>0</v>
      </c>
      <c r="AH31" s="73">
        <v>0</v>
      </c>
      <c r="AI31" s="73">
        <v>0</v>
      </c>
      <c r="AJ31" s="73">
        <v>0</v>
      </c>
      <c r="AK31" s="73">
        <v>0</v>
      </c>
      <c r="AL31" s="73">
        <v>0</v>
      </c>
      <c r="AM31" s="73">
        <v>0</v>
      </c>
      <c r="AN31" s="73">
        <v>0</v>
      </c>
      <c r="AO31" s="19">
        <f t="shared" si="6"/>
        <v>0</v>
      </c>
      <c r="AP31" s="74">
        <f t="shared" si="7"/>
        <v>342.7</v>
      </c>
      <c r="AQ31" s="7"/>
    </row>
    <row r="32" spans="1:43" ht="15.95" customHeight="1" x14ac:dyDescent="0.2">
      <c r="B32" s="10">
        <v>26</v>
      </c>
      <c r="C32" s="17" t="s">
        <v>0</v>
      </c>
      <c r="D32" s="17" t="s">
        <v>54</v>
      </c>
      <c r="E32" s="73"/>
      <c r="F32" s="37">
        <v>384.6</v>
      </c>
      <c r="G32" s="73">
        <v>0</v>
      </c>
      <c r="H32" s="73">
        <v>0</v>
      </c>
      <c r="I32" s="73">
        <v>0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  <c r="T32" s="73">
        <v>0</v>
      </c>
      <c r="U32" s="73">
        <v>0</v>
      </c>
      <c r="V32" s="73">
        <v>0</v>
      </c>
      <c r="W32" s="73">
        <v>0</v>
      </c>
      <c r="X32" s="73">
        <v>0</v>
      </c>
      <c r="Y32" s="73">
        <v>0</v>
      </c>
      <c r="Z32" s="73">
        <v>0</v>
      </c>
      <c r="AA32" s="73">
        <v>0</v>
      </c>
      <c r="AB32" s="73">
        <v>0</v>
      </c>
      <c r="AC32" s="73">
        <v>0</v>
      </c>
      <c r="AD32" s="73">
        <v>0</v>
      </c>
      <c r="AE32" s="73">
        <v>0</v>
      </c>
      <c r="AF32" s="73">
        <v>0</v>
      </c>
      <c r="AG32" s="73">
        <v>0</v>
      </c>
      <c r="AH32" s="73">
        <v>0</v>
      </c>
      <c r="AI32" s="73">
        <v>0</v>
      </c>
      <c r="AJ32" s="73">
        <v>0</v>
      </c>
      <c r="AK32" s="73">
        <v>0</v>
      </c>
      <c r="AL32" s="73">
        <v>0</v>
      </c>
      <c r="AM32" s="73">
        <v>0</v>
      </c>
      <c r="AN32" s="73">
        <v>0</v>
      </c>
      <c r="AO32" s="19">
        <f t="shared" si="6"/>
        <v>0</v>
      </c>
      <c r="AP32" s="74">
        <f t="shared" si="7"/>
        <v>384.6</v>
      </c>
      <c r="AQ32" s="7"/>
    </row>
    <row r="33" spans="2:46" ht="15.95" customHeight="1" x14ac:dyDescent="0.2">
      <c r="B33" s="10">
        <v>27</v>
      </c>
      <c r="C33" s="17" t="s">
        <v>37</v>
      </c>
      <c r="D33" s="17" t="s">
        <v>38</v>
      </c>
      <c r="E33" s="73"/>
      <c r="F33" s="37">
        <v>220.5</v>
      </c>
      <c r="G33" s="73">
        <v>0</v>
      </c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3">
        <v>0</v>
      </c>
      <c r="Z33" s="73">
        <v>0</v>
      </c>
      <c r="AA33" s="73">
        <v>0</v>
      </c>
      <c r="AB33" s="73">
        <v>0</v>
      </c>
      <c r="AC33" s="73">
        <v>0</v>
      </c>
      <c r="AD33" s="73">
        <v>0</v>
      </c>
      <c r="AE33" s="73">
        <v>0</v>
      </c>
      <c r="AF33" s="73">
        <v>0</v>
      </c>
      <c r="AG33" s="73">
        <v>0</v>
      </c>
      <c r="AH33" s="73">
        <v>0</v>
      </c>
      <c r="AI33" s="73">
        <v>0</v>
      </c>
      <c r="AJ33" s="73">
        <v>0</v>
      </c>
      <c r="AK33" s="73">
        <v>0</v>
      </c>
      <c r="AL33" s="73">
        <v>0</v>
      </c>
      <c r="AM33" s="73">
        <v>0</v>
      </c>
      <c r="AN33" s="73">
        <v>0</v>
      </c>
      <c r="AO33" s="19">
        <f t="shared" si="6"/>
        <v>0</v>
      </c>
      <c r="AP33" s="74">
        <f t="shared" si="7"/>
        <v>220.5</v>
      </c>
      <c r="AQ33" s="7"/>
    </row>
    <row r="34" spans="2:46" ht="15" hidden="1" customHeight="1" x14ac:dyDescent="0.2">
      <c r="B34" s="10">
        <v>27</v>
      </c>
      <c r="C34" s="17" t="s">
        <v>37</v>
      </c>
      <c r="D34" s="17" t="s">
        <v>39</v>
      </c>
      <c r="E34" s="73"/>
      <c r="F34" s="37">
        <v>244.9</v>
      </c>
      <c r="G34" s="73">
        <v>0</v>
      </c>
      <c r="H34" s="73">
        <v>0</v>
      </c>
      <c r="I34" s="73">
        <v>0</v>
      </c>
      <c r="J34" s="73">
        <v>0</v>
      </c>
      <c r="K34" s="73">
        <v>0</v>
      </c>
      <c r="L34" s="73">
        <v>0</v>
      </c>
      <c r="M34" s="73">
        <v>0</v>
      </c>
      <c r="N34" s="73">
        <v>0</v>
      </c>
      <c r="O34" s="73">
        <v>0</v>
      </c>
      <c r="P34" s="73">
        <v>0</v>
      </c>
      <c r="Q34" s="73">
        <v>0</v>
      </c>
      <c r="R34" s="73">
        <v>0</v>
      </c>
      <c r="S34" s="73">
        <v>0</v>
      </c>
      <c r="T34" s="73">
        <v>0</v>
      </c>
      <c r="U34" s="73">
        <v>0</v>
      </c>
      <c r="V34" s="73">
        <v>0</v>
      </c>
      <c r="W34" s="73">
        <v>0</v>
      </c>
      <c r="X34" s="73">
        <v>0</v>
      </c>
      <c r="Y34" s="73">
        <v>0</v>
      </c>
      <c r="Z34" s="73">
        <v>0</v>
      </c>
      <c r="AA34" s="73">
        <v>0</v>
      </c>
      <c r="AB34" s="73">
        <v>0</v>
      </c>
      <c r="AC34" s="73">
        <v>0</v>
      </c>
      <c r="AD34" s="73">
        <v>0</v>
      </c>
      <c r="AE34" s="73">
        <v>0</v>
      </c>
      <c r="AF34" s="73">
        <v>0</v>
      </c>
      <c r="AG34" s="73">
        <v>0</v>
      </c>
      <c r="AH34" s="73">
        <v>0</v>
      </c>
      <c r="AI34" s="73">
        <v>0</v>
      </c>
      <c r="AJ34" s="73">
        <v>0</v>
      </c>
      <c r="AK34" s="73">
        <v>0</v>
      </c>
      <c r="AL34" s="73">
        <v>0</v>
      </c>
      <c r="AM34" s="73">
        <v>0</v>
      </c>
      <c r="AN34" s="73">
        <v>0</v>
      </c>
      <c r="AO34" s="19">
        <f t="shared" si="6"/>
        <v>0</v>
      </c>
      <c r="AP34" s="74">
        <f t="shared" si="7"/>
        <v>244.9</v>
      </c>
      <c r="AQ34" s="7"/>
    </row>
    <row r="35" spans="2:46" ht="15" customHeight="1" x14ac:dyDescent="0.2">
      <c r="B35" s="10">
        <v>28</v>
      </c>
      <c r="C35" s="17" t="s">
        <v>37</v>
      </c>
      <c r="D35" s="17" t="s">
        <v>39</v>
      </c>
      <c r="E35" s="18"/>
      <c r="F35" s="37">
        <v>244.9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f t="shared" ref="AO35" si="8">SUM(H35:AL35)</f>
        <v>0</v>
      </c>
      <c r="AP35" s="74">
        <f t="shared" ref="AP35" si="9">F35+AO35-AM35</f>
        <v>244.9</v>
      </c>
    </row>
    <row r="36" spans="2:46" ht="15" customHeight="1" x14ac:dyDescent="0.2">
      <c r="B36" s="20"/>
      <c r="C36" s="21"/>
      <c r="D36" s="22" t="s">
        <v>8</v>
      </c>
      <c r="E36" s="22"/>
      <c r="F36" s="75">
        <f>SUM(F7:F35)</f>
        <v>6576.9000000000005</v>
      </c>
      <c r="G36" s="25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75">
        <f>SUM(AM7:AM35)</f>
        <v>0</v>
      </c>
      <c r="AN36" s="25"/>
      <c r="AO36" s="41">
        <f>SUM(AO7:AO35)</f>
        <v>175</v>
      </c>
      <c r="AP36" s="25">
        <f>SUM(AP7:AP35)</f>
        <v>6751.9000000000005</v>
      </c>
      <c r="AQ36" s="7"/>
    </row>
    <row r="37" spans="2:46" ht="15" customHeight="1" x14ac:dyDescent="0.2">
      <c r="B37" s="4"/>
      <c r="C37" s="1"/>
      <c r="D37" s="4" t="s">
        <v>28</v>
      </c>
      <c r="E37" s="4"/>
      <c r="F37" s="26"/>
      <c r="G37" s="4"/>
      <c r="H37" s="27">
        <f t="shared" ref="H37:AL37" si="10">AVERAGE(H7:H35)</f>
        <v>0</v>
      </c>
      <c r="I37" s="27">
        <f t="shared" si="10"/>
        <v>0</v>
      </c>
      <c r="J37" s="27">
        <f t="shared" si="10"/>
        <v>0</v>
      </c>
      <c r="K37" s="27">
        <f t="shared" si="10"/>
        <v>6.0344827586206895</v>
      </c>
      <c r="L37" s="27">
        <f t="shared" si="10"/>
        <v>0</v>
      </c>
      <c r="M37" s="27">
        <f t="shared" si="10"/>
        <v>0</v>
      </c>
      <c r="N37" s="27">
        <f t="shared" si="10"/>
        <v>0</v>
      </c>
      <c r="O37" s="27">
        <f t="shared" si="10"/>
        <v>0</v>
      </c>
      <c r="P37" s="27">
        <f t="shared" si="10"/>
        <v>0</v>
      </c>
      <c r="Q37" s="27">
        <f t="shared" si="10"/>
        <v>0</v>
      </c>
      <c r="R37" s="27">
        <f t="shared" si="10"/>
        <v>0</v>
      </c>
      <c r="S37" s="27">
        <f t="shared" si="10"/>
        <v>0</v>
      </c>
      <c r="T37" s="27">
        <f t="shared" si="10"/>
        <v>0</v>
      </c>
      <c r="U37" s="27">
        <f t="shared" si="10"/>
        <v>0</v>
      </c>
      <c r="V37" s="27">
        <f t="shared" si="10"/>
        <v>0</v>
      </c>
      <c r="W37" s="27">
        <f t="shared" si="10"/>
        <v>0</v>
      </c>
      <c r="X37" s="27">
        <f t="shared" si="10"/>
        <v>0</v>
      </c>
      <c r="Y37" s="27">
        <f t="shared" si="10"/>
        <v>0</v>
      </c>
      <c r="Z37" s="27">
        <f t="shared" si="10"/>
        <v>0</v>
      </c>
      <c r="AA37" s="27">
        <f t="shared" si="10"/>
        <v>0</v>
      </c>
      <c r="AB37" s="27">
        <f t="shared" si="10"/>
        <v>0</v>
      </c>
      <c r="AC37" s="27">
        <f t="shared" si="10"/>
        <v>0</v>
      </c>
      <c r="AD37" s="27">
        <f t="shared" si="10"/>
        <v>0</v>
      </c>
      <c r="AE37" s="27">
        <f t="shared" si="10"/>
        <v>0</v>
      </c>
      <c r="AF37" s="27">
        <f t="shared" si="10"/>
        <v>0</v>
      </c>
      <c r="AG37" s="27">
        <f t="shared" si="10"/>
        <v>0</v>
      </c>
      <c r="AH37" s="27">
        <f t="shared" si="10"/>
        <v>0</v>
      </c>
      <c r="AI37" s="27">
        <f t="shared" si="10"/>
        <v>0</v>
      </c>
      <c r="AJ37" s="27">
        <f t="shared" si="10"/>
        <v>0</v>
      </c>
      <c r="AK37" s="27">
        <f t="shared" si="10"/>
        <v>0</v>
      </c>
      <c r="AL37" s="27">
        <f t="shared" si="10"/>
        <v>0</v>
      </c>
      <c r="AM37" s="26"/>
      <c r="AN37" s="4"/>
      <c r="AO37" s="28"/>
      <c r="AP37" s="28"/>
      <c r="AQ37" s="7"/>
    </row>
    <row r="38" spans="2:46" ht="15" customHeight="1" x14ac:dyDescent="0.2">
      <c r="B38" s="4"/>
      <c r="C38" s="1"/>
      <c r="D38" s="4" t="s">
        <v>29</v>
      </c>
      <c r="E38" s="4"/>
      <c r="F38" s="26"/>
      <c r="G38" s="4"/>
      <c r="H38" s="27">
        <f t="shared" ref="H38:AL38" si="11">STDEV(H7:H35)</f>
        <v>0</v>
      </c>
      <c r="I38" s="27">
        <f t="shared" si="11"/>
        <v>0</v>
      </c>
      <c r="J38" s="27">
        <f t="shared" si="11"/>
        <v>0</v>
      </c>
      <c r="K38" s="27">
        <f t="shared" si="11"/>
        <v>32.496684180984076</v>
      </c>
      <c r="L38" s="27">
        <f t="shared" si="11"/>
        <v>0</v>
      </c>
      <c r="M38" s="27">
        <f t="shared" si="11"/>
        <v>0</v>
      </c>
      <c r="N38" s="27">
        <f t="shared" si="11"/>
        <v>0</v>
      </c>
      <c r="O38" s="27">
        <f t="shared" si="11"/>
        <v>0</v>
      </c>
      <c r="P38" s="27">
        <f t="shared" si="11"/>
        <v>0</v>
      </c>
      <c r="Q38" s="27">
        <f t="shared" si="11"/>
        <v>0</v>
      </c>
      <c r="R38" s="27">
        <f t="shared" si="11"/>
        <v>0</v>
      </c>
      <c r="S38" s="27">
        <f t="shared" si="11"/>
        <v>0</v>
      </c>
      <c r="T38" s="27">
        <f t="shared" si="11"/>
        <v>0</v>
      </c>
      <c r="U38" s="27">
        <f t="shared" si="11"/>
        <v>0</v>
      </c>
      <c r="V38" s="27">
        <f t="shared" si="11"/>
        <v>0</v>
      </c>
      <c r="W38" s="27">
        <f t="shared" si="11"/>
        <v>0</v>
      </c>
      <c r="X38" s="27">
        <f t="shared" si="11"/>
        <v>0</v>
      </c>
      <c r="Y38" s="27">
        <f t="shared" si="11"/>
        <v>0</v>
      </c>
      <c r="Z38" s="27">
        <f t="shared" si="11"/>
        <v>0</v>
      </c>
      <c r="AA38" s="27">
        <f t="shared" si="11"/>
        <v>0</v>
      </c>
      <c r="AB38" s="27">
        <f t="shared" si="11"/>
        <v>0</v>
      </c>
      <c r="AC38" s="27">
        <f t="shared" si="11"/>
        <v>0</v>
      </c>
      <c r="AD38" s="27">
        <f t="shared" si="11"/>
        <v>0</v>
      </c>
      <c r="AE38" s="27">
        <f t="shared" si="11"/>
        <v>0</v>
      </c>
      <c r="AF38" s="27">
        <f t="shared" si="11"/>
        <v>0</v>
      </c>
      <c r="AG38" s="27">
        <f t="shared" si="11"/>
        <v>0</v>
      </c>
      <c r="AH38" s="27">
        <f t="shared" si="11"/>
        <v>0</v>
      </c>
      <c r="AI38" s="27">
        <f t="shared" si="11"/>
        <v>0</v>
      </c>
      <c r="AJ38" s="27">
        <f t="shared" si="11"/>
        <v>0</v>
      </c>
      <c r="AK38" s="27">
        <f t="shared" si="11"/>
        <v>0</v>
      </c>
      <c r="AL38" s="27">
        <f t="shared" si="11"/>
        <v>0</v>
      </c>
      <c r="AM38" s="26"/>
      <c r="AN38" s="4"/>
      <c r="AO38" s="28"/>
      <c r="AP38" s="28"/>
      <c r="AQ38" s="7"/>
      <c r="AR38" s="7"/>
      <c r="AS38" s="7"/>
      <c r="AT38" s="7"/>
    </row>
    <row r="39" spans="2:46" ht="15" customHeight="1" x14ac:dyDescent="0.2">
      <c r="B39" s="4"/>
      <c r="C39" s="1"/>
      <c r="D39" s="1"/>
      <c r="E39" s="1"/>
      <c r="F39" s="29"/>
      <c r="G39" s="1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1"/>
      <c r="AO39" s="1"/>
      <c r="AP39" s="29"/>
      <c r="AQ39" s="1"/>
      <c r="AR39" s="7"/>
      <c r="AS39" s="7"/>
      <c r="AT39" s="7"/>
    </row>
    <row r="40" spans="2:46" ht="15" customHeight="1" x14ac:dyDescent="0.2">
      <c r="B40" s="4"/>
      <c r="C40" s="30"/>
      <c r="D40" s="30"/>
      <c r="E40" s="30"/>
      <c r="F40" s="30"/>
      <c r="G40" s="30"/>
      <c r="H40" s="7"/>
      <c r="I40" s="29"/>
      <c r="J40" s="29"/>
      <c r="K40" s="29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30"/>
      <c r="AO40" s="30"/>
      <c r="AP40" s="30"/>
      <c r="AQ40" s="30"/>
      <c r="AR40" s="7"/>
      <c r="AS40" s="7"/>
      <c r="AT40" s="7"/>
    </row>
    <row r="41" spans="2:46" ht="15" customHeight="1" x14ac:dyDescent="0.2">
      <c r="B41" s="1"/>
      <c r="C41" s="1"/>
      <c r="D41" s="1"/>
      <c r="E41" s="1"/>
      <c r="F41" s="1"/>
      <c r="G41" s="1"/>
      <c r="H41" s="7"/>
      <c r="I41" s="29"/>
      <c r="J41" s="29"/>
      <c r="K41" s="29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1"/>
      <c r="AO41" s="1"/>
      <c r="AP41" s="1"/>
      <c r="AQ41" s="1"/>
      <c r="AR41" s="7"/>
      <c r="AS41" s="7"/>
      <c r="AT41" s="7"/>
    </row>
    <row r="42" spans="2:46" ht="15" customHeight="1" x14ac:dyDescent="0.2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R42" s="7"/>
      <c r="AS42" s="7"/>
    </row>
    <row r="43" spans="2:46" ht="15" customHeight="1" x14ac:dyDescent="0.2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29"/>
      <c r="AG43" s="7"/>
      <c r="AH43" s="7"/>
      <c r="AI43" s="7"/>
      <c r="AJ43" s="7"/>
      <c r="AK43" s="7"/>
      <c r="AL43" s="7"/>
      <c r="AM43" s="7"/>
      <c r="AR43" s="7"/>
      <c r="AS43" s="7"/>
      <c r="AT43" s="7"/>
    </row>
    <row r="44" spans="2:46" ht="15" customHeight="1" x14ac:dyDescent="0.2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Q44" s="7"/>
      <c r="AR44" s="7"/>
      <c r="AS44" s="7"/>
      <c r="AT44" s="7"/>
    </row>
    <row r="45" spans="2:46" ht="15" customHeight="1" x14ac:dyDescent="0.2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R45" s="7"/>
      <c r="AS45" s="7"/>
      <c r="AT45" s="7"/>
    </row>
    <row r="46" spans="2:46" ht="15" customHeight="1" x14ac:dyDescent="0.2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R46" s="7"/>
      <c r="AS46" s="7"/>
      <c r="AT46" s="7"/>
    </row>
    <row r="47" spans="2:46" ht="15" customHeight="1" x14ac:dyDescent="0.2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R47" s="7"/>
      <c r="AS47" s="7"/>
      <c r="AT47" s="7"/>
    </row>
    <row r="48" spans="2:46" ht="15" customHeight="1" x14ac:dyDescent="0.2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R48" s="7"/>
      <c r="AS48" s="7"/>
      <c r="AT48" s="7"/>
    </row>
    <row r="49" spans="8:45" ht="15" customHeight="1" x14ac:dyDescent="0.2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R49" s="7"/>
      <c r="AS49" s="7"/>
    </row>
    <row r="50" spans="8:45" ht="15" customHeight="1" x14ac:dyDescent="0.2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</sheetData>
  <phoneticPr fontId="0" type="noConversion"/>
  <pageMargins left="0" right="0" top="0" bottom="0" header="0" footer="0"/>
  <pageSetup paperSize="9" scale="7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52"/>
  <sheetViews>
    <sheetView tabSelected="1" zoomScale="115" zoomScaleNormal="115" workbookViewId="0">
      <selection activeCell="AN20" sqref="A1:XFD1048576"/>
    </sheetView>
  </sheetViews>
  <sheetFormatPr defaultColWidth="9.42578125" defaultRowHeight="12" x14ac:dyDescent="0.2"/>
  <cols>
    <col min="1" max="1" width="2.5703125" style="77" customWidth="1"/>
    <col min="2" max="2" width="4.28515625" style="77" customWidth="1"/>
    <col min="3" max="3" width="5.85546875" style="77" customWidth="1"/>
    <col min="4" max="4" width="12.42578125" style="77" customWidth="1"/>
    <col min="5" max="5" width="1.42578125" style="77" hidden="1" customWidth="1"/>
    <col min="6" max="20" width="4.7109375" style="77" bestFit="1" customWidth="1"/>
    <col min="21" max="21" width="7.5703125" style="77" bestFit="1" customWidth="1"/>
    <col min="22" max="32" width="4.7109375" style="77" bestFit="1" customWidth="1"/>
    <col min="33" max="34" width="4.42578125" style="77" customWidth="1"/>
    <col min="35" max="35" width="4.7109375" style="77" bestFit="1" customWidth="1"/>
    <col min="36" max="36" width="3.85546875" style="77" customWidth="1"/>
    <col min="37" max="38" width="4.42578125" style="77" hidden="1" customWidth="1"/>
    <col min="39" max="16384" width="9.42578125" style="77"/>
  </cols>
  <sheetData>
    <row r="1" spans="1:41" ht="6" customHeight="1" x14ac:dyDescent="0.2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</row>
    <row r="2" spans="1:41" x14ac:dyDescent="0.2">
      <c r="A2" s="76"/>
      <c r="B2" s="78" t="s">
        <v>20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9" t="s">
        <v>9</v>
      </c>
      <c r="S2" s="5" t="s">
        <v>62</v>
      </c>
      <c r="T2" s="5"/>
      <c r="U2" s="4">
        <v>2017</v>
      </c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</row>
    <row r="3" spans="1:41" x14ac:dyDescent="0.2">
      <c r="A3" s="76"/>
      <c r="B3" s="80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</row>
    <row r="4" spans="1:41" x14ac:dyDescent="0.2">
      <c r="A4" s="76"/>
      <c r="B4" s="80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</row>
    <row r="5" spans="1:41" x14ac:dyDescent="0.2">
      <c r="A5" s="76"/>
      <c r="B5" s="80"/>
      <c r="C5" s="76"/>
      <c r="D5" s="76"/>
      <c r="E5" s="76"/>
      <c r="F5" s="76"/>
      <c r="G5" s="81" t="s">
        <v>18</v>
      </c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</row>
    <row r="6" spans="1:41" ht="9.6" customHeight="1" x14ac:dyDescent="0.2">
      <c r="A6" s="76"/>
      <c r="B6" s="80"/>
      <c r="C6" s="76"/>
      <c r="D6" s="76"/>
      <c r="E6" s="76"/>
      <c r="F6" s="76"/>
      <c r="G6" s="83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</row>
    <row r="7" spans="1:41" x14ac:dyDescent="0.2">
      <c r="A7" s="76"/>
      <c r="B7" s="1"/>
      <c r="C7" s="76"/>
      <c r="D7" s="76"/>
      <c r="E7" s="76"/>
      <c r="F7" s="8">
        <v>1</v>
      </c>
      <c r="G7" s="8">
        <v>2</v>
      </c>
      <c r="H7" s="8">
        <v>3</v>
      </c>
      <c r="I7" s="8">
        <v>4</v>
      </c>
      <c r="J7" s="8">
        <v>5</v>
      </c>
      <c r="K7" s="8">
        <v>6</v>
      </c>
      <c r="L7" s="8">
        <v>7</v>
      </c>
      <c r="M7" s="8">
        <v>8</v>
      </c>
      <c r="N7" s="8">
        <v>9</v>
      </c>
      <c r="O7" s="8">
        <v>10</v>
      </c>
      <c r="P7" s="8">
        <v>11</v>
      </c>
      <c r="Q7" s="8">
        <v>12</v>
      </c>
      <c r="R7" s="8">
        <v>13</v>
      </c>
      <c r="S7" s="8">
        <v>14</v>
      </c>
      <c r="T7" s="8">
        <v>15</v>
      </c>
      <c r="U7" s="8">
        <v>16</v>
      </c>
      <c r="V7" s="8">
        <v>17</v>
      </c>
      <c r="W7" s="8">
        <v>18</v>
      </c>
      <c r="X7" s="8">
        <v>19</v>
      </c>
      <c r="Y7" s="8">
        <v>20</v>
      </c>
      <c r="Z7" s="8">
        <v>21</v>
      </c>
      <c r="AA7" s="8">
        <v>22</v>
      </c>
      <c r="AB7" s="8">
        <v>23</v>
      </c>
      <c r="AC7" s="8">
        <v>24</v>
      </c>
      <c r="AD7" s="8">
        <v>25</v>
      </c>
      <c r="AE7" s="8">
        <v>26</v>
      </c>
      <c r="AF7" s="8">
        <v>27</v>
      </c>
      <c r="AG7" s="8">
        <v>28</v>
      </c>
      <c r="AH7" s="8">
        <v>29</v>
      </c>
      <c r="AI7" s="8">
        <v>30</v>
      </c>
      <c r="AJ7" s="8">
        <v>31</v>
      </c>
      <c r="AK7" s="8">
        <v>30</v>
      </c>
      <c r="AL7" s="8">
        <v>31</v>
      </c>
      <c r="AM7" s="85"/>
      <c r="AN7" s="85"/>
      <c r="AO7" s="85"/>
    </row>
    <row r="8" spans="1:41" s="87" customFormat="1" x14ac:dyDescent="0.2">
      <c r="A8" s="84"/>
      <c r="B8" s="30"/>
      <c r="C8" s="84"/>
      <c r="D8" s="84"/>
      <c r="E8" s="84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86"/>
      <c r="AN8" s="86"/>
      <c r="AO8" s="86"/>
    </row>
    <row r="9" spans="1:41" x14ac:dyDescent="0.2">
      <c r="B9" s="88" t="s">
        <v>30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85"/>
      <c r="AN9" s="85"/>
      <c r="AO9" s="85"/>
    </row>
    <row r="10" spans="1:41" ht="12" customHeight="1" x14ac:dyDescent="0.2">
      <c r="B10" s="10">
        <v>1</v>
      </c>
      <c r="C10" s="89" t="s">
        <v>0</v>
      </c>
      <c r="D10" s="89" t="s">
        <v>5</v>
      </c>
      <c r="E10" s="90"/>
      <c r="F10" s="12" t="s">
        <v>46</v>
      </c>
      <c r="G10" s="12" t="s">
        <v>46</v>
      </c>
      <c r="H10" s="12" t="s">
        <v>46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N10" s="85"/>
      <c r="AO10" s="85"/>
    </row>
    <row r="11" spans="1:41" ht="12" customHeight="1" x14ac:dyDescent="0.2">
      <c r="B11" s="10">
        <v>2</v>
      </c>
      <c r="C11" s="89" t="s">
        <v>1</v>
      </c>
      <c r="D11" s="89" t="s">
        <v>4</v>
      </c>
      <c r="E11" s="90"/>
      <c r="F11" s="12" t="s">
        <v>46</v>
      </c>
      <c r="G11" s="12" t="s">
        <v>46</v>
      </c>
      <c r="H11" s="12" t="s">
        <v>46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N11" s="85"/>
      <c r="AO11" s="85"/>
    </row>
    <row r="12" spans="1:41" ht="12" customHeight="1" x14ac:dyDescent="0.2">
      <c r="B12" s="10">
        <v>3</v>
      </c>
      <c r="C12" s="89" t="s">
        <v>1</v>
      </c>
      <c r="D12" s="89" t="s">
        <v>2</v>
      </c>
      <c r="E12" s="90"/>
      <c r="F12" s="12" t="s">
        <v>46</v>
      </c>
      <c r="G12" s="12" t="s">
        <v>46</v>
      </c>
      <c r="H12" s="12" t="s">
        <v>46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N12" s="85"/>
      <c r="AO12" s="85"/>
    </row>
    <row r="13" spans="1:41" ht="12" customHeight="1" x14ac:dyDescent="0.2">
      <c r="B13" s="10">
        <v>4</v>
      </c>
      <c r="C13" s="91" t="s">
        <v>1</v>
      </c>
      <c r="D13" s="91" t="s">
        <v>7</v>
      </c>
      <c r="E13" s="90"/>
      <c r="F13" s="12" t="s">
        <v>46</v>
      </c>
      <c r="G13" s="12" t="s">
        <v>46</v>
      </c>
      <c r="H13" s="12" t="s">
        <v>46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N13" s="85"/>
      <c r="AO13" s="85"/>
    </row>
    <row r="14" spans="1:41" ht="12" customHeight="1" x14ac:dyDescent="0.2">
      <c r="B14" s="10">
        <v>5</v>
      </c>
      <c r="C14" s="89" t="s">
        <v>1</v>
      </c>
      <c r="D14" s="89" t="s">
        <v>3</v>
      </c>
      <c r="E14" s="90"/>
      <c r="F14" s="12" t="s">
        <v>46</v>
      </c>
      <c r="G14" s="12" t="s">
        <v>46</v>
      </c>
      <c r="H14" s="12" t="s">
        <v>46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85"/>
      <c r="AO14" s="85"/>
    </row>
    <row r="15" spans="1:41" ht="12" customHeight="1" x14ac:dyDescent="0.2">
      <c r="B15" s="10">
        <v>6</v>
      </c>
      <c r="C15" s="89" t="s">
        <v>23</v>
      </c>
      <c r="D15" s="89" t="s">
        <v>24</v>
      </c>
      <c r="E15" s="90"/>
      <c r="F15" s="12" t="s">
        <v>46</v>
      </c>
      <c r="G15" s="12" t="s">
        <v>46</v>
      </c>
      <c r="H15" s="12" t="s">
        <v>46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N15" s="85"/>
      <c r="AO15" s="85"/>
    </row>
    <row r="16" spans="1:41" ht="12" customHeight="1" x14ac:dyDescent="0.2">
      <c r="B16" s="10">
        <v>7</v>
      </c>
      <c r="C16" s="89" t="s">
        <v>23</v>
      </c>
      <c r="D16" s="89" t="s">
        <v>25</v>
      </c>
      <c r="E16" s="90"/>
      <c r="F16" s="12" t="s">
        <v>46</v>
      </c>
      <c r="G16" s="12" t="s">
        <v>46</v>
      </c>
      <c r="H16" s="12" t="s">
        <v>46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M16" s="85"/>
      <c r="AN16" s="85"/>
    </row>
    <row r="17" spans="2:41" ht="12" customHeight="1" x14ac:dyDescent="0.2">
      <c r="B17" s="10">
        <v>8</v>
      </c>
      <c r="C17" s="89" t="s">
        <v>23</v>
      </c>
      <c r="D17" s="89" t="s">
        <v>44</v>
      </c>
      <c r="E17" s="92"/>
      <c r="F17" s="12" t="s">
        <v>46</v>
      </c>
      <c r="G17" s="12" t="s">
        <v>46</v>
      </c>
      <c r="H17" s="12" t="s">
        <v>46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93"/>
      <c r="AL17" s="93"/>
      <c r="AN17" s="85"/>
      <c r="AO17" s="85"/>
    </row>
    <row r="18" spans="2:41" ht="12" customHeight="1" x14ac:dyDescent="0.2">
      <c r="B18" s="10">
        <v>9</v>
      </c>
      <c r="C18" s="91" t="s">
        <v>23</v>
      </c>
      <c r="D18" s="91" t="s">
        <v>27</v>
      </c>
      <c r="E18" s="90"/>
      <c r="F18" s="12" t="s">
        <v>46</v>
      </c>
      <c r="G18" s="12" t="s">
        <v>46</v>
      </c>
      <c r="H18" s="12" t="s">
        <v>46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M18" s="85"/>
      <c r="AN18" s="85"/>
    </row>
    <row r="19" spans="2:41" ht="12" customHeight="1" x14ac:dyDescent="0.2">
      <c r="B19" s="10">
        <v>10</v>
      </c>
      <c r="C19" s="89" t="s">
        <v>23</v>
      </c>
      <c r="D19" s="89" t="s">
        <v>31</v>
      </c>
      <c r="E19" s="90"/>
      <c r="F19" s="12" t="s">
        <v>46</v>
      </c>
      <c r="G19" s="12" t="s">
        <v>46</v>
      </c>
      <c r="H19" s="12" t="s">
        <v>46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M19" s="85"/>
      <c r="AN19" s="85"/>
    </row>
    <row r="20" spans="2:41" ht="12" customHeight="1" x14ac:dyDescent="0.2">
      <c r="B20" s="10">
        <v>11</v>
      </c>
      <c r="C20" s="89" t="s">
        <v>23</v>
      </c>
      <c r="D20" s="89" t="s">
        <v>43</v>
      </c>
      <c r="E20" s="92"/>
      <c r="F20" s="12" t="s">
        <v>46</v>
      </c>
      <c r="G20" s="12" t="s">
        <v>46</v>
      </c>
      <c r="H20" s="12" t="s">
        <v>46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93"/>
      <c r="AL20" s="93"/>
      <c r="AN20" s="85"/>
      <c r="AO20" s="85"/>
    </row>
    <row r="21" spans="2:41" ht="12" customHeight="1" x14ac:dyDescent="0.2">
      <c r="B21" s="10">
        <v>12</v>
      </c>
      <c r="C21" s="94" t="s">
        <v>23</v>
      </c>
      <c r="D21" s="94" t="s">
        <v>32</v>
      </c>
      <c r="E21" s="92"/>
      <c r="F21" s="12" t="s">
        <v>46</v>
      </c>
      <c r="G21" s="12" t="s">
        <v>46</v>
      </c>
      <c r="H21" s="12" t="s">
        <v>46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93"/>
      <c r="AL21" s="93"/>
      <c r="AN21" s="85"/>
      <c r="AO21" s="85"/>
    </row>
    <row r="22" spans="2:41" ht="12" customHeight="1" x14ac:dyDescent="0.2">
      <c r="B22" s="10">
        <v>13</v>
      </c>
      <c r="C22" s="91" t="s">
        <v>23</v>
      </c>
      <c r="D22" s="91" t="s">
        <v>33</v>
      </c>
      <c r="E22" s="90"/>
      <c r="F22" s="12" t="s">
        <v>46</v>
      </c>
      <c r="G22" s="12" t="s">
        <v>46</v>
      </c>
      <c r="H22" s="12" t="s">
        <v>46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N22" s="85"/>
      <c r="AO22" s="85"/>
    </row>
    <row r="23" spans="2:41" ht="12" customHeight="1" x14ac:dyDescent="0.2">
      <c r="B23" s="10">
        <v>14</v>
      </c>
      <c r="C23" s="89" t="s">
        <v>0</v>
      </c>
      <c r="D23" s="89" t="s">
        <v>41</v>
      </c>
      <c r="E23" s="92"/>
      <c r="F23" s="12" t="s">
        <v>46</v>
      </c>
      <c r="G23" s="12" t="s">
        <v>46</v>
      </c>
      <c r="H23" s="12" t="s">
        <v>46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93"/>
      <c r="AL23" s="93"/>
      <c r="AN23" s="85"/>
      <c r="AO23" s="85"/>
    </row>
    <row r="24" spans="2:41" ht="12" customHeight="1" x14ac:dyDescent="0.2">
      <c r="B24" s="10">
        <v>15</v>
      </c>
      <c r="C24" s="89" t="s">
        <v>0</v>
      </c>
      <c r="D24" s="89" t="s">
        <v>52</v>
      </c>
      <c r="E24" s="90"/>
      <c r="F24" s="12" t="s">
        <v>46</v>
      </c>
      <c r="G24" s="12" t="s">
        <v>46</v>
      </c>
      <c r="H24" s="12" t="s">
        <v>46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N24" s="85"/>
      <c r="AO24" s="85"/>
    </row>
    <row r="25" spans="2:41" ht="12" customHeight="1" x14ac:dyDescent="0.2">
      <c r="B25" s="10">
        <v>16</v>
      </c>
      <c r="C25" s="91" t="s">
        <v>23</v>
      </c>
      <c r="D25" s="91" t="s">
        <v>35</v>
      </c>
      <c r="E25" s="90"/>
      <c r="F25" s="12" t="s">
        <v>46</v>
      </c>
      <c r="G25" s="12" t="s">
        <v>46</v>
      </c>
      <c r="H25" s="12" t="s">
        <v>46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M25" s="85"/>
      <c r="AN25" s="85"/>
    </row>
    <row r="26" spans="2:41" ht="12" customHeight="1" x14ac:dyDescent="0.2">
      <c r="B26" s="10">
        <v>17</v>
      </c>
      <c r="C26" s="89" t="s">
        <v>23</v>
      </c>
      <c r="D26" s="89" t="s">
        <v>36</v>
      </c>
      <c r="E26" s="95"/>
      <c r="F26" s="12" t="s">
        <v>46</v>
      </c>
      <c r="G26" s="12" t="s">
        <v>46</v>
      </c>
      <c r="H26" s="12" t="s">
        <v>46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N26" s="85"/>
      <c r="AO26" s="85"/>
    </row>
    <row r="27" spans="2:41" ht="12" customHeight="1" x14ac:dyDescent="0.2">
      <c r="B27" s="10">
        <v>18</v>
      </c>
      <c r="C27" s="91" t="s">
        <v>23</v>
      </c>
      <c r="D27" s="91" t="s">
        <v>64</v>
      </c>
      <c r="E27" s="96"/>
      <c r="F27" s="12" t="s">
        <v>46</v>
      </c>
      <c r="G27" s="12" t="s">
        <v>46</v>
      </c>
      <c r="H27" s="12" t="s">
        <v>46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>
        <v>0</v>
      </c>
      <c r="AL27" s="12">
        <v>0</v>
      </c>
      <c r="AM27" s="85"/>
    </row>
    <row r="28" spans="2:41" ht="12" customHeight="1" x14ac:dyDescent="0.2">
      <c r="B28" s="10">
        <v>18</v>
      </c>
      <c r="C28" s="91" t="s">
        <v>23</v>
      </c>
      <c r="D28" s="89" t="s">
        <v>56</v>
      </c>
      <c r="E28" s="95"/>
      <c r="F28" s="12" t="s">
        <v>46</v>
      </c>
      <c r="G28" s="12" t="s">
        <v>46</v>
      </c>
      <c r="H28" s="12" t="s">
        <v>46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N28" s="85"/>
      <c r="AO28" s="85"/>
    </row>
    <row r="29" spans="2:41" ht="12" customHeight="1" x14ac:dyDescent="0.2">
      <c r="B29" s="10">
        <v>19</v>
      </c>
      <c r="C29" s="91" t="s">
        <v>23</v>
      </c>
      <c r="D29" s="89" t="s">
        <v>57</v>
      </c>
      <c r="E29" s="95"/>
      <c r="F29" s="12" t="s">
        <v>46</v>
      </c>
      <c r="G29" s="12" t="s">
        <v>46</v>
      </c>
      <c r="H29" s="12" t="s">
        <v>46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 spans="2:41" ht="12" customHeight="1" x14ac:dyDescent="0.2">
      <c r="B30" s="10">
        <v>20</v>
      </c>
      <c r="C30" s="97" t="s">
        <v>1</v>
      </c>
      <c r="D30" s="97" t="s">
        <v>6</v>
      </c>
      <c r="E30" s="95"/>
      <c r="F30" s="19" t="s">
        <v>46</v>
      </c>
      <c r="G30" s="19" t="s">
        <v>46</v>
      </c>
      <c r="H30" s="19" t="s">
        <v>46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2"/>
      <c r="AL30" s="12"/>
      <c r="AN30" s="85"/>
      <c r="AO30" s="85"/>
    </row>
    <row r="31" spans="2:41" ht="12" customHeight="1" x14ac:dyDescent="0.2">
      <c r="B31" s="10">
        <v>21</v>
      </c>
      <c r="C31" s="97" t="s">
        <v>0</v>
      </c>
      <c r="D31" s="97" t="s">
        <v>55</v>
      </c>
      <c r="E31" s="95"/>
      <c r="F31" s="19" t="s">
        <v>12</v>
      </c>
      <c r="G31" s="19" t="s">
        <v>12</v>
      </c>
      <c r="H31" s="19" t="s">
        <v>12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2"/>
      <c r="AL31" s="12"/>
      <c r="AN31" s="85"/>
      <c r="AO31" s="85"/>
    </row>
    <row r="32" spans="2:41" ht="12" customHeight="1" x14ac:dyDescent="0.2">
      <c r="B32" s="10">
        <v>22</v>
      </c>
      <c r="C32" s="97" t="s">
        <v>23</v>
      </c>
      <c r="D32" s="97" t="s">
        <v>26</v>
      </c>
      <c r="E32" s="95"/>
      <c r="F32" s="19" t="s">
        <v>46</v>
      </c>
      <c r="G32" s="19" t="s">
        <v>46</v>
      </c>
      <c r="H32" s="19" t="s">
        <v>46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2"/>
      <c r="AL32" s="12"/>
      <c r="AN32" s="85"/>
      <c r="AO32" s="85"/>
    </row>
    <row r="33" spans="2:41" ht="12" customHeight="1" x14ac:dyDescent="0.2">
      <c r="B33" s="10">
        <v>23</v>
      </c>
      <c r="C33" s="97" t="s">
        <v>23</v>
      </c>
      <c r="D33" s="97" t="s">
        <v>34</v>
      </c>
      <c r="E33" s="95"/>
      <c r="F33" s="19" t="s">
        <v>46</v>
      </c>
      <c r="G33" s="19" t="s">
        <v>46</v>
      </c>
      <c r="H33" s="19" t="s">
        <v>46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2"/>
      <c r="AL33" s="12"/>
      <c r="AN33" s="85"/>
      <c r="AO33" s="85"/>
    </row>
    <row r="34" spans="2:41" ht="12" customHeight="1" x14ac:dyDescent="0.2">
      <c r="B34" s="10">
        <v>24</v>
      </c>
      <c r="C34" s="97" t="s">
        <v>23</v>
      </c>
      <c r="D34" s="97" t="s">
        <v>45</v>
      </c>
      <c r="E34" s="95"/>
      <c r="F34" s="19" t="s">
        <v>46</v>
      </c>
      <c r="G34" s="19" t="s">
        <v>46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93"/>
      <c r="AL34" s="93"/>
      <c r="AN34" s="85"/>
      <c r="AO34" s="85"/>
    </row>
    <row r="35" spans="2:41" ht="12" customHeight="1" x14ac:dyDescent="0.2">
      <c r="B35" s="10">
        <v>25</v>
      </c>
      <c r="C35" s="97" t="s">
        <v>0</v>
      </c>
      <c r="D35" s="97" t="s">
        <v>54</v>
      </c>
      <c r="E35" s="95"/>
      <c r="F35" s="19" t="s">
        <v>46</v>
      </c>
      <c r="G35" s="19" t="s">
        <v>46</v>
      </c>
      <c r="H35" s="19" t="s">
        <v>46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93"/>
      <c r="AL35" s="93"/>
      <c r="AN35" s="85"/>
      <c r="AO35" s="85"/>
    </row>
    <row r="36" spans="2:41" ht="12" customHeight="1" x14ac:dyDescent="0.2">
      <c r="B36" s="10">
        <v>26</v>
      </c>
      <c r="C36" s="97" t="s">
        <v>37</v>
      </c>
      <c r="D36" s="97" t="s">
        <v>38</v>
      </c>
      <c r="E36" s="95"/>
      <c r="F36" s="19" t="s">
        <v>46</v>
      </c>
      <c r="G36" s="19" t="s">
        <v>46</v>
      </c>
      <c r="H36" s="19" t="s">
        <v>46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93"/>
      <c r="AL36" s="93"/>
      <c r="AN36" s="85"/>
      <c r="AO36" s="85"/>
    </row>
    <row r="37" spans="2:41" ht="12" customHeight="1" x14ac:dyDescent="0.2">
      <c r="B37" s="10">
        <v>27</v>
      </c>
      <c r="C37" s="97" t="s">
        <v>37</v>
      </c>
      <c r="D37" s="97" t="s">
        <v>39</v>
      </c>
      <c r="E37" s="95"/>
      <c r="F37" s="19" t="s">
        <v>46</v>
      </c>
      <c r="G37" s="19" t="s">
        <v>46</v>
      </c>
      <c r="H37" s="19" t="s">
        <v>46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93"/>
      <c r="AL37" s="93"/>
      <c r="AN37" s="85"/>
      <c r="AO37" s="85"/>
    </row>
    <row r="38" spans="2:41" ht="15" customHeight="1" x14ac:dyDescent="0.2">
      <c r="B38" s="20"/>
      <c r="C38" s="98"/>
      <c r="D38" s="99" t="s">
        <v>8</v>
      </c>
      <c r="E38" s="99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85"/>
      <c r="AN38" s="85"/>
      <c r="AO38" s="85"/>
    </row>
    <row r="39" spans="2:41" x14ac:dyDescent="0.2">
      <c r="B39" s="4"/>
      <c r="C39" s="76"/>
      <c r="D39" s="76"/>
      <c r="E39" s="7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85"/>
      <c r="AN39" s="85"/>
      <c r="AO39" s="85"/>
    </row>
    <row r="40" spans="2:41" x14ac:dyDescent="0.2">
      <c r="B40" s="4"/>
      <c r="C40" s="100"/>
      <c r="D40" s="100"/>
      <c r="E40" s="10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85"/>
      <c r="AN40" s="85"/>
      <c r="AO40" s="85"/>
    </row>
    <row r="41" spans="2:41" x14ac:dyDescent="0.2">
      <c r="B41" s="76"/>
      <c r="C41" s="76"/>
      <c r="D41" s="76"/>
      <c r="E41" s="76"/>
      <c r="F41" s="101"/>
      <c r="G41" s="102"/>
      <c r="H41" s="102"/>
      <c r="I41" s="102"/>
      <c r="J41" s="103"/>
      <c r="K41" s="104"/>
      <c r="L41" s="104"/>
      <c r="M41" s="104"/>
      <c r="N41" s="104"/>
      <c r="O41" s="104"/>
      <c r="P41" s="104"/>
      <c r="Q41" s="104"/>
      <c r="R41" s="104"/>
      <c r="S41" s="104"/>
      <c r="T41" s="105"/>
      <c r="U41" s="105"/>
      <c r="V41" s="105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85"/>
      <c r="AN41" s="85"/>
      <c r="AO41" s="85"/>
    </row>
    <row r="42" spans="2:41" x14ac:dyDescent="0.2">
      <c r="F42" s="104"/>
      <c r="G42" s="106" t="s">
        <v>11</v>
      </c>
      <c r="H42" s="103"/>
      <c r="I42" s="103"/>
      <c r="J42" s="103"/>
      <c r="K42" s="104"/>
      <c r="L42" s="104"/>
      <c r="M42" s="104"/>
      <c r="N42" s="104"/>
      <c r="O42" s="104"/>
      <c r="P42" s="104"/>
      <c r="Q42" s="104"/>
      <c r="R42" s="104"/>
      <c r="S42" s="104"/>
      <c r="T42" s="105"/>
      <c r="U42" s="105"/>
      <c r="V42" s="105"/>
      <c r="W42" s="7"/>
      <c r="X42" s="107"/>
      <c r="Y42" s="107"/>
      <c r="Z42" s="10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85"/>
      <c r="AN42" s="85"/>
      <c r="AO42" s="85"/>
    </row>
    <row r="43" spans="2:41" x14ac:dyDescent="0.2">
      <c r="F43" s="104"/>
      <c r="G43" s="104"/>
      <c r="H43" s="104"/>
      <c r="I43" s="108" t="s">
        <v>12</v>
      </c>
      <c r="J43" s="104"/>
      <c r="K43" s="104" t="s">
        <v>49</v>
      </c>
      <c r="L43" s="104"/>
      <c r="M43" s="104"/>
      <c r="N43" s="104"/>
      <c r="O43" s="104"/>
      <c r="P43" s="104"/>
      <c r="Q43" s="104"/>
      <c r="R43" s="104"/>
      <c r="S43" s="104"/>
      <c r="T43" s="109"/>
      <c r="U43" s="109"/>
      <c r="V43" s="109"/>
      <c r="AJ43" s="85"/>
      <c r="AK43" s="85"/>
      <c r="AL43" s="85"/>
      <c r="AM43" s="85"/>
      <c r="AN43" s="85"/>
      <c r="AO43" s="85"/>
    </row>
    <row r="44" spans="2:41" x14ac:dyDescent="0.2">
      <c r="F44" s="104"/>
      <c r="G44" s="104"/>
      <c r="H44" s="104"/>
      <c r="I44" s="108" t="s">
        <v>13</v>
      </c>
      <c r="J44" s="104"/>
      <c r="K44" s="104" t="s">
        <v>15</v>
      </c>
      <c r="L44" s="104"/>
      <c r="M44" s="104"/>
      <c r="N44" s="104"/>
      <c r="O44" s="104"/>
      <c r="P44" s="104"/>
      <c r="Q44" s="104"/>
      <c r="R44" s="104"/>
      <c r="S44" s="104"/>
      <c r="T44" s="109"/>
      <c r="U44" s="109"/>
      <c r="V44" s="109"/>
      <c r="AJ44" s="85"/>
      <c r="AK44" s="85"/>
      <c r="AL44" s="85"/>
      <c r="AM44" s="85"/>
      <c r="AN44" s="85"/>
      <c r="AO44" s="85"/>
    </row>
    <row r="45" spans="2:41" x14ac:dyDescent="0.2">
      <c r="F45" s="104"/>
      <c r="G45" s="104"/>
      <c r="H45" s="104"/>
      <c r="I45" s="108" t="s">
        <v>14</v>
      </c>
      <c r="J45" s="104"/>
      <c r="K45" s="104" t="s">
        <v>16</v>
      </c>
      <c r="L45" s="104"/>
      <c r="M45" s="104"/>
      <c r="N45" s="104"/>
      <c r="O45" s="104"/>
      <c r="P45" s="104"/>
      <c r="Q45" s="104"/>
      <c r="R45" s="104"/>
      <c r="S45" s="104"/>
      <c r="T45" s="109"/>
      <c r="U45" s="109"/>
      <c r="V45" s="109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</row>
    <row r="46" spans="2:41" x14ac:dyDescent="0.2">
      <c r="F46" s="104"/>
      <c r="G46" s="104"/>
      <c r="H46" s="104"/>
      <c r="I46" s="108" t="s">
        <v>17</v>
      </c>
      <c r="J46" s="104"/>
      <c r="K46" s="104" t="s">
        <v>48</v>
      </c>
      <c r="L46" s="104"/>
      <c r="M46" s="104"/>
      <c r="N46" s="104"/>
      <c r="O46" s="104"/>
      <c r="P46" s="104"/>
      <c r="Q46" s="104"/>
      <c r="R46" s="104"/>
      <c r="S46" s="104"/>
      <c r="T46" s="109"/>
      <c r="U46" s="109"/>
      <c r="V46" s="109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</row>
    <row r="47" spans="2:41" x14ac:dyDescent="0.2">
      <c r="F47" s="104"/>
      <c r="G47" s="104"/>
      <c r="H47" s="104"/>
      <c r="I47" s="110" t="s">
        <v>46</v>
      </c>
      <c r="J47" s="104"/>
      <c r="K47" s="104" t="s">
        <v>47</v>
      </c>
      <c r="L47" s="104"/>
      <c r="M47" s="104"/>
      <c r="N47" s="104"/>
      <c r="O47" s="104"/>
      <c r="P47" s="104"/>
      <c r="Q47" s="104"/>
      <c r="R47" s="104"/>
      <c r="S47" s="104"/>
      <c r="T47" s="109"/>
      <c r="U47" s="109"/>
      <c r="V47" s="109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</row>
    <row r="48" spans="2:41" x14ac:dyDescent="0.2">
      <c r="F48" s="104"/>
      <c r="G48" s="104"/>
      <c r="H48" s="104" t="s">
        <v>58</v>
      </c>
      <c r="I48" s="104" t="s">
        <v>60</v>
      </c>
      <c r="J48" s="104"/>
      <c r="K48" s="104" t="s">
        <v>59</v>
      </c>
      <c r="L48" s="104"/>
      <c r="M48" s="104"/>
      <c r="N48" s="104"/>
      <c r="O48" s="104"/>
      <c r="P48" s="104"/>
      <c r="Q48" s="104"/>
      <c r="R48" s="104"/>
      <c r="S48" s="104"/>
      <c r="T48" s="109"/>
      <c r="U48" s="109"/>
      <c r="V48" s="109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</row>
    <row r="49" spans="3:41" x14ac:dyDescent="0.2">
      <c r="C49" s="111"/>
      <c r="D49" s="111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</row>
    <row r="50" spans="3:41" x14ac:dyDescent="0.2">
      <c r="C50" s="111"/>
      <c r="D50" s="111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</row>
    <row r="51" spans="3:41" x14ac:dyDescent="0.2">
      <c r="C51" s="111"/>
      <c r="D51" s="111"/>
    </row>
    <row r="52" spans="3:41" x14ac:dyDescent="0.2">
      <c r="C52" s="111"/>
      <c r="D52" s="111"/>
    </row>
  </sheetData>
  <mergeCells count="1">
    <mergeCell ref="S2:T2"/>
  </mergeCells>
  <phoneticPr fontId="0" type="noConversion"/>
  <pageMargins left="0.19685039370078741" right="0.19685039370078741" top="0.19685039370078741" bottom="0.19685039370078741" header="0.11811023622047245" footer="0.11811023622047245"/>
  <pageSetup paperSize="9" scale="8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cement</vt:lpstr>
      <vt:lpstr>km</vt:lpstr>
      <vt:lpstr>diesel</vt:lpstr>
      <vt:lpstr>remont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Shved Alexander A.</cp:lastModifiedBy>
  <cp:lastPrinted>2017-01-03T14:29:35Z</cp:lastPrinted>
  <dcterms:created xsi:type="dcterms:W3CDTF">1996-10-08T23:32:33Z</dcterms:created>
  <dcterms:modified xsi:type="dcterms:W3CDTF">2017-01-04T15:09:11Z</dcterms:modified>
</cp:coreProperties>
</file>