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e Si Hlaing\Desktop\Advanced EXC\"/>
    </mc:Choice>
  </mc:AlternateContent>
  <xr:revisionPtr revIDLastSave="0" documentId="13_ncr:1_{4F7A8B61-8B65-40BF-AE83-1DA844128907}" xr6:coauthVersionLast="47" xr6:coauthVersionMax="47" xr10:uidLastSave="{00000000-0000-0000-0000-000000000000}"/>
  <bookViews>
    <workbookView xWindow="-120" yWindow="-120" windowWidth="20730" windowHeight="11160" activeTab="4" xr2:uid="{2E300632-E242-4ABD-9B78-C6F37D0F253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15" sheetId="15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4" l="1"/>
  <c r="B8" i="1"/>
  <c r="B7" i="1"/>
  <c r="E8" i="15" l="1"/>
  <c r="D8" i="15"/>
  <c r="D7" i="8"/>
  <c r="D6" i="8"/>
  <c r="D5" i="8"/>
  <c r="D4" i="8"/>
  <c r="D3" i="8"/>
  <c r="E4" i="3"/>
  <c r="E10" i="3" s="1"/>
  <c r="F4" i="5"/>
  <c r="F5" i="5"/>
  <c r="F6" i="5"/>
  <c r="F7" i="5"/>
  <c r="F8" i="5"/>
  <c r="F3" i="5"/>
  <c r="F2" i="5"/>
  <c r="I8" i="7"/>
  <c r="I7" i="7"/>
  <c r="I6" i="7"/>
  <c r="I5" i="7"/>
  <c r="I4" i="7"/>
  <c r="B10" i="6"/>
  <c r="B9" i="6"/>
  <c r="B8" i="6"/>
  <c r="H7" i="6"/>
  <c r="H3" i="6"/>
  <c r="H4" i="6"/>
  <c r="H5" i="6"/>
  <c r="H6" i="6"/>
  <c r="H2" i="6"/>
  <c r="B7" i="6"/>
  <c r="G3" i="6"/>
  <c r="G4" i="6"/>
  <c r="G5" i="6"/>
  <c r="G6" i="6"/>
  <c r="G2" i="6"/>
  <c r="F3" i="6"/>
  <c r="F4" i="6"/>
  <c r="F5" i="6"/>
  <c r="F6" i="6"/>
  <c r="F2" i="6"/>
  <c r="E3" i="6"/>
  <c r="E4" i="6"/>
  <c r="E5" i="6"/>
  <c r="E6" i="6"/>
  <c r="E2" i="6"/>
  <c r="E8" i="5"/>
  <c r="E7" i="5"/>
  <c r="E6" i="5"/>
  <c r="E5" i="5"/>
  <c r="E4" i="5"/>
  <c r="E3" i="5"/>
  <c r="E2" i="5"/>
  <c r="D8" i="5"/>
  <c r="E9" i="4"/>
  <c r="D9" i="4"/>
  <c r="C9" i="4"/>
  <c r="E9" i="3"/>
  <c r="E8" i="3"/>
  <c r="E7" i="3"/>
  <c r="E6" i="3"/>
  <c r="E5" i="3"/>
  <c r="E5" i="2"/>
  <c r="E6" i="2"/>
  <c r="E7" i="2"/>
  <c r="E4" i="2"/>
  <c r="E3" i="2"/>
  <c r="D5" i="2"/>
  <c r="D6" i="2"/>
  <c r="D7" i="2"/>
  <c r="D3" i="2"/>
  <c r="D4" i="2"/>
  <c r="B10" i="1"/>
  <c r="B9" i="1"/>
</calcChain>
</file>

<file path=xl/sharedStrings.xml><?xml version="1.0" encoding="utf-8"?>
<sst xmlns="http://schemas.openxmlformats.org/spreadsheetml/2006/main" count="137" uniqueCount="99">
  <si>
    <t>CHAPTER-4</t>
  </si>
  <si>
    <t>Student Name</t>
  </si>
  <si>
    <t>Aung Aung</t>
  </si>
  <si>
    <t>Aye Aye</t>
  </si>
  <si>
    <t>Mg Mg</t>
  </si>
  <si>
    <t>Zaw Zaw</t>
  </si>
  <si>
    <t>Total</t>
  </si>
  <si>
    <t>Maximum</t>
  </si>
  <si>
    <t>Minimum</t>
  </si>
  <si>
    <t>Average</t>
  </si>
  <si>
    <t>Myamar</t>
  </si>
  <si>
    <t>JUCTION  SUPERMARKET DISCOUT INCOME</t>
  </si>
  <si>
    <t>Room No</t>
  </si>
  <si>
    <t>Item Name</t>
  </si>
  <si>
    <t>Entrance</t>
  </si>
  <si>
    <t>Roo1</t>
  </si>
  <si>
    <t>Roo2</t>
  </si>
  <si>
    <t>Roo3</t>
  </si>
  <si>
    <t>Roo4</t>
  </si>
  <si>
    <t>Roo5</t>
  </si>
  <si>
    <t>BOSSINI</t>
  </si>
  <si>
    <t>NEXT</t>
  </si>
  <si>
    <t>GIORDANO</t>
  </si>
  <si>
    <t>POM</t>
  </si>
  <si>
    <t>STEP</t>
  </si>
  <si>
    <t>Discount Net 
Income</t>
  </si>
  <si>
    <t>ServesCharges
(40%)</t>
  </si>
  <si>
    <t>Chapter-3</t>
  </si>
  <si>
    <t>Office Example Stationary List</t>
  </si>
  <si>
    <t>Item No</t>
  </si>
  <si>
    <t>Price</t>
  </si>
  <si>
    <t>Quality</t>
  </si>
  <si>
    <t>Amount</t>
  </si>
  <si>
    <t>A4 Paper</t>
  </si>
  <si>
    <t>Legal Paper</t>
  </si>
  <si>
    <t>Film Card</t>
  </si>
  <si>
    <t>Stam File</t>
  </si>
  <si>
    <t>Note Book</t>
  </si>
  <si>
    <t>White Card</t>
  </si>
  <si>
    <t>Total Amount</t>
  </si>
  <si>
    <t>CHAPTER-1</t>
  </si>
  <si>
    <t>Item List</t>
  </si>
  <si>
    <t>Beauty Saloon</t>
  </si>
  <si>
    <t>Dressing Wear</t>
  </si>
  <si>
    <t>Shoe Wear</t>
  </si>
  <si>
    <t>Weeding Dressing</t>
  </si>
  <si>
    <t>Shampoo &amp; Hair Style</t>
  </si>
  <si>
    <t>Spray &amp; Roll On</t>
  </si>
  <si>
    <t>No.</t>
  </si>
  <si>
    <t>Customer 
Name</t>
  </si>
  <si>
    <t>Hanset 
Type</t>
  </si>
  <si>
    <t>Price 
List</t>
  </si>
  <si>
    <t>Advance 
(20%)</t>
  </si>
  <si>
    <t>Discount Net
 Income</t>
  </si>
  <si>
    <t>U Zaw Myo</t>
  </si>
  <si>
    <t>Daw Kalayar</t>
  </si>
  <si>
    <t>Nyi Nyi</t>
  </si>
  <si>
    <t>Zaw Htet</t>
  </si>
  <si>
    <t>U Myo Myint</t>
  </si>
  <si>
    <t>U Soe</t>
  </si>
  <si>
    <t>Nokia 6700</t>
  </si>
  <si>
    <t>Nokia  N900</t>
  </si>
  <si>
    <t>Nokia 5300</t>
  </si>
  <si>
    <t>Sharp 3D</t>
  </si>
  <si>
    <t>Sony Ericssion X Peria</t>
  </si>
  <si>
    <t>Smart Phone (Black Berry</t>
  </si>
  <si>
    <t>Total List</t>
  </si>
  <si>
    <t>Model</t>
  </si>
  <si>
    <t>Unit</t>
  </si>
  <si>
    <t>Unit Cost</t>
  </si>
  <si>
    <t>Unit Price</t>
  </si>
  <si>
    <t>Total Sale</t>
  </si>
  <si>
    <t>Total Cost</t>
  </si>
  <si>
    <t>Profit</t>
  </si>
  <si>
    <t>Profit (%)</t>
  </si>
  <si>
    <t>CPU</t>
  </si>
  <si>
    <t>Monitor</t>
  </si>
  <si>
    <t>Keyboard</t>
  </si>
  <si>
    <t>Mouse</t>
  </si>
  <si>
    <t>Printer</t>
  </si>
  <si>
    <t>Total Ptofit</t>
  </si>
  <si>
    <t>Max Profit(%)</t>
  </si>
  <si>
    <t>Min Profit(%)</t>
  </si>
  <si>
    <t>Average Profit(%)</t>
  </si>
  <si>
    <t>Win &amp; win Production Company LTD</t>
  </si>
  <si>
    <t>Name</t>
  </si>
  <si>
    <t>Hours</t>
  </si>
  <si>
    <t>Rate</t>
  </si>
  <si>
    <t>Net Salary</t>
  </si>
  <si>
    <t>Overtime
 (Per Hour)</t>
  </si>
  <si>
    <t>Time
 Late</t>
  </si>
  <si>
    <t>Travelling 
Charges</t>
  </si>
  <si>
    <t>Hour</t>
  </si>
  <si>
    <t xml:space="preserve"> Su  Su Zaw</t>
  </si>
  <si>
    <t>Soe Nandar</t>
  </si>
  <si>
    <t>Sandar Linn</t>
  </si>
  <si>
    <t>Hnin Su Wai</t>
  </si>
  <si>
    <t>Pyoe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</si>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</sst>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2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left" indent="1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64" fontId="9" fillId="0" borderId="1" xfId="1" applyNumberFormat="1" applyFont="1" applyBorder="1"/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4" fillId="0" borderId="1" xfId="2" applyNumberFormat="1" applyFont="1" applyBorder="1"/>
    <xf numFmtId="0" fontId="6" fillId="0" borderId="1" xfId="0" applyFont="1" applyBorder="1" applyAlignment="1">
      <alignment horizontal="center" vertical="center"/>
    </xf>
    <xf numFmtId="9" fontId="4" fillId="0" borderId="1" xfId="2" applyFont="1" applyBorder="1"/>
    <xf numFmtId="9" fontId="4" fillId="0" borderId="1" xfId="0" applyNumberFormat="1" applyFont="1" applyBorder="1"/>
    <xf numFmtId="0" fontId="4" fillId="0" borderId="1" xfId="0" applyFont="1" applyBorder="1" applyAlignment="1">
      <alignment horizontal="left" indent="7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253F-C487-4509-939C-F0DD8D828EF3}">
  <dimension ref="A1:D10"/>
  <sheetViews>
    <sheetView workbookViewId="0">
      <selection activeCell="B9" sqref="B9"/>
    </sheetView>
  </sheetViews>
  <sheetFormatPr defaultRowHeight="15" x14ac:dyDescent="0.25"/>
  <cols>
    <col min="1" max="2" width="16" style="2" customWidth="1"/>
    <col min="3" max="16384" width="9.140625" style="2"/>
  </cols>
  <sheetData>
    <row r="1" spans="1:4" ht="24.75" customHeight="1" x14ac:dyDescent="0.25">
      <c r="A1" s="23" t="s">
        <v>0</v>
      </c>
      <c r="B1" s="23"/>
    </row>
    <row r="2" spans="1:4" ht="24.75" customHeight="1" x14ac:dyDescent="0.3">
      <c r="A2" s="10" t="s">
        <v>1</v>
      </c>
      <c r="B2" s="10" t="s">
        <v>10</v>
      </c>
    </row>
    <row r="3" spans="1:4" ht="24.75" customHeight="1" x14ac:dyDescent="0.3">
      <c r="A3" s="7" t="s">
        <v>2</v>
      </c>
      <c r="B3" s="7">
        <v>55</v>
      </c>
      <c r="D3" s="3"/>
    </row>
    <row r="4" spans="1:4" ht="24.75" customHeight="1" x14ac:dyDescent="0.3">
      <c r="A4" s="7" t="s">
        <v>3</v>
      </c>
      <c r="B4" s="7">
        <v>65</v>
      </c>
    </row>
    <row r="5" spans="1:4" ht="24.75" customHeight="1" x14ac:dyDescent="0.3">
      <c r="A5" s="7" t="s">
        <v>4</v>
      </c>
      <c r="B5" s="7">
        <v>80</v>
      </c>
    </row>
    <row r="6" spans="1:4" ht="24.75" customHeight="1" x14ac:dyDescent="0.3">
      <c r="A6" s="7" t="s">
        <v>5</v>
      </c>
      <c r="B6" s="7">
        <v>60</v>
      </c>
    </row>
    <row r="7" spans="1:4" ht="24.75" customHeight="1" x14ac:dyDescent="0.3">
      <c r="A7" s="7" t="s">
        <v>6</v>
      </c>
      <c r="B7" s="7">
        <f>SUM(B3:B6)</f>
        <v>260</v>
      </c>
    </row>
    <row r="8" spans="1:4" ht="24.75" customHeight="1" x14ac:dyDescent="0.3">
      <c r="A8" s="7" t="s">
        <v>7</v>
      </c>
      <c r="B8" s="7">
        <f>MAX(B3:B6)</f>
        <v>80</v>
      </c>
    </row>
    <row r="9" spans="1:4" ht="24.75" customHeight="1" x14ac:dyDescent="0.3">
      <c r="A9" s="7" t="s">
        <v>8</v>
      </c>
      <c r="B9" s="7">
        <f>MIN(B3:B6)</f>
        <v>55</v>
      </c>
    </row>
    <row r="10" spans="1:4" ht="24.75" customHeight="1" x14ac:dyDescent="0.3">
      <c r="A10" s="7" t="s">
        <v>9</v>
      </c>
      <c r="B10" s="7">
        <f>AVERAGE(B3:B6)</f>
        <v>65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0D9B-A6ED-465B-8082-C104367B830D}">
  <dimension ref="A1:E7"/>
  <sheetViews>
    <sheetView workbookViewId="0">
      <selection sqref="A1:E1"/>
    </sheetView>
  </sheetViews>
  <sheetFormatPr defaultRowHeight="18.75" x14ac:dyDescent="0.3"/>
  <cols>
    <col min="1" max="3" width="14.5703125" style="3" customWidth="1"/>
    <col min="4" max="4" width="22" style="3" customWidth="1"/>
    <col min="5" max="5" width="19.42578125" style="3" customWidth="1"/>
    <col min="6" max="6" width="14.5703125" style="3" customWidth="1"/>
    <col min="7" max="16384" width="9.140625" style="3"/>
  </cols>
  <sheetData>
    <row r="1" spans="1:5" ht="26.25" customHeight="1" x14ac:dyDescent="0.3">
      <c r="A1" s="24" t="s">
        <v>11</v>
      </c>
      <c r="B1" s="24"/>
      <c r="C1" s="24"/>
      <c r="D1" s="24"/>
      <c r="E1" s="24"/>
    </row>
    <row r="2" spans="1:5" ht="37.5" x14ac:dyDescent="0.3">
      <c r="A2" s="4" t="s">
        <v>12</v>
      </c>
      <c r="B2" s="4" t="s">
        <v>13</v>
      </c>
      <c r="C2" s="5" t="s">
        <v>14</v>
      </c>
      <c r="D2" s="6" t="s">
        <v>26</v>
      </c>
      <c r="E2" s="6" t="s">
        <v>25</v>
      </c>
    </row>
    <row r="3" spans="1:5" x14ac:dyDescent="0.3">
      <c r="A3" s="7" t="s">
        <v>15</v>
      </c>
      <c r="B3" s="7" t="s">
        <v>20</v>
      </c>
      <c r="C3" s="7">
        <v>45000</v>
      </c>
      <c r="D3" s="7">
        <f>C3*40%</f>
        <v>18000</v>
      </c>
      <c r="E3" s="7">
        <f>C3-D3</f>
        <v>27000</v>
      </c>
    </row>
    <row r="4" spans="1:5" x14ac:dyDescent="0.3">
      <c r="A4" s="7" t="s">
        <v>16</v>
      </c>
      <c r="B4" s="7" t="s">
        <v>21</v>
      </c>
      <c r="C4" s="7">
        <v>50000</v>
      </c>
      <c r="D4" s="7">
        <f>C4*40%</f>
        <v>20000</v>
      </c>
      <c r="E4" s="7">
        <f>C4-D4</f>
        <v>30000</v>
      </c>
    </row>
    <row r="5" spans="1:5" x14ac:dyDescent="0.3">
      <c r="A5" s="7" t="s">
        <v>17</v>
      </c>
      <c r="B5" s="7" t="s">
        <v>22</v>
      </c>
      <c r="C5" s="7">
        <v>35000</v>
      </c>
      <c r="D5" s="7">
        <f t="shared" ref="D5:D7" si="0">C5*40%</f>
        <v>14000</v>
      </c>
      <c r="E5" s="7">
        <f t="shared" ref="E5:E7" si="1">C5-D5</f>
        <v>21000</v>
      </c>
    </row>
    <row r="6" spans="1:5" x14ac:dyDescent="0.3">
      <c r="A6" s="7" t="s">
        <v>18</v>
      </c>
      <c r="B6" s="7" t="s">
        <v>23</v>
      </c>
      <c r="C6" s="7">
        <v>20000</v>
      </c>
      <c r="D6" s="7">
        <f t="shared" si="0"/>
        <v>8000</v>
      </c>
      <c r="E6" s="7">
        <f t="shared" si="1"/>
        <v>12000</v>
      </c>
    </row>
    <row r="7" spans="1:5" x14ac:dyDescent="0.3">
      <c r="A7" s="7" t="s">
        <v>19</v>
      </c>
      <c r="B7" s="7" t="s">
        <v>24</v>
      </c>
      <c r="C7" s="7">
        <v>15000</v>
      </c>
      <c r="D7" s="7">
        <f t="shared" si="0"/>
        <v>6000</v>
      </c>
      <c r="E7" s="7">
        <f t="shared" si="1"/>
        <v>9000</v>
      </c>
    </row>
  </sheetData>
  <mergeCells count="1">
    <mergeCell ref="A1:E1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5E41-30CD-4584-8C63-7E03D477F0DD}">
  <dimension ref="A1:G10"/>
  <sheetViews>
    <sheetView workbookViewId="0">
      <selection activeCell="D16" sqref="D16"/>
    </sheetView>
  </sheetViews>
  <sheetFormatPr defaultRowHeight="15" x14ac:dyDescent="0.25"/>
  <cols>
    <col min="1" max="5" width="12.42578125" customWidth="1"/>
  </cols>
  <sheetData>
    <row r="1" spans="1:7" ht="23.25" customHeight="1" x14ac:dyDescent="0.3">
      <c r="A1" s="26" t="s">
        <v>27</v>
      </c>
      <c r="B1" s="26"/>
      <c r="C1" s="26"/>
      <c r="D1" s="26"/>
      <c r="E1" s="26"/>
    </row>
    <row r="2" spans="1:7" ht="23.25" customHeight="1" x14ac:dyDescent="0.3">
      <c r="A2" s="27" t="s">
        <v>28</v>
      </c>
      <c r="B2" s="27"/>
      <c r="C2" s="27"/>
      <c r="D2" s="27"/>
      <c r="E2" s="27"/>
    </row>
    <row r="3" spans="1:7" ht="23.25" customHeight="1" x14ac:dyDescent="0.3">
      <c r="A3" s="12" t="s">
        <v>29</v>
      </c>
      <c r="B3" s="13" t="s">
        <v>13</v>
      </c>
      <c r="C3" s="13" t="s">
        <v>30</v>
      </c>
      <c r="D3" s="13" t="s">
        <v>31</v>
      </c>
      <c r="E3" s="13" t="s">
        <v>32</v>
      </c>
    </row>
    <row r="4" spans="1:7" ht="23.25" customHeight="1" x14ac:dyDescent="0.3">
      <c r="A4" s="13">
        <v>1</v>
      </c>
      <c r="B4" s="14" t="s">
        <v>33</v>
      </c>
      <c r="C4" s="14">
        <v>4500</v>
      </c>
      <c r="D4" s="14">
        <v>45</v>
      </c>
      <c r="E4" s="15">
        <f>PRODUCT(C4:D4)</f>
        <v>202500</v>
      </c>
    </row>
    <row r="5" spans="1:7" ht="23.25" customHeight="1" x14ac:dyDescent="0.3">
      <c r="A5" s="13">
        <v>2</v>
      </c>
      <c r="B5" s="14" t="s">
        <v>34</v>
      </c>
      <c r="C5" s="14">
        <v>5000</v>
      </c>
      <c r="D5" s="14">
        <v>5</v>
      </c>
      <c r="E5" s="15">
        <f>C5*D5</f>
        <v>25000</v>
      </c>
    </row>
    <row r="6" spans="1:7" ht="23.25" customHeight="1" x14ac:dyDescent="0.3">
      <c r="A6" s="13">
        <v>3</v>
      </c>
      <c r="B6" s="14" t="s">
        <v>35</v>
      </c>
      <c r="C6" s="14">
        <v>3500</v>
      </c>
      <c r="D6" s="14">
        <v>5</v>
      </c>
      <c r="E6" s="15">
        <f>C6*D6</f>
        <v>17500</v>
      </c>
    </row>
    <row r="7" spans="1:7" ht="23.25" customHeight="1" x14ac:dyDescent="0.3">
      <c r="A7" s="13">
        <v>4</v>
      </c>
      <c r="B7" s="14" t="s">
        <v>36</v>
      </c>
      <c r="C7" s="14">
        <v>500</v>
      </c>
      <c r="D7" s="14">
        <v>20</v>
      </c>
      <c r="E7" s="15">
        <f>C7*D7</f>
        <v>10000</v>
      </c>
      <c r="G7" s="2"/>
    </row>
    <row r="8" spans="1:7" ht="23.25" customHeight="1" x14ac:dyDescent="0.3">
      <c r="A8" s="13">
        <v>5</v>
      </c>
      <c r="B8" s="14" t="s">
        <v>37</v>
      </c>
      <c r="C8" s="14">
        <v>1200</v>
      </c>
      <c r="D8" s="14">
        <v>30</v>
      </c>
      <c r="E8" s="15">
        <f>C8*D8</f>
        <v>36000</v>
      </c>
    </row>
    <row r="9" spans="1:7" ht="23.25" customHeight="1" x14ac:dyDescent="0.3">
      <c r="A9" s="13">
        <v>6</v>
      </c>
      <c r="B9" s="14" t="s">
        <v>38</v>
      </c>
      <c r="C9" s="14">
        <v>3500</v>
      </c>
      <c r="D9" s="14">
        <v>10</v>
      </c>
      <c r="E9" s="15">
        <f>C9*D9</f>
        <v>35000</v>
      </c>
    </row>
    <row r="10" spans="1:7" ht="23.25" customHeight="1" x14ac:dyDescent="0.3">
      <c r="A10" s="25" t="s">
        <v>39</v>
      </c>
      <c r="B10" s="25"/>
      <c r="C10" s="14"/>
      <c r="D10" s="14"/>
      <c r="E10" s="15">
        <f>SUM(E4:E9)</f>
        <v>326000</v>
      </c>
    </row>
  </sheetData>
  <mergeCells count="3">
    <mergeCell ref="A10:B10"/>
    <mergeCell ref="A1:E1"/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6C46-6108-4FE7-8108-F057D10DEC60}">
  <dimension ref="A1:F14"/>
  <sheetViews>
    <sheetView workbookViewId="0">
      <selection activeCell="D12" sqref="D12"/>
    </sheetView>
  </sheetViews>
  <sheetFormatPr defaultRowHeight="15" x14ac:dyDescent="0.25"/>
  <cols>
    <col min="1" max="1" width="20.42578125" customWidth="1"/>
    <col min="2" max="5" width="12.42578125" customWidth="1"/>
  </cols>
  <sheetData>
    <row r="1" spans="1:6" ht="21.75" customHeight="1" x14ac:dyDescent="0.3">
      <c r="A1" s="27" t="s">
        <v>40</v>
      </c>
      <c r="B1" s="27"/>
      <c r="C1" s="27"/>
      <c r="D1" s="27"/>
      <c r="E1" s="27"/>
      <c r="F1" s="1"/>
    </row>
    <row r="2" spans="1:6" ht="21.75" customHeight="1" x14ac:dyDescent="0.3">
      <c r="A2" s="16" t="s">
        <v>41</v>
      </c>
      <c r="B2" s="16">
        <v>2006</v>
      </c>
      <c r="C2" s="16">
        <v>2007</v>
      </c>
      <c r="D2" s="16">
        <v>2008</v>
      </c>
      <c r="E2" s="16">
        <v>2009</v>
      </c>
    </row>
    <row r="3" spans="1:6" ht="21.75" customHeight="1" x14ac:dyDescent="0.3">
      <c r="A3" s="14" t="s">
        <v>42</v>
      </c>
      <c r="B3" s="14">
        <v>700000</v>
      </c>
      <c r="C3" s="14">
        <v>450000</v>
      </c>
      <c r="D3" s="14">
        <v>500000</v>
      </c>
      <c r="E3" s="14">
        <v>450000</v>
      </c>
    </row>
    <row r="4" spans="1:6" ht="21.75" customHeight="1" x14ac:dyDescent="0.3">
      <c r="A4" s="14" t="s">
        <v>43</v>
      </c>
      <c r="B4" s="14">
        <v>480000</v>
      </c>
      <c r="C4" s="14">
        <v>520000</v>
      </c>
      <c r="D4" s="14">
        <v>450000</v>
      </c>
      <c r="E4" s="14">
        <v>350000</v>
      </c>
    </row>
    <row r="5" spans="1:6" ht="21.75" customHeight="1" x14ac:dyDescent="0.3">
      <c r="A5" s="14" t="s">
        <v>44</v>
      </c>
      <c r="B5" s="14">
        <v>352000</v>
      </c>
      <c r="C5" s="14">
        <v>542000</v>
      </c>
      <c r="D5" s="14">
        <v>350000</v>
      </c>
      <c r="E5" s="14">
        <v>450000</v>
      </c>
    </row>
    <row r="6" spans="1:6" ht="21.75" customHeight="1" x14ac:dyDescent="0.3">
      <c r="A6" s="14" t="s">
        <v>45</v>
      </c>
      <c r="B6" s="14">
        <v>252000</v>
      </c>
      <c r="C6" s="14">
        <v>150000</v>
      </c>
      <c r="D6" s="14">
        <v>350000</v>
      </c>
      <c r="E6" s="14">
        <v>100000</v>
      </c>
    </row>
    <row r="7" spans="1:6" ht="21.75" customHeight="1" x14ac:dyDescent="0.3">
      <c r="A7" s="14" t="s">
        <v>46</v>
      </c>
      <c r="B7" s="14">
        <v>500000</v>
      </c>
      <c r="C7" s="14">
        <v>450000</v>
      </c>
      <c r="D7" s="14">
        <v>500000</v>
      </c>
      <c r="E7" s="14">
        <v>500000</v>
      </c>
    </row>
    <row r="8" spans="1:6" ht="21.75" customHeight="1" x14ac:dyDescent="0.3">
      <c r="A8" s="14" t="s">
        <v>47</v>
      </c>
      <c r="B8" s="14">
        <v>500000</v>
      </c>
      <c r="C8" s="14">
        <v>200000</v>
      </c>
      <c r="D8" s="14">
        <v>300000</v>
      </c>
      <c r="E8" s="14">
        <v>450000</v>
      </c>
    </row>
    <row r="9" spans="1:6" ht="21.75" customHeight="1" x14ac:dyDescent="0.3">
      <c r="A9" s="14" t="s">
        <v>6</v>
      </c>
      <c r="B9" s="14">
        <f>SUM(B3:B8)</f>
        <v>2784000</v>
      </c>
      <c r="C9" s="14">
        <f>SUM(C2:C8)</f>
        <v>2314007</v>
      </c>
      <c r="D9" s="14">
        <f>SUM(D2:D8)</f>
        <v>2452008</v>
      </c>
      <c r="E9" s="14">
        <f>SUM(E2:E8)</f>
        <v>2302009</v>
      </c>
    </row>
    <row r="14" spans="1:6" x14ac:dyDescent="0.25">
      <c r="C14" s="2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3D55-97D6-45B4-B578-CD817571B86E}">
  <dimension ref="A1:F13"/>
  <sheetViews>
    <sheetView tabSelected="1" workbookViewId="0">
      <selection activeCell="D13" sqref="D13"/>
    </sheetView>
  </sheetViews>
  <sheetFormatPr defaultRowHeight="15" x14ac:dyDescent="0.25"/>
  <cols>
    <col min="1" max="1" width="10.5703125" style="2" customWidth="1"/>
    <col min="2" max="2" width="16.42578125" style="2" customWidth="1"/>
    <col min="3" max="3" width="24.5703125" style="2" customWidth="1"/>
    <col min="4" max="6" width="16.42578125" style="2" customWidth="1"/>
    <col min="7" max="7" width="14.28515625" style="2" customWidth="1"/>
    <col min="8" max="16384" width="9.140625" style="2"/>
  </cols>
  <sheetData>
    <row r="1" spans="1:6" ht="35.25" customHeight="1" x14ac:dyDescent="0.3">
      <c r="A1" s="17" t="s">
        <v>48</v>
      </c>
      <c r="B1" s="11" t="s">
        <v>49</v>
      </c>
      <c r="C1" s="11" t="s">
        <v>50</v>
      </c>
      <c r="D1" s="11" t="s">
        <v>51</v>
      </c>
      <c r="E1" s="11" t="s">
        <v>52</v>
      </c>
      <c r="F1" s="11" t="s">
        <v>53</v>
      </c>
    </row>
    <row r="2" spans="1:6" ht="25.5" customHeight="1" x14ac:dyDescent="0.3">
      <c r="A2" s="10">
        <v>1</v>
      </c>
      <c r="B2" s="7" t="s">
        <v>54</v>
      </c>
      <c r="C2" s="7" t="s">
        <v>60</v>
      </c>
      <c r="D2" s="7">
        <v>850000</v>
      </c>
      <c r="E2" s="7">
        <f t="shared" ref="E2:E7" si="0">D2*20%</f>
        <v>170000</v>
      </c>
      <c r="F2" s="18">
        <f>D2-E2</f>
        <v>680000</v>
      </c>
    </row>
    <row r="3" spans="1:6" ht="25.5" customHeight="1" x14ac:dyDescent="0.3">
      <c r="A3" s="10">
        <v>2</v>
      </c>
      <c r="B3" s="7" t="s">
        <v>55</v>
      </c>
      <c r="C3" s="7" t="s">
        <v>61</v>
      </c>
      <c r="D3" s="7">
        <v>890000</v>
      </c>
      <c r="E3" s="7">
        <f t="shared" si="0"/>
        <v>178000</v>
      </c>
      <c r="F3" s="18">
        <f>D3-E3</f>
        <v>712000</v>
      </c>
    </row>
    <row r="4" spans="1:6" ht="25.5" customHeight="1" x14ac:dyDescent="0.3">
      <c r="A4" s="10">
        <v>3</v>
      </c>
      <c r="B4" s="7" t="s">
        <v>56</v>
      </c>
      <c r="C4" s="7" t="s">
        <v>62</v>
      </c>
      <c r="D4" s="7">
        <v>750000</v>
      </c>
      <c r="E4" s="7">
        <f t="shared" si="0"/>
        <v>150000</v>
      </c>
      <c r="F4" s="18">
        <f t="shared" ref="F4:F8" si="1">D4-E4</f>
        <v>600000</v>
      </c>
    </row>
    <row r="5" spans="1:6" ht="25.5" customHeight="1" x14ac:dyDescent="0.3">
      <c r="A5" s="10">
        <v>4</v>
      </c>
      <c r="B5" s="7" t="s">
        <v>57</v>
      </c>
      <c r="C5" s="7" t="s">
        <v>63</v>
      </c>
      <c r="D5" s="7">
        <v>750000</v>
      </c>
      <c r="E5" s="7">
        <f t="shared" si="0"/>
        <v>150000</v>
      </c>
      <c r="F5" s="18">
        <f t="shared" si="1"/>
        <v>600000</v>
      </c>
    </row>
    <row r="6" spans="1:6" ht="25.5" customHeight="1" x14ac:dyDescent="0.3">
      <c r="A6" s="10">
        <v>5</v>
      </c>
      <c r="B6" s="7" t="s">
        <v>58</v>
      </c>
      <c r="C6" s="7" t="s">
        <v>64</v>
      </c>
      <c r="D6" s="7">
        <v>650000</v>
      </c>
      <c r="E6" s="7">
        <f t="shared" si="0"/>
        <v>130000</v>
      </c>
      <c r="F6" s="18">
        <f t="shared" si="1"/>
        <v>520000</v>
      </c>
    </row>
    <row r="7" spans="1:6" ht="25.5" customHeight="1" x14ac:dyDescent="0.3">
      <c r="A7" s="10">
        <v>6</v>
      </c>
      <c r="B7" s="7" t="s">
        <v>59</v>
      </c>
      <c r="C7" s="7" t="s">
        <v>65</v>
      </c>
      <c r="D7" s="7">
        <v>570000</v>
      </c>
      <c r="E7" s="7">
        <f t="shared" si="0"/>
        <v>114000</v>
      </c>
      <c r="F7" s="18">
        <f t="shared" si="1"/>
        <v>456000</v>
      </c>
    </row>
    <row r="8" spans="1:6" ht="25.5" customHeight="1" x14ac:dyDescent="0.3">
      <c r="A8" s="28" t="s">
        <v>66</v>
      </c>
      <c r="B8" s="28"/>
      <c r="C8" s="28"/>
      <c r="D8" s="7">
        <f>SUM(D2:D7)</f>
        <v>4460000</v>
      </c>
      <c r="E8" s="7">
        <f>SUM(E2:E7)</f>
        <v>892000</v>
      </c>
      <c r="F8" s="18">
        <f t="shared" si="1"/>
        <v>3568000</v>
      </c>
    </row>
    <row r="13" spans="1:6" ht="18.75" x14ac:dyDescent="0.3">
      <c r="D13" s="3" t="s">
        <v>98</v>
      </c>
    </row>
  </sheetData>
  <mergeCells count="1">
    <mergeCell ref="A8:C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1E8B-ADC4-42A8-867C-AB7329DA6194}">
  <dimension ref="A1:H10"/>
  <sheetViews>
    <sheetView workbookViewId="0">
      <selection activeCell="A2" sqref="A2:H10"/>
    </sheetView>
  </sheetViews>
  <sheetFormatPr defaultRowHeight="15" x14ac:dyDescent="0.25"/>
  <cols>
    <col min="1" max="1" width="16.42578125" style="2" customWidth="1"/>
    <col min="2" max="8" width="12.42578125" style="2" customWidth="1"/>
    <col min="9" max="16384" width="9.140625" style="2"/>
  </cols>
  <sheetData>
    <row r="1" spans="1:8" ht="30.75" customHeight="1" x14ac:dyDescent="0.25">
      <c r="A1" s="19" t="s">
        <v>67</v>
      </c>
      <c r="B1" s="19" t="s">
        <v>68</v>
      </c>
      <c r="C1" s="19" t="s">
        <v>69</v>
      </c>
      <c r="D1" s="19" t="s">
        <v>70</v>
      </c>
      <c r="E1" s="19" t="s">
        <v>71</v>
      </c>
      <c r="F1" s="19" t="s">
        <v>72</v>
      </c>
      <c r="G1" s="19" t="s">
        <v>73</v>
      </c>
      <c r="H1" s="19" t="s">
        <v>74</v>
      </c>
    </row>
    <row r="2" spans="1:8" ht="30.75" customHeight="1" x14ac:dyDescent="0.3">
      <c r="A2" s="7" t="s">
        <v>75</v>
      </c>
      <c r="B2" s="7">
        <v>50</v>
      </c>
      <c r="C2" s="7">
        <v>150000</v>
      </c>
      <c r="D2" s="7">
        <v>160000</v>
      </c>
      <c r="E2" s="7">
        <f>B2*D2</f>
        <v>8000000</v>
      </c>
      <c r="F2" s="7">
        <f>B2*C2</f>
        <v>7500000</v>
      </c>
      <c r="G2" s="7">
        <f>E2-F2</f>
        <v>500000</v>
      </c>
      <c r="H2" s="20">
        <f>G2/$B$7</f>
        <v>0.35161744022503516</v>
      </c>
    </row>
    <row r="3" spans="1:8" ht="30.75" customHeight="1" x14ac:dyDescent="0.3">
      <c r="A3" s="7" t="s">
        <v>76</v>
      </c>
      <c r="B3" s="7">
        <v>30</v>
      </c>
      <c r="C3" s="7">
        <v>100000</v>
      </c>
      <c r="D3" s="7">
        <v>120000</v>
      </c>
      <c r="E3" s="7">
        <f t="shared" ref="E3:E6" si="0">B3*D3</f>
        <v>3600000</v>
      </c>
      <c r="F3" s="7">
        <f t="shared" ref="F3:F6" si="1">B3*C3</f>
        <v>3000000</v>
      </c>
      <c r="G3" s="7">
        <f t="shared" ref="G3:G6" si="2">E3-F3</f>
        <v>600000</v>
      </c>
      <c r="H3" s="20">
        <f t="shared" ref="H3:H6" si="3">G3/$B$7</f>
        <v>0.4219409282700422</v>
      </c>
    </row>
    <row r="4" spans="1:8" ht="30.75" customHeight="1" x14ac:dyDescent="0.3">
      <c r="A4" s="7" t="s">
        <v>77</v>
      </c>
      <c r="B4" s="7">
        <v>22</v>
      </c>
      <c r="C4" s="7">
        <v>14000</v>
      </c>
      <c r="D4" s="7">
        <v>15000</v>
      </c>
      <c r="E4" s="7">
        <f t="shared" si="0"/>
        <v>330000</v>
      </c>
      <c r="F4" s="7">
        <f t="shared" si="1"/>
        <v>308000</v>
      </c>
      <c r="G4" s="7">
        <f t="shared" si="2"/>
        <v>22000</v>
      </c>
      <c r="H4" s="20">
        <f t="shared" si="3"/>
        <v>1.5471167369901548E-2</v>
      </c>
    </row>
    <row r="5" spans="1:8" ht="30.75" customHeight="1" x14ac:dyDescent="0.3">
      <c r="A5" s="7" t="s">
        <v>78</v>
      </c>
      <c r="B5" s="7">
        <v>30</v>
      </c>
      <c r="C5" s="7">
        <v>8000</v>
      </c>
      <c r="D5" s="7">
        <v>10000</v>
      </c>
      <c r="E5" s="7">
        <f t="shared" si="0"/>
        <v>300000</v>
      </c>
      <c r="F5" s="7">
        <f t="shared" si="1"/>
        <v>240000</v>
      </c>
      <c r="G5" s="7">
        <f t="shared" si="2"/>
        <v>60000</v>
      </c>
      <c r="H5" s="20">
        <f t="shared" si="3"/>
        <v>4.2194092827004218E-2</v>
      </c>
    </row>
    <row r="6" spans="1:8" ht="30.75" customHeight="1" x14ac:dyDescent="0.3">
      <c r="A6" s="7" t="s">
        <v>79</v>
      </c>
      <c r="B6" s="7">
        <v>24</v>
      </c>
      <c r="C6" s="7">
        <v>55000</v>
      </c>
      <c r="D6" s="7">
        <v>65000</v>
      </c>
      <c r="E6" s="7">
        <f t="shared" si="0"/>
        <v>1560000</v>
      </c>
      <c r="F6" s="7">
        <f t="shared" si="1"/>
        <v>1320000</v>
      </c>
      <c r="G6" s="7">
        <f t="shared" si="2"/>
        <v>240000</v>
      </c>
      <c r="H6" s="20">
        <f t="shared" si="3"/>
        <v>0.16877637130801687</v>
      </c>
    </row>
    <row r="7" spans="1:8" ht="30.75" customHeight="1" x14ac:dyDescent="0.3">
      <c r="A7" s="7" t="s">
        <v>80</v>
      </c>
      <c r="B7" s="7">
        <f>SUM(G2:G6)</f>
        <v>1422000</v>
      </c>
      <c r="C7" s="7"/>
      <c r="D7" s="7"/>
      <c r="E7" s="7"/>
      <c r="F7" s="7"/>
      <c r="G7" s="7"/>
      <c r="H7" s="21">
        <f>SUM(H2:H6)</f>
        <v>1</v>
      </c>
    </row>
    <row r="8" spans="1:8" ht="30.75" customHeight="1" x14ac:dyDescent="0.3">
      <c r="A8" s="7" t="s">
        <v>81</v>
      </c>
      <c r="B8" s="7">
        <f>MAX(B2:B6)</f>
        <v>50</v>
      </c>
      <c r="C8" s="7"/>
      <c r="D8" s="7"/>
      <c r="E8" s="7"/>
      <c r="F8" s="7"/>
      <c r="G8" s="7"/>
      <c r="H8" s="7"/>
    </row>
    <row r="9" spans="1:8" ht="30.75" customHeight="1" x14ac:dyDescent="0.3">
      <c r="A9" s="7" t="s">
        <v>82</v>
      </c>
      <c r="B9" s="7">
        <f>MIN(B2:B8)</f>
        <v>22</v>
      </c>
      <c r="C9" s="7"/>
      <c r="D9" s="7"/>
      <c r="E9" s="7"/>
      <c r="F9" s="7"/>
      <c r="G9" s="7"/>
      <c r="H9" s="7"/>
    </row>
    <row r="10" spans="1:8" ht="30.75" customHeight="1" x14ac:dyDescent="0.3">
      <c r="A10" s="7" t="s">
        <v>83</v>
      </c>
      <c r="B10" s="20">
        <f>AVERAGE(B2:B6)</f>
        <v>31.2</v>
      </c>
      <c r="C10" s="7"/>
      <c r="D10" s="7"/>
      <c r="E10" s="7"/>
      <c r="F10" s="7"/>
      <c r="G10" s="7"/>
      <c r="H1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32D2-ACF8-4CB6-8617-50C74828E09A}">
  <dimension ref="A1:I12"/>
  <sheetViews>
    <sheetView workbookViewId="0">
      <selection activeCell="A4" sqref="A4:I8"/>
    </sheetView>
  </sheetViews>
  <sheetFormatPr defaultRowHeight="15" x14ac:dyDescent="0.25"/>
  <cols>
    <col min="1" max="1" width="11.5703125" style="2" customWidth="1"/>
    <col min="2" max="9" width="9.42578125" style="2" customWidth="1"/>
    <col min="10" max="16384" width="9.140625" style="2"/>
  </cols>
  <sheetData>
    <row r="1" spans="1:9" ht="33" customHeight="1" x14ac:dyDescent="0.25">
      <c r="A1" s="30" t="s">
        <v>84</v>
      </c>
      <c r="B1" s="30"/>
      <c r="C1" s="30"/>
      <c r="D1" s="30"/>
      <c r="E1" s="30"/>
      <c r="F1" s="30"/>
      <c r="G1" s="30"/>
      <c r="H1" s="30"/>
      <c r="I1" s="30"/>
    </row>
    <row r="2" spans="1:9" ht="33" customHeight="1" x14ac:dyDescent="0.25">
      <c r="A2" s="29" t="s">
        <v>85</v>
      </c>
      <c r="B2" s="29" t="s">
        <v>86</v>
      </c>
      <c r="C2" s="29" t="s">
        <v>87</v>
      </c>
      <c r="D2" s="31" t="s">
        <v>89</v>
      </c>
      <c r="E2" s="31"/>
      <c r="F2" s="31" t="s">
        <v>91</v>
      </c>
      <c r="G2" s="31" t="s">
        <v>90</v>
      </c>
      <c r="H2" s="31"/>
      <c r="I2" s="29" t="s">
        <v>88</v>
      </c>
    </row>
    <row r="3" spans="1:9" ht="33" customHeight="1" x14ac:dyDescent="0.25">
      <c r="A3" s="29"/>
      <c r="B3" s="29"/>
      <c r="C3" s="29"/>
      <c r="D3" s="8" t="s">
        <v>92</v>
      </c>
      <c r="E3" s="8" t="s">
        <v>87</v>
      </c>
      <c r="F3" s="31"/>
      <c r="G3" s="8" t="s">
        <v>92</v>
      </c>
      <c r="H3" s="8" t="s">
        <v>87</v>
      </c>
      <c r="I3" s="29"/>
    </row>
    <row r="4" spans="1:9" ht="33" customHeight="1" x14ac:dyDescent="0.3">
      <c r="A4" s="10" t="s">
        <v>93</v>
      </c>
      <c r="B4" s="22">
        <v>40</v>
      </c>
      <c r="C4" s="7">
        <v>200</v>
      </c>
      <c r="D4" s="7">
        <v>10</v>
      </c>
      <c r="E4" s="7">
        <v>300</v>
      </c>
      <c r="F4" s="7">
        <v>1500</v>
      </c>
      <c r="G4" s="7">
        <v>5</v>
      </c>
      <c r="H4" s="7">
        <v>100</v>
      </c>
      <c r="I4" s="7">
        <f>B4*C4+D4*E4+F4-G4*H4</f>
        <v>12000</v>
      </c>
    </row>
    <row r="5" spans="1:9" ht="33" customHeight="1" x14ac:dyDescent="0.3">
      <c r="A5" s="7" t="s">
        <v>94</v>
      </c>
      <c r="B5" s="7">
        <v>38</v>
      </c>
      <c r="C5" s="7">
        <v>150</v>
      </c>
      <c r="D5" s="7">
        <v>5</v>
      </c>
      <c r="E5" s="7">
        <v>200</v>
      </c>
      <c r="F5" s="7">
        <v>1500</v>
      </c>
      <c r="G5" s="7">
        <v>6</v>
      </c>
      <c r="H5" s="7">
        <v>100</v>
      </c>
      <c r="I5" s="7">
        <f>B5*C5+D5*E5+F5-G5*H5</f>
        <v>7600</v>
      </c>
    </row>
    <row r="6" spans="1:9" ht="33" customHeight="1" x14ac:dyDescent="0.3">
      <c r="A6" s="7" t="s">
        <v>95</v>
      </c>
      <c r="B6" s="7">
        <v>25</v>
      </c>
      <c r="C6" s="7">
        <v>300</v>
      </c>
      <c r="D6" s="7">
        <v>8</v>
      </c>
      <c r="E6" s="7">
        <v>350</v>
      </c>
      <c r="F6" s="7">
        <v>1500</v>
      </c>
      <c r="G6" s="7">
        <v>8</v>
      </c>
      <c r="H6" s="7">
        <v>100</v>
      </c>
      <c r="I6" s="7">
        <f>B6*C6+D6*E6+F6-G6*H6</f>
        <v>11000</v>
      </c>
    </row>
    <row r="7" spans="1:9" ht="40.5" customHeight="1" x14ac:dyDescent="0.3">
      <c r="A7" s="7" t="s">
        <v>96</v>
      </c>
      <c r="B7" s="7">
        <v>35</v>
      </c>
      <c r="C7" s="7">
        <v>250</v>
      </c>
      <c r="D7" s="7">
        <v>10</v>
      </c>
      <c r="E7" s="7">
        <v>300</v>
      </c>
      <c r="F7" s="7">
        <v>1500</v>
      </c>
      <c r="G7" s="7">
        <v>4</v>
      </c>
      <c r="H7" s="7">
        <v>100</v>
      </c>
      <c r="I7" s="7">
        <f>B7*C7+D7*E7+F7-G7*H7</f>
        <v>12850</v>
      </c>
    </row>
    <row r="8" spans="1:9" ht="40.5" customHeight="1" x14ac:dyDescent="0.3">
      <c r="A8" s="7" t="s">
        <v>97</v>
      </c>
      <c r="B8" s="7">
        <v>20</v>
      </c>
      <c r="C8" s="7">
        <v>200</v>
      </c>
      <c r="D8" s="7">
        <v>8</v>
      </c>
      <c r="E8" s="7">
        <v>250</v>
      </c>
      <c r="F8" s="7">
        <v>1500</v>
      </c>
      <c r="G8" s="7">
        <v>5</v>
      </c>
      <c r="H8" s="7">
        <v>100</v>
      </c>
      <c r="I8" s="7">
        <f>B8*C8+D8*E8+F8-G8*H8</f>
        <v>7000</v>
      </c>
    </row>
    <row r="9" spans="1:9" ht="40.5" customHeight="1" x14ac:dyDescent="0.25"/>
    <row r="10" spans="1:9" ht="40.5" customHeight="1" x14ac:dyDescent="0.25"/>
    <row r="11" spans="1:9" ht="40.5" customHeight="1" x14ac:dyDescent="0.25"/>
    <row r="12" spans="1:9" ht="40.5" customHeight="1" x14ac:dyDescent="0.25"/>
  </sheetData>
  <mergeCells count="8">
    <mergeCell ref="I2:I3"/>
    <mergeCell ref="A1:I1"/>
    <mergeCell ref="D2:E2"/>
    <mergeCell ref="G2:H2"/>
    <mergeCell ref="A2:A3"/>
    <mergeCell ref="B2:B3"/>
    <mergeCell ref="C2:C3"/>
    <mergeCell ref="F2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14309-D41D-43AA-95FE-428DC6716692}">
  <dimension ref="A1:D7"/>
  <sheetViews>
    <sheetView workbookViewId="0">
      <selection activeCell="A3" sqref="A3:D7"/>
    </sheetView>
  </sheetViews>
  <sheetFormatPr defaultRowHeight="15" x14ac:dyDescent="0.25"/>
  <cols>
    <col min="1" max="4" width="18.7109375" customWidth="1"/>
  </cols>
  <sheetData>
    <row r="1" spans="1:4" ht="30.75" customHeight="1" x14ac:dyDescent="0.25">
      <c r="A1" s="32" t="s">
        <v>11</v>
      </c>
      <c r="B1" s="32"/>
      <c r="C1" s="32"/>
      <c r="D1" s="32"/>
    </row>
    <row r="2" spans="1:4" ht="51" customHeight="1" x14ac:dyDescent="0.3">
      <c r="A2" s="4" t="s">
        <v>12</v>
      </c>
      <c r="B2" s="4" t="s">
        <v>13</v>
      </c>
      <c r="C2" s="5" t="s">
        <v>14</v>
      </c>
      <c r="D2" s="6" t="s">
        <v>25</v>
      </c>
    </row>
    <row r="3" spans="1:4" ht="24" customHeight="1" x14ac:dyDescent="0.3">
      <c r="A3" s="10" t="s">
        <v>15</v>
      </c>
      <c r="B3" s="7" t="s">
        <v>20</v>
      </c>
      <c r="C3" s="7">
        <v>45000</v>
      </c>
      <c r="D3" s="7">
        <f>Sheet8!C3*60%</f>
        <v>27000</v>
      </c>
    </row>
    <row r="4" spans="1:4" ht="24" customHeight="1" x14ac:dyDescent="0.3">
      <c r="A4" s="10" t="s">
        <v>16</v>
      </c>
      <c r="B4" s="7" t="s">
        <v>21</v>
      </c>
      <c r="C4" s="7">
        <v>50000</v>
      </c>
      <c r="D4" s="7">
        <f>C4*60%</f>
        <v>30000</v>
      </c>
    </row>
    <row r="5" spans="1:4" ht="24" customHeight="1" x14ac:dyDescent="0.3">
      <c r="A5" s="10" t="s">
        <v>17</v>
      </c>
      <c r="B5" s="7" t="s">
        <v>22</v>
      </c>
      <c r="C5" s="7">
        <v>35000</v>
      </c>
      <c r="D5" s="7">
        <f>C5*60%</f>
        <v>21000</v>
      </c>
    </row>
    <row r="6" spans="1:4" ht="24" customHeight="1" x14ac:dyDescent="0.3">
      <c r="A6" s="10" t="s">
        <v>18</v>
      </c>
      <c r="B6" s="7" t="s">
        <v>23</v>
      </c>
      <c r="C6" s="7">
        <v>20000</v>
      </c>
      <c r="D6" s="7">
        <f>C6*60%</f>
        <v>12000</v>
      </c>
    </row>
    <row r="7" spans="1:4" ht="24" customHeight="1" x14ac:dyDescent="0.3">
      <c r="A7" s="10" t="s">
        <v>19</v>
      </c>
      <c r="B7" s="7" t="s">
        <v>24</v>
      </c>
      <c r="C7" s="7">
        <v>15000</v>
      </c>
      <c r="D7" s="7">
        <f>C7*60%</f>
        <v>9000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5656-A1D3-4A36-852D-93D6F0B8A256}">
  <dimension ref="A1:E8"/>
  <sheetViews>
    <sheetView workbookViewId="0">
      <selection activeCell="E10" sqref="E10"/>
    </sheetView>
  </sheetViews>
  <sheetFormatPr defaultRowHeight="15" x14ac:dyDescent="0.25"/>
  <cols>
    <col min="1" max="1" width="12.42578125" customWidth="1"/>
    <col min="2" max="2" width="18.140625" customWidth="1"/>
    <col min="3" max="3" width="24.42578125" customWidth="1"/>
    <col min="4" max="5" width="12.42578125" customWidth="1"/>
  </cols>
  <sheetData>
    <row r="1" spans="1:5" ht="43.5" x14ac:dyDescent="0.25">
      <c r="A1" s="8" t="s">
        <v>48</v>
      </c>
      <c r="B1" s="9" t="s">
        <v>49</v>
      </c>
      <c r="C1" s="9" t="s">
        <v>50</v>
      </c>
      <c r="D1" s="9" t="s">
        <v>51</v>
      </c>
      <c r="E1" s="9" t="s">
        <v>53</v>
      </c>
    </row>
    <row r="2" spans="1:5" ht="26.25" customHeight="1" x14ac:dyDescent="0.3">
      <c r="A2" s="10">
        <v>1</v>
      </c>
      <c r="B2" s="7" t="s">
        <v>54</v>
      </c>
      <c r="C2" s="7" t="s">
        <v>60</v>
      </c>
      <c r="D2" s="7">
        <v>850000</v>
      </c>
      <c r="E2" s="18">
        <v>680000</v>
      </c>
    </row>
    <row r="3" spans="1:5" ht="26.25" customHeight="1" x14ac:dyDescent="0.3">
      <c r="A3" s="10">
        <v>2</v>
      </c>
      <c r="B3" s="7" t="s">
        <v>55</v>
      </c>
      <c r="C3" s="7" t="s">
        <v>61</v>
      </c>
      <c r="D3" s="7">
        <v>890000</v>
      </c>
      <c r="E3" s="18">
        <v>712000</v>
      </c>
    </row>
    <row r="4" spans="1:5" ht="26.25" customHeight="1" x14ac:dyDescent="0.3">
      <c r="A4" s="10">
        <v>3</v>
      </c>
      <c r="B4" s="7" t="s">
        <v>56</v>
      </c>
      <c r="C4" s="7" t="s">
        <v>62</v>
      </c>
      <c r="D4" s="7">
        <v>750000</v>
      </c>
      <c r="E4" s="18">
        <v>600000</v>
      </c>
    </row>
    <row r="5" spans="1:5" ht="26.25" customHeight="1" x14ac:dyDescent="0.3">
      <c r="A5" s="10">
        <v>4</v>
      </c>
      <c r="B5" s="7" t="s">
        <v>57</v>
      </c>
      <c r="C5" s="7" t="s">
        <v>63</v>
      </c>
      <c r="D5" s="7">
        <v>750000</v>
      </c>
      <c r="E5" s="18">
        <v>600000</v>
      </c>
    </row>
    <row r="6" spans="1:5" ht="26.25" customHeight="1" x14ac:dyDescent="0.3">
      <c r="A6" s="10">
        <v>5</v>
      </c>
      <c r="B6" s="7" t="s">
        <v>58</v>
      </c>
      <c r="C6" s="7" t="s">
        <v>64</v>
      </c>
      <c r="D6" s="7">
        <v>650000</v>
      </c>
      <c r="E6" s="18">
        <v>520000</v>
      </c>
    </row>
    <row r="7" spans="1:5" ht="26.25" customHeight="1" x14ac:dyDescent="0.3">
      <c r="A7" s="10">
        <v>6</v>
      </c>
      <c r="B7" s="7" t="s">
        <v>59</v>
      </c>
      <c r="C7" s="7" t="s">
        <v>65</v>
      </c>
      <c r="D7" s="7">
        <v>570000</v>
      </c>
      <c r="E7" s="18">
        <v>456800</v>
      </c>
    </row>
    <row r="8" spans="1:5" ht="26.25" customHeight="1" x14ac:dyDescent="0.3">
      <c r="A8" s="28" t="s">
        <v>66</v>
      </c>
      <c r="B8" s="28"/>
      <c r="C8" s="28"/>
      <c r="D8" s="7">
        <f>SUM(D2:D7)</f>
        <v>4460000</v>
      </c>
      <c r="E8" s="18">
        <f>SUM(E2:E7)</f>
        <v>3568800</v>
      </c>
    </row>
  </sheetData>
  <mergeCells count="1">
    <mergeCell ref="A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 Si Hlaing</dc:creator>
  <cp:lastModifiedBy>Shwe Si Hlaing</cp:lastModifiedBy>
  <dcterms:created xsi:type="dcterms:W3CDTF">2022-04-08T08:23:33Z</dcterms:created>
  <dcterms:modified xsi:type="dcterms:W3CDTF">2022-04-08T12:28:10Z</dcterms:modified>
</cp:coreProperties>
</file>