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13_ncr:1_{4781ECA1-C216-4FDF-A2B1-3C067DAD9848}" xr6:coauthVersionLast="47" xr6:coauthVersionMax="47" xr10:uidLastSave="{00000000-0000-0000-0000-000000000000}"/>
  <bookViews>
    <workbookView xWindow="-4755" yWindow="-360" windowWidth="10245" windowHeight="7305" activeTab="3" xr2:uid="{4C454958-6340-4770-B093-86C670C0F004}"/>
  </bookViews>
  <sheets>
    <sheet name="Sheet2" sheetId="2" r:id="rId1"/>
    <sheet name="Sheet1" sheetId="1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9" i="4" l="1"/>
  <c r="F7" i="4"/>
  <c r="F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D3" i="1"/>
  <c r="D4" i="1"/>
  <c r="D5" i="1"/>
  <c r="D6" i="1"/>
  <c r="D7" i="1"/>
  <c r="D8" i="1"/>
  <c r="D2" i="1"/>
  <c r="D3" i="2"/>
  <c r="D4" i="2"/>
  <c r="D5" i="2"/>
  <c r="D6" i="2"/>
  <c r="D7" i="2"/>
  <c r="D8" i="2"/>
  <c r="D2" i="2"/>
  <c r="D10" i="1" l="1"/>
  <c r="D9" i="1"/>
  <c r="D9" i="2"/>
</calcChain>
</file>

<file path=xl/sharedStrings.xml><?xml version="1.0" encoding="utf-8"?>
<sst xmlns="http://schemas.openxmlformats.org/spreadsheetml/2006/main" count="108" uniqueCount="92">
  <si>
    <t>Emplouee ID</t>
  </si>
  <si>
    <t>Joining Date</t>
  </si>
  <si>
    <t>Salary</t>
  </si>
  <si>
    <t>Service Year</t>
  </si>
  <si>
    <t>Number of staff whose service year is over 20</t>
  </si>
  <si>
    <t>Number of staff whose service year is over 20
 and whose salary is over 100000</t>
  </si>
  <si>
    <t>Employee</t>
  </si>
  <si>
    <t>Department</t>
  </si>
  <si>
    <t>Production</t>
  </si>
  <si>
    <t>Accounting</t>
  </si>
  <si>
    <t>Office Staff</t>
  </si>
  <si>
    <t>Number of Staff whose service year is over 20</t>
  </si>
  <si>
    <t>Product Name</t>
  </si>
  <si>
    <t>Product Code</t>
  </si>
  <si>
    <t>Qty on Hand</t>
  </si>
  <si>
    <t>Standard Cost</t>
  </si>
  <si>
    <t>List Price</t>
  </si>
  <si>
    <t xml:space="preserve">Value </t>
  </si>
  <si>
    <t>Across Range</t>
  </si>
  <si>
    <t>Northwind Traders Chal</t>
  </si>
  <si>
    <t>Northwind Traders Syup</t>
  </si>
  <si>
    <t>Northwind Traders Cajun Seasoning</t>
  </si>
  <si>
    <t>Northwind Traders Olive Oil</t>
  </si>
  <si>
    <t>Northwind Traders Boysenberry Spread</t>
  </si>
  <si>
    <t>Northwind Traders Dried Pears</t>
  </si>
  <si>
    <t xml:space="preserve">Northwind Traders Curry Sauce </t>
  </si>
  <si>
    <t>Northwind Traders Waluts</t>
  </si>
  <si>
    <t>Northwind Traders Chocolate Biscuits Mix</t>
  </si>
  <si>
    <t>Northwind Traders Marmalade</t>
  </si>
  <si>
    <t>Northwind Traders Scones</t>
  </si>
  <si>
    <t>Northwind Traders Beer</t>
  </si>
  <si>
    <t>Northwind Traders Crab Meat</t>
  </si>
  <si>
    <t>Northwind Traders Clam Chwder</t>
  </si>
  <si>
    <t>Northwind Traders Olive</t>
  </si>
  <si>
    <t>Northwind Traders Boysenberry Oil</t>
  </si>
  <si>
    <t>Northwind Traders Dried Clam</t>
  </si>
  <si>
    <t>Northwind Traders Curry Chwder</t>
  </si>
  <si>
    <t>Northwind Traders Oil</t>
  </si>
  <si>
    <t>Northwind Traders Fruit Meat</t>
  </si>
  <si>
    <t>Northwind Traders Jute</t>
  </si>
  <si>
    <t>Northwind Traders Fruit Cocltail</t>
  </si>
  <si>
    <t>Northwind Traders Milk</t>
  </si>
  <si>
    <t>Northwind Traders Powder</t>
  </si>
  <si>
    <t>NWTB-1</t>
  </si>
  <si>
    <t>NWCO-3</t>
  </si>
  <si>
    <t>NWCO-4</t>
  </si>
  <si>
    <t>NWTO-5</t>
  </si>
  <si>
    <t>NWTJP-6</t>
  </si>
  <si>
    <t>NWTJP-5</t>
  </si>
  <si>
    <t>NWTS-8</t>
  </si>
  <si>
    <t>NWTDFN-14</t>
  </si>
  <si>
    <t>NWTTCFV-17</t>
  </si>
  <si>
    <t>NWTBGM-19</t>
  </si>
  <si>
    <t>NWM-9</t>
  </si>
  <si>
    <t>NWTS-13</t>
  </si>
  <si>
    <t>NWB-5</t>
  </si>
  <si>
    <t>NWCM-8</t>
  </si>
  <si>
    <t>NWTD-4</t>
  </si>
  <si>
    <t>NWTO-8</t>
  </si>
  <si>
    <t>NWBO-5</t>
  </si>
  <si>
    <t>NWTDC-7</t>
  </si>
  <si>
    <t>NWTCC-9</t>
  </si>
  <si>
    <t>NOW-3</t>
  </si>
  <si>
    <t>NWTFM-9</t>
  </si>
  <si>
    <t>NWCB-8</t>
  </si>
  <si>
    <t>NWS-4</t>
  </si>
  <si>
    <t>NWC-3</t>
  </si>
  <si>
    <t>NWJ-5</t>
  </si>
  <si>
    <t>NWTCM-1</t>
  </si>
  <si>
    <t>NTP-3</t>
  </si>
  <si>
    <t>Qty on Hold</t>
  </si>
  <si>
    <t>Investment Maturity Dates and Future Value</t>
  </si>
  <si>
    <t>Bond Code</t>
  </si>
  <si>
    <t>Maturity Date</t>
  </si>
  <si>
    <t>Maturity Value</t>
  </si>
  <si>
    <t>Year</t>
  </si>
  <si>
    <t>Total Value</t>
  </si>
  <si>
    <t>563469EM3</t>
  </si>
  <si>
    <t>642866EX1</t>
  </si>
  <si>
    <t>683234NX2</t>
  </si>
  <si>
    <t>78009ZAE9</t>
  </si>
  <si>
    <t>683234PQ5</t>
  </si>
  <si>
    <t>07813ZAN4</t>
  </si>
  <si>
    <t>135110ZZ2</t>
  </si>
  <si>
    <t>40975TAA1</t>
  </si>
  <si>
    <t>013014BS3</t>
  </si>
  <si>
    <t>626209GC8</t>
  </si>
  <si>
    <t>683234RX8</t>
  </si>
  <si>
    <t>110709DG4</t>
  </si>
  <si>
    <t>110709DF6</t>
  </si>
  <si>
    <t>642866FB8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</si>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</sst>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mmmm\ d\,\ yyyy;@"/>
    <numFmt numFmtId="165" formatCode="0.0"/>
    <numFmt numFmtId="166" formatCode="&quot;$&quot;#,##0.00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6" fontId="1" fillId="0" borderId="0" xfId="0" applyNumberFormat="1" applyFont="1"/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/>
    <xf numFmtId="167" fontId="1" fillId="0" borderId="0" xfId="1" applyNumberFormat="1" applyFont="1"/>
    <xf numFmtId="167" fontId="1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9C52-1490-42C9-89CF-4EDFE2C39643}">
  <dimension ref="A1:D9"/>
  <sheetViews>
    <sheetView workbookViewId="0">
      <selection activeCell="B17" sqref="B17:B18"/>
    </sheetView>
  </sheetViews>
  <sheetFormatPr defaultRowHeight="19.5" x14ac:dyDescent="0.3"/>
  <cols>
    <col min="1" max="1" width="17.5703125" style="3" customWidth="1"/>
    <col min="2" max="2" width="25.7109375" style="1" customWidth="1"/>
    <col min="3" max="3" width="18.85546875" style="1" customWidth="1"/>
    <col min="4" max="4" width="25.140625" style="1" customWidth="1"/>
    <col min="5" max="5" width="15.140625" style="1" customWidth="1"/>
    <col min="6" max="16384" width="9.140625" style="1"/>
  </cols>
  <sheetData>
    <row r="1" spans="1:4" x14ac:dyDescent="0.3">
      <c r="A1" s="4" t="s">
        <v>6</v>
      </c>
      <c r="B1" s="4" t="s">
        <v>1</v>
      </c>
      <c r="C1" s="4" t="s">
        <v>7</v>
      </c>
      <c r="D1" s="4" t="s">
        <v>3</v>
      </c>
    </row>
    <row r="2" spans="1:4" x14ac:dyDescent="0.3">
      <c r="A2" s="4">
        <v>11</v>
      </c>
      <c r="B2" s="6">
        <v>35278</v>
      </c>
      <c r="C2" s="5" t="s">
        <v>8</v>
      </c>
      <c r="D2" s="7">
        <f ca="1">(TODAY()-B2)/365</f>
        <v>25.783561643835615</v>
      </c>
    </row>
    <row r="3" spans="1:4" x14ac:dyDescent="0.3">
      <c r="A3" s="4">
        <v>12</v>
      </c>
      <c r="B3" s="6">
        <v>36049</v>
      </c>
      <c r="C3" s="5" t="s">
        <v>9</v>
      </c>
      <c r="D3" s="7">
        <f t="shared" ref="D3:D8" ca="1" si="0">(TODAY()-B3)/365</f>
        <v>23.671232876712327</v>
      </c>
    </row>
    <row r="4" spans="1:4" x14ac:dyDescent="0.3">
      <c r="A4" s="4">
        <v>13</v>
      </c>
      <c r="B4" s="6">
        <v>36527</v>
      </c>
      <c r="C4" s="5" t="s">
        <v>8</v>
      </c>
      <c r="D4" s="7">
        <f t="shared" ca="1" si="0"/>
        <v>22.361643835616437</v>
      </c>
    </row>
    <row r="5" spans="1:4" x14ac:dyDescent="0.3">
      <c r="A5" s="4">
        <v>14</v>
      </c>
      <c r="B5" s="6">
        <v>38523</v>
      </c>
      <c r="C5" s="5" t="s">
        <v>10</v>
      </c>
      <c r="D5" s="7">
        <f t="shared" ca="1" si="0"/>
        <v>16.893150684931506</v>
      </c>
    </row>
    <row r="6" spans="1:4" x14ac:dyDescent="0.3">
      <c r="A6" s="4">
        <v>15</v>
      </c>
      <c r="B6" s="6">
        <v>39144</v>
      </c>
      <c r="C6" s="5" t="s">
        <v>9</v>
      </c>
      <c r="D6" s="7">
        <f t="shared" ca="1" si="0"/>
        <v>15.191780821917808</v>
      </c>
    </row>
    <row r="7" spans="1:4" x14ac:dyDescent="0.3">
      <c r="A7" s="4">
        <v>16</v>
      </c>
      <c r="B7" s="6">
        <v>39498</v>
      </c>
      <c r="C7" s="5" t="s">
        <v>8</v>
      </c>
      <c r="D7" s="7">
        <f t="shared" ca="1" si="0"/>
        <v>14.221917808219178</v>
      </c>
    </row>
    <row r="8" spans="1:4" x14ac:dyDescent="0.3">
      <c r="A8" s="4">
        <v>17</v>
      </c>
      <c r="B8" s="6">
        <v>39945</v>
      </c>
      <c r="C8" s="5" t="s">
        <v>10</v>
      </c>
      <c r="D8" s="7">
        <f t="shared" ca="1" si="0"/>
        <v>12.997260273972604</v>
      </c>
    </row>
    <row r="9" spans="1:4" x14ac:dyDescent="0.3">
      <c r="A9" s="14" t="s">
        <v>11</v>
      </c>
      <c r="B9" s="14"/>
      <c r="C9" s="14"/>
      <c r="D9" s="5">
        <f ca="1">COUNTIF(D2:D8,"&gt;20")</f>
        <v>3</v>
      </c>
    </row>
  </sheetData>
  <mergeCells count="1">
    <mergeCell ref="A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9F30-EDDD-4CED-A3BC-B8E0A0A1CCCC}">
  <dimension ref="A1:D10"/>
  <sheetViews>
    <sheetView workbookViewId="0">
      <selection activeCell="E10" sqref="E10"/>
    </sheetView>
  </sheetViews>
  <sheetFormatPr defaultRowHeight="19.5" x14ac:dyDescent="0.3"/>
  <cols>
    <col min="1" max="1" width="18" style="1" customWidth="1"/>
    <col min="2" max="2" width="29.5703125" style="1" customWidth="1"/>
    <col min="3" max="3" width="13.5703125" style="1" customWidth="1"/>
    <col min="4" max="4" width="21.28515625" style="1" customWidth="1"/>
    <col min="5" max="16384" width="9.14062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5">
        <v>11</v>
      </c>
      <c r="B2" s="6">
        <v>37023</v>
      </c>
      <c r="C2" s="5">
        <v>25000</v>
      </c>
      <c r="D2" s="7">
        <f ca="1">(TODAY()-B2)/365</f>
        <v>21.002739726027396</v>
      </c>
    </row>
    <row r="3" spans="1:4" x14ac:dyDescent="0.3">
      <c r="A3" s="5">
        <v>12</v>
      </c>
      <c r="B3" s="6">
        <v>29637</v>
      </c>
      <c r="C3" s="5">
        <v>80000</v>
      </c>
      <c r="D3" s="7">
        <f t="shared" ref="D3:D8" ca="1" si="0">(TODAY()-B3)/365</f>
        <v>41.238356164383561</v>
      </c>
    </row>
    <row r="4" spans="1:4" x14ac:dyDescent="0.3">
      <c r="A4" s="5">
        <v>13</v>
      </c>
      <c r="B4" s="2">
        <v>29392</v>
      </c>
      <c r="C4" s="5">
        <v>90000</v>
      </c>
      <c r="D4" s="7">
        <f t="shared" ca="1" si="0"/>
        <v>41.909589041095892</v>
      </c>
    </row>
    <row r="5" spans="1:4" x14ac:dyDescent="0.3">
      <c r="A5" s="5">
        <v>14</v>
      </c>
      <c r="B5" s="6">
        <v>29283</v>
      </c>
      <c r="C5" s="5">
        <v>120000</v>
      </c>
      <c r="D5" s="7">
        <f t="shared" ca="1" si="0"/>
        <v>42.208219178082189</v>
      </c>
    </row>
    <row r="6" spans="1:4" x14ac:dyDescent="0.3">
      <c r="A6" s="5">
        <v>15</v>
      </c>
      <c r="B6" s="6">
        <v>36527</v>
      </c>
      <c r="C6" s="5">
        <v>30000</v>
      </c>
      <c r="D6" s="7">
        <f t="shared" ca="1" si="0"/>
        <v>22.361643835616437</v>
      </c>
    </row>
    <row r="7" spans="1:4" x14ac:dyDescent="0.3">
      <c r="A7" s="5">
        <v>16</v>
      </c>
      <c r="B7" s="6">
        <v>36414</v>
      </c>
      <c r="C7" s="5">
        <v>30000</v>
      </c>
      <c r="D7" s="7">
        <f t="shared" ca="1" si="0"/>
        <v>22.671232876712327</v>
      </c>
    </row>
    <row r="8" spans="1:4" x14ac:dyDescent="0.3">
      <c r="A8" s="5">
        <v>17</v>
      </c>
      <c r="B8" s="6">
        <v>29434</v>
      </c>
      <c r="C8" s="5">
        <v>120000</v>
      </c>
      <c r="D8" s="7">
        <f t="shared" ca="1" si="0"/>
        <v>41.794520547945204</v>
      </c>
    </row>
    <row r="9" spans="1:4" x14ac:dyDescent="0.3">
      <c r="A9" s="15" t="s">
        <v>4</v>
      </c>
      <c r="B9" s="16"/>
      <c r="C9" s="17"/>
      <c r="D9" s="5">
        <f ca="1">COUNTIF(D2:D8,"&gt;20")</f>
        <v>7</v>
      </c>
    </row>
    <row r="10" spans="1:4" ht="48" customHeight="1" x14ac:dyDescent="0.3">
      <c r="A10" s="18" t="s">
        <v>5</v>
      </c>
      <c r="B10" s="19"/>
      <c r="C10" s="20"/>
      <c r="D10" s="5">
        <f ca="1">COUNTIFS(D2:D8,"&gt;20",C2:C8,"&gt;100000")</f>
        <v>2</v>
      </c>
    </row>
  </sheetData>
  <mergeCells count="2">
    <mergeCell ref="A9:C9"/>
    <mergeCell ref="A10:C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DB6-0E66-46B8-802E-4BF07FB2734C}">
  <dimension ref="A1:H28"/>
  <sheetViews>
    <sheetView workbookViewId="0">
      <selection activeCell="H2" sqref="H2:H28"/>
    </sheetView>
  </sheetViews>
  <sheetFormatPr defaultRowHeight="19.5" x14ac:dyDescent="0.3"/>
  <cols>
    <col min="1" max="1" width="53" style="1" customWidth="1"/>
    <col min="2" max="4" width="17.28515625" style="1" customWidth="1"/>
    <col min="5" max="6" width="17.28515625" style="9" customWidth="1"/>
    <col min="7" max="8" width="17.28515625" style="1" customWidth="1"/>
    <col min="9" max="16384" width="9.140625" style="1"/>
  </cols>
  <sheetData>
    <row r="1" spans="1:8" x14ac:dyDescent="0.3">
      <c r="A1" s="4" t="s">
        <v>12</v>
      </c>
      <c r="B1" s="4" t="s">
        <v>13</v>
      </c>
      <c r="C1" s="4" t="s">
        <v>70</v>
      </c>
      <c r="D1" s="5" t="s">
        <v>14</v>
      </c>
      <c r="E1" s="10" t="s">
        <v>15</v>
      </c>
      <c r="F1" s="10" t="s">
        <v>16</v>
      </c>
      <c r="G1" s="4" t="s">
        <v>17</v>
      </c>
      <c r="H1" s="4" t="s">
        <v>18</v>
      </c>
    </row>
    <row r="2" spans="1:8" x14ac:dyDescent="0.3">
      <c r="A2" s="5" t="s">
        <v>19</v>
      </c>
      <c r="B2" s="5" t="s">
        <v>43</v>
      </c>
      <c r="C2" s="5">
        <v>25</v>
      </c>
      <c r="D2" s="5">
        <v>25</v>
      </c>
      <c r="E2" s="11">
        <v>13.5</v>
      </c>
      <c r="F2" s="11">
        <v>18</v>
      </c>
      <c r="G2" s="5" t="str">
        <f>IF(E2&gt;50,"big",IF(E2&lt;20,"small","not big"))</f>
        <v>small</v>
      </c>
      <c r="H2" s="5">
        <f>IF(AND(C2:C28&gt;0),SUM(C2:D2),"")</f>
        <v>50</v>
      </c>
    </row>
    <row r="3" spans="1:8" x14ac:dyDescent="0.3">
      <c r="A3" s="5" t="s">
        <v>20</v>
      </c>
      <c r="B3" s="5" t="s">
        <v>44</v>
      </c>
      <c r="C3" s="5">
        <v>0</v>
      </c>
      <c r="D3" s="5">
        <v>50</v>
      </c>
      <c r="E3" s="11">
        <v>7.5</v>
      </c>
      <c r="F3" s="11">
        <v>10</v>
      </c>
      <c r="G3" s="5" t="str">
        <f t="shared" ref="G3:G28" si="0">IF(E3&gt;50,"big",IF(E3&lt;20,"small","not big"))</f>
        <v>small</v>
      </c>
      <c r="H3" s="5" t="str">
        <f t="shared" ref="H3:H28" si="1">IF(AND(C3:C29&gt;0),SUM(C3:D3),"")</f>
        <v/>
      </c>
    </row>
    <row r="4" spans="1:8" x14ac:dyDescent="0.3">
      <c r="A4" s="5" t="s">
        <v>21</v>
      </c>
      <c r="B4" s="5" t="s">
        <v>45</v>
      </c>
      <c r="C4" s="5">
        <v>0</v>
      </c>
      <c r="D4" s="5">
        <v>0</v>
      </c>
      <c r="E4" s="11">
        <v>16.5</v>
      </c>
      <c r="F4" s="11">
        <v>22</v>
      </c>
      <c r="G4" s="5" t="str">
        <f t="shared" si="0"/>
        <v>small</v>
      </c>
      <c r="H4" s="5" t="str">
        <f t="shared" si="1"/>
        <v/>
      </c>
    </row>
    <row r="5" spans="1:8" x14ac:dyDescent="0.3">
      <c r="A5" s="5" t="s">
        <v>22</v>
      </c>
      <c r="B5" s="5" t="s">
        <v>46</v>
      </c>
      <c r="C5" s="5">
        <v>0</v>
      </c>
      <c r="D5" s="5">
        <v>15</v>
      </c>
      <c r="E5" s="11">
        <v>16.010000000000002</v>
      </c>
      <c r="F5" s="11">
        <v>21.35</v>
      </c>
      <c r="G5" s="5" t="str">
        <f t="shared" si="0"/>
        <v>small</v>
      </c>
      <c r="H5" s="5" t="str">
        <f t="shared" si="1"/>
        <v/>
      </c>
    </row>
    <row r="6" spans="1:8" x14ac:dyDescent="0.3">
      <c r="A6" s="5" t="s">
        <v>23</v>
      </c>
      <c r="B6" s="5" t="s">
        <v>47</v>
      </c>
      <c r="C6" s="5">
        <v>0</v>
      </c>
      <c r="D6" s="5">
        <v>0</v>
      </c>
      <c r="E6" s="11">
        <v>18.47</v>
      </c>
      <c r="F6" s="11">
        <v>58.26</v>
      </c>
      <c r="G6" s="5" t="str">
        <f t="shared" si="0"/>
        <v>small</v>
      </c>
      <c r="H6" s="5" t="str">
        <f t="shared" si="1"/>
        <v/>
      </c>
    </row>
    <row r="7" spans="1:8" x14ac:dyDescent="0.3">
      <c r="A7" s="5" t="s">
        <v>24</v>
      </c>
      <c r="B7" s="5" t="s">
        <v>48</v>
      </c>
      <c r="C7" s="5">
        <v>0</v>
      </c>
      <c r="D7" s="5">
        <v>0</v>
      </c>
      <c r="E7" s="11">
        <v>22.32</v>
      </c>
      <c r="F7" s="11">
        <v>30.53</v>
      </c>
      <c r="G7" s="5" t="str">
        <f t="shared" si="0"/>
        <v>not big</v>
      </c>
      <c r="H7" s="5" t="str">
        <f t="shared" si="1"/>
        <v/>
      </c>
    </row>
    <row r="8" spans="1:8" x14ac:dyDescent="0.3">
      <c r="A8" s="5" t="s">
        <v>25</v>
      </c>
      <c r="B8" s="5" t="s">
        <v>49</v>
      </c>
      <c r="C8" s="5">
        <v>0</v>
      </c>
      <c r="D8" s="5">
        <v>0</v>
      </c>
      <c r="E8" s="11">
        <v>30.21</v>
      </c>
      <c r="F8" s="11">
        <v>23.25</v>
      </c>
      <c r="G8" s="5" t="str">
        <f t="shared" si="0"/>
        <v>not big</v>
      </c>
      <c r="H8" s="5" t="str">
        <f t="shared" si="1"/>
        <v/>
      </c>
    </row>
    <row r="9" spans="1:8" x14ac:dyDescent="0.3">
      <c r="A9" s="5" t="s">
        <v>26</v>
      </c>
      <c r="B9" s="5" t="s">
        <v>50</v>
      </c>
      <c r="C9" s="5">
        <v>0</v>
      </c>
      <c r="D9" s="5">
        <v>0</v>
      </c>
      <c r="E9" s="11">
        <v>30</v>
      </c>
      <c r="F9" s="11">
        <v>40</v>
      </c>
      <c r="G9" s="5" t="str">
        <f t="shared" si="0"/>
        <v>not big</v>
      </c>
      <c r="H9" s="5" t="str">
        <f t="shared" si="1"/>
        <v/>
      </c>
    </row>
    <row r="10" spans="1:8" x14ac:dyDescent="0.3">
      <c r="A10" s="5" t="s">
        <v>40</v>
      </c>
      <c r="B10" s="5" t="s">
        <v>51</v>
      </c>
      <c r="C10" s="5">
        <v>0</v>
      </c>
      <c r="D10" s="5">
        <v>40</v>
      </c>
      <c r="E10" s="11">
        <v>17.440000000000001</v>
      </c>
      <c r="F10" s="11">
        <v>23.25</v>
      </c>
      <c r="G10" s="5" t="str">
        <f t="shared" si="0"/>
        <v>small</v>
      </c>
      <c r="H10" s="5" t="str">
        <f t="shared" si="1"/>
        <v/>
      </c>
    </row>
    <row r="11" spans="1:8" x14ac:dyDescent="0.3">
      <c r="A11" s="5" t="s">
        <v>27</v>
      </c>
      <c r="B11" s="5" t="s">
        <v>52</v>
      </c>
      <c r="C11" s="5">
        <v>0</v>
      </c>
      <c r="D11" s="5">
        <v>0</v>
      </c>
      <c r="E11" s="11">
        <v>6.9</v>
      </c>
      <c r="F11" s="11">
        <v>9.1999999999999993</v>
      </c>
      <c r="G11" s="5" t="str">
        <f t="shared" si="0"/>
        <v>small</v>
      </c>
      <c r="H11" s="5" t="str">
        <f t="shared" si="1"/>
        <v/>
      </c>
    </row>
    <row r="12" spans="1:8" x14ac:dyDescent="0.3">
      <c r="A12" s="5" t="s">
        <v>28</v>
      </c>
      <c r="B12" s="5" t="s">
        <v>53</v>
      </c>
      <c r="C12" s="5">
        <v>0</v>
      </c>
      <c r="D12" s="5">
        <v>0</v>
      </c>
      <c r="E12" s="11">
        <v>60.75</v>
      </c>
      <c r="F12" s="11">
        <v>85.3</v>
      </c>
      <c r="G12" s="5" t="str">
        <f t="shared" si="0"/>
        <v>big</v>
      </c>
      <c r="H12" s="5" t="str">
        <f t="shared" si="1"/>
        <v/>
      </c>
    </row>
    <row r="13" spans="1:8" x14ac:dyDescent="0.3">
      <c r="A13" s="5" t="s">
        <v>29</v>
      </c>
      <c r="B13" s="5" t="s">
        <v>54</v>
      </c>
      <c r="C13" s="5">
        <v>21</v>
      </c>
      <c r="D13" s="5">
        <v>0</v>
      </c>
      <c r="E13" s="11">
        <v>7.5</v>
      </c>
      <c r="F13" s="11">
        <v>10.23</v>
      </c>
      <c r="G13" s="5" t="str">
        <f t="shared" si="0"/>
        <v>small</v>
      </c>
      <c r="H13" s="5">
        <f t="shared" si="1"/>
        <v>21</v>
      </c>
    </row>
    <row r="14" spans="1:8" x14ac:dyDescent="0.3">
      <c r="A14" s="5" t="s">
        <v>30</v>
      </c>
      <c r="B14" s="5" t="s">
        <v>55</v>
      </c>
      <c r="C14" s="5">
        <v>0</v>
      </c>
      <c r="D14" s="5">
        <v>23</v>
      </c>
      <c r="E14" s="11">
        <v>10.5</v>
      </c>
      <c r="F14" s="11">
        <v>14</v>
      </c>
      <c r="G14" s="5" t="str">
        <f t="shared" si="0"/>
        <v>small</v>
      </c>
      <c r="H14" s="5" t="str">
        <f t="shared" si="1"/>
        <v/>
      </c>
    </row>
    <row r="15" spans="1:8" x14ac:dyDescent="0.3">
      <c r="A15" s="5" t="s">
        <v>31</v>
      </c>
      <c r="B15" s="5" t="s">
        <v>56</v>
      </c>
      <c r="C15" s="5">
        <v>22</v>
      </c>
      <c r="D15" s="5">
        <v>0</v>
      </c>
      <c r="E15" s="11">
        <v>13.82</v>
      </c>
      <c r="F15" s="11">
        <v>18.399999999999999</v>
      </c>
      <c r="G15" s="5" t="str">
        <f t="shared" si="0"/>
        <v>small</v>
      </c>
      <c r="H15" s="5">
        <f t="shared" si="1"/>
        <v>22</v>
      </c>
    </row>
    <row r="16" spans="1:8" x14ac:dyDescent="0.3">
      <c r="A16" s="5" t="s">
        <v>32</v>
      </c>
      <c r="B16" s="5" t="s">
        <v>57</v>
      </c>
      <c r="C16" s="5">
        <v>0</v>
      </c>
      <c r="D16" s="5">
        <v>0</v>
      </c>
      <c r="E16" s="11">
        <v>7.24</v>
      </c>
      <c r="F16" s="11">
        <v>9.65</v>
      </c>
      <c r="G16" s="5" t="str">
        <f t="shared" si="0"/>
        <v>small</v>
      </c>
      <c r="H16" s="5" t="str">
        <f t="shared" si="1"/>
        <v/>
      </c>
    </row>
    <row r="17" spans="1:8" x14ac:dyDescent="0.3">
      <c r="A17" s="5" t="s">
        <v>33</v>
      </c>
      <c r="B17" s="5" t="s">
        <v>58</v>
      </c>
      <c r="C17" s="5">
        <v>0</v>
      </c>
      <c r="D17" s="5">
        <v>15</v>
      </c>
      <c r="E17" s="11">
        <v>16.010000000000002</v>
      </c>
      <c r="F17" s="11">
        <v>21.35</v>
      </c>
      <c r="G17" s="5" t="str">
        <f t="shared" si="0"/>
        <v>small</v>
      </c>
      <c r="H17" s="5" t="str">
        <f t="shared" si="1"/>
        <v/>
      </c>
    </row>
    <row r="18" spans="1:8" x14ac:dyDescent="0.3">
      <c r="A18" s="5" t="s">
        <v>34</v>
      </c>
      <c r="B18" s="5" t="s">
        <v>59</v>
      </c>
      <c r="C18" s="5">
        <v>0</v>
      </c>
      <c r="D18" s="5">
        <v>0</v>
      </c>
      <c r="E18" s="11">
        <v>18.47</v>
      </c>
      <c r="F18" s="11">
        <v>58.26</v>
      </c>
      <c r="G18" s="5" t="str">
        <f t="shared" si="0"/>
        <v>small</v>
      </c>
      <c r="H18" s="5" t="str">
        <f t="shared" si="1"/>
        <v/>
      </c>
    </row>
    <row r="19" spans="1:8" x14ac:dyDescent="0.3">
      <c r="A19" s="5" t="s">
        <v>35</v>
      </c>
      <c r="B19" s="5" t="s">
        <v>60</v>
      </c>
      <c r="C19" s="5">
        <v>0</v>
      </c>
      <c r="D19" s="5">
        <v>0</v>
      </c>
      <c r="E19" s="11">
        <v>22.32</v>
      </c>
      <c r="F19" s="11">
        <v>30.53</v>
      </c>
      <c r="G19" s="5" t="str">
        <f t="shared" si="0"/>
        <v>not big</v>
      </c>
      <c r="H19" s="5" t="str">
        <f t="shared" si="1"/>
        <v/>
      </c>
    </row>
    <row r="20" spans="1:8" x14ac:dyDescent="0.3">
      <c r="A20" s="5" t="s">
        <v>36</v>
      </c>
      <c r="B20" s="5" t="s">
        <v>61</v>
      </c>
      <c r="C20" s="5">
        <v>0</v>
      </c>
      <c r="D20" s="5">
        <v>0</v>
      </c>
      <c r="E20" s="11">
        <v>30.21</v>
      </c>
      <c r="F20" s="11">
        <v>23.25</v>
      </c>
      <c r="G20" s="5" t="str">
        <f t="shared" si="0"/>
        <v>not big</v>
      </c>
      <c r="H20" s="5" t="str">
        <f t="shared" si="1"/>
        <v/>
      </c>
    </row>
    <row r="21" spans="1:8" x14ac:dyDescent="0.3">
      <c r="A21" s="5" t="s">
        <v>37</v>
      </c>
      <c r="B21" s="5" t="s">
        <v>62</v>
      </c>
      <c r="C21" s="5">
        <v>0</v>
      </c>
      <c r="D21" s="5">
        <v>0</v>
      </c>
      <c r="E21" s="11">
        <v>30</v>
      </c>
      <c r="F21" s="11">
        <v>40</v>
      </c>
      <c r="G21" s="5" t="str">
        <f t="shared" si="0"/>
        <v>not big</v>
      </c>
      <c r="H21" s="5" t="str">
        <f t="shared" si="1"/>
        <v/>
      </c>
    </row>
    <row r="22" spans="1:8" x14ac:dyDescent="0.3">
      <c r="A22" s="5" t="s">
        <v>38</v>
      </c>
      <c r="B22" s="5" t="s">
        <v>63</v>
      </c>
      <c r="C22" s="5">
        <v>0</v>
      </c>
      <c r="D22" s="5">
        <v>40</v>
      </c>
      <c r="E22" s="11">
        <v>17.440000000000001</v>
      </c>
      <c r="F22" s="11">
        <v>23.25</v>
      </c>
      <c r="G22" s="5" t="str">
        <f t="shared" si="0"/>
        <v>small</v>
      </c>
      <c r="H22" s="5" t="str">
        <f t="shared" si="1"/>
        <v/>
      </c>
    </row>
    <row r="23" spans="1:8" x14ac:dyDescent="0.3">
      <c r="A23" s="5" t="s">
        <v>27</v>
      </c>
      <c r="B23" s="5" t="s">
        <v>64</v>
      </c>
      <c r="C23" s="5">
        <v>0</v>
      </c>
      <c r="D23" s="5">
        <v>0</v>
      </c>
      <c r="E23" s="11">
        <v>6.9</v>
      </c>
      <c r="F23" s="11">
        <v>9.1999999999999993</v>
      </c>
      <c r="G23" s="5" t="str">
        <f t="shared" si="0"/>
        <v>small</v>
      </c>
      <c r="H23" s="5" t="str">
        <f t="shared" si="1"/>
        <v/>
      </c>
    </row>
    <row r="24" spans="1:8" x14ac:dyDescent="0.3">
      <c r="A24" s="5" t="s">
        <v>29</v>
      </c>
      <c r="B24" s="5" t="s">
        <v>65</v>
      </c>
      <c r="C24" s="5">
        <v>0</v>
      </c>
      <c r="D24" s="5">
        <v>0</v>
      </c>
      <c r="E24" s="11">
        <v>60.75</v>
      </c>
      <c r="F24" s="11">
        <v>85.3</v>
      </c>
      <c r="G24" s="5" t="str">
        <f t="shared" si="0"/>
        <v>big</v>
      </c>
      <c r="H24" s="5" t="str">
        <f t="shared" si="1"/>
        <v/>
      </c>
    </row>
    <row r="25" spans="1:8" x14ac:dyDescent="0.3">
      <c r="A25" s="5" t="s">
        <v>27</v>
      </c>
      <c r="B25" s="5" t="s">
        <v>66</v>
      </c>
      <c r="C25" s="5">
        <v>21</v>
      </c>
      <c r="D25" s="5">
        <v>0</v>
      </c>
      <c r="E25" s="11">
        <v>7.5</v>
      </c>
      <c r="F25" s="11">
        <v>10.23</v>
      </c>
      <c r="G25" s="5" t="str">
        <f t="shared" si="0"/>
        <v>small</v>
      </c>
      <c r="H25" s="5">
        <f t="shared" si="1"/>
        <v>21</v>
      </c>
    </row>
    <row r="26" spans="1:8" x14ac:dyDescent="0.3">
      <c r="A26" s="5" t="s">
        <v>39</v>
      </c>
      <c r="B26" s="5" t="s">
        <v>67</v>
      </c>
      <c r="C26" s="5">
        <v>0</v>
      </c>
      <c r="D26" s="5">
        <v>23</v>
      </c>
      <c r="E26" s="11">
        <v>10.5</v>
      </c>
      <c r="F26" s="11">
        <v>14</v>
      </c>
      <c r="G26" s="5" t="str">
        <f t="shared" si="0"/>
        <v>small</v>
      </c>
      <c r="H26" s="5" t="str">
        <f t="shared" si="1"/>
        <v/>
      </c>
    </row>
    <row r="27" spans="1:8" x14ac:dyDescent="0.3">
      <c r="A27" s="5" t="s">
        <v>41</v>
      </c>
      <c r="B27" s="5" t="s">
        <v>68</v>
      </c>
      <c r="C27" s="5">
        <v>22</v>
      </c>
      <c r="D27" s="5">
        <v>0</v>
      </c>
      <c r="E27" s="11">
        <v>13.82</v>
      </c>
      <c r="F27" s="11">
        <v>18.399999999999999</v>
      </c>
      <c r="G27" s="5" t="str">
        <f t="shared" si="0"/>
        <v>small</v>
      </c>
      <c r="H27" s="5">
        <f t="shared" si="1"/>
        <v>22</v>
      </c>
    </row>
    <row r="28" spans="1:8" x14ac:dyDescent="0.3">
      <c r="A28" s="5" t="s">
        <v>42</v>
      </c>
      <c r="B28" s="5" t="s">
        <v>69</v>
      </c>
      <c r="C28" s="5">
        <v>0</v>
      </c>
      <c r="D28" s="5">
        <v>0</v>
      </c>
      <c r="E28" s="11">
        <v>7.24</v>
      </c>
      <c r="F28" s="11">
        <v>9.65</v>
      </c>
      <c r="G28" s="5" t="str">
        <f t="shared" si="0"/>
        <v>small</v>
      </c>
      <c r="H28" s="5" t="str">
        <f t="shared" si="1"/>
        <v/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BD4D-C22F-48BF-993C-FBEF6675D197}">
  <dimension ref="A1:R18"/>
  <sheetViews>
    <sheetView tabSelected="1" topLeftCell="E1" workbookViewId="0">
      <selection activeCell="F6" sqref="F6"/>
    </sheetView>
  </sheetViews>
  <sheetFormatPr defaultRowHeight="19.5" x14ac:dyDescent="0.3"/>
  <cols>
    <col min="1" max="1" width="21.28515625" style="1" customWidth="1"/>
    <col min="2" max="2" width="28.140625" style="2" customWidth="1"/>
    <col min="3" max="3" width="21.28515625" style="12" customWidth="1"/>
    <col min="4" max="4" width="13.28515625" style="1" customWidth="1"/>
    <col min="5" max="5" width="21.28515625" style="1" customWidth="1"/>
    <col min="6" max="6" width="17.140625" style="1" customWidth="1"/>
    <col min="7" max="8" width="9.140625" style="1"/>
    <col min="9" max="9" width="24.85546875" style="1" customWidth="1"/>
    <col min="10" max="11" width="9.140625" style="1"/>
    <col min="12" max="12" width="24.85546875" style="1" customWidth="1"/>
    <col min="13" max="13" width="9.140625" style="1"/>
    <col min="14" max="14" width="24.140625" style="1" customWidth="1"/>
    <col min="15" max="15" width="9.140625" style="1"/>
    <col min="16" max="16" width="24.7109375" style="1" customWidth="1"/>
    <col min="17" max="17" width="9.140625" style="1"/>
    <col min="18" max="18" width="24.140625" style="1" customWidth="1"/>
    <col min="19" max="16384" width="9.140625" style="1"/>
  </cols>
  <sheetData>
    <row r="1" spans="1:18" x14ac:dyDescent="0.3">
      <c r="A1" s="21" t="s">
        <v>71</v>
      </c>
      <c r="B1" s="21"/>
      <c r="C1" s="21"/>
      <c r="D1" s="21"/>
      <c r="E1" s="21"/>
    </row>
    <row r="2" spans="1:18" x14ac:dyDescent="0.3">
      <c r="A2" s="5" t="s">
        <v>72</v>
      </c>
      <c r="B2" s="6" t="s">
        <v>73</v>
      </c>
      <c r="C2" s="13" t="s">
        <v>74</v>
      </c>
      <c r="E2" s="8" t="s">
        <v>75</v>
      </c>
      <c r="F2" s="8" t="s">
        <v>76</v>
      </c>
      <c r="G2" s="3"/>
      <c r="I2" s="6" t="s">
        <v>73</v>
      </c>
      <c r="L2" s="2" t="s">
        <v>73</v>
      </c>
      <c r="N2" s="6" t="s">
        <v>73</v>
      </c>
      <c r="P2" s="6" t="s">
        <v>73</v>
      </c>
      <c r="R2" s="6" t="s">
        <v>73</v>
      </c>
    </row>
    <row r="3" spans="1:18" x14ac:dyDescent="0.3">
      <c r="A3" s="5" t="s">
        <v>77</v>
      </c>
      <c r="B3" s="6">
        <v>33117</v>
      </c>
      <c r="C3" s="13">
        <v>14000</v>
      </c>
      <c r="E3" s="5">
        <v>1990</v>
      </c>
      <c r="F3" s="5">
        <f>DSUM(A2:C18,C2,I2:I5)</f>
        <v>42000</v>
      </c>
      <c r="I3" s="6">
        <v>33117</v>
      </c>
      <c r="L3" s="2">
        <v>33500</v>
      </c>
      <c r="N3" s="6">
        <v>33889</v>
      </c>
      <c r="P3" s="6">
        <v>34274</v>
      </c>
      <c r="R3" s="6">
        <v>34608</v>
      </c>
    </row>
    <row r="4" spans="1:18" x14ac:dyDescent="0.3">
      <c r="A4" s="5" t="s">
        <v>78</v>
      </c>
      <c r="B4" s="6">
        <v>33131</v>
      </c>
      <c r="C4" s="13">
        <v>16000</v>
      </c>
      <c r="E4" s="5">
        <v>1991</v>
      </c>
      <c r="F4" s="5">
        <f>DSUM(A2:C18,C2,L2:L4)</f>
        <v>35000</v>
      </c>
      <c r="I4" s="6">
        <v>33131</v>
      </c>
      <c r="L4" s="2">
        <v>33572</v>
      </c>
      <c r="N4" s="6">
        <v>33908</v>
      </c>
      <c r="P4" s="6">
        <v>34224</v>
      </c>
      <c r="R4" s="6">
        <v>34640</v>
      </c>
    </row>
    <row r="5" spans="1:18" x14ac:dyDescent="0.3">
      <c r="A5" s="5" t="s">
        <v>79</v>
      </c>
      <c r="B5" s="6">
        <v>33500</v>
      </c>
      <c r="C5" s="13">
        <v>20000</v>
      </c>
      <c r="E5" s="5">
        <v>1992</v>
      </c>
      <c r="F5" s="5">
        <f>DSUM(A2:C18,C2,N2:N7)</f>
        <v>77000</v>
      </c>
      <c r="I5" s="6">
        <v>33158</v>
      </c>
      <c r="N5" s="6">
        <v>33866</v>
      </c>
      <c r="R5" s="6">
        <v>34677</v>
      </c>
    </row>
    <row r="6" spans="1:18" x14ac:dyDescent="0.3">
      <c r="A6" s="5" t="s">
        <v>80</v>
      </c>
      <c r="B6" s="6">
        <v>33889</v>
      </c>
      <c r="C6" s="13">
        <v>20000</v>
      </c>
      <c r="E6" s="5">
        <v>1993</v>
      </c>
      <c r="F6" s="5">
        <f>DSUM(A2:C18,C2,P2:P4)</f>
        <v>30000</v>
      </c>
      <c r="N6" s="6">
        <v>33961</v>
      </c>
    </row>
    <row r="7" spans="1:18" x14ac:dyDescent="0.3">
      <c r="A7" s="5" t="s">
        <v>81</v>
      </c>
      <c r="B7" s="6">
        <v>33879</v>
      </c>
      <c r="C7" s="13">
        <v>10000</v>
      </c>
      <c r="E7" s="5">
        <v>1994</v>
      </c>
      <c r="F7" s="5">
        <f>DSUM(A2:C18,C2,R2:R5)</f>
        <v>50000</v>
      </c>
      <c r="N7" s="6">
        <v>33961</v>
      </c>
    </row>
    <row r="8" spans="1:18" x14ac:dyDescent="0.3">
      <c r="A8" s="5" t="s">
        <v>82</v>
      </c>
      <c r="B8" s="6">
        <v>33158</v>
      </c>
      <c r="C8" s="13">
        <v>12000</v>
      </c>
    </row>
    <row r="9" spans="1:18" x14ac:dyDescent="0.3">
      <c r="A9" s="5" t="s">
        <v>83</v>
      </c>
      <c r="B9" s="6">
        <v>33572</v>
      </c>
      <c r="C9" s="13">
        <v>15000</v>
      </c>
      <c r="E9" s="5" t="s">
        <v>91</v>
      </c>
      <c r="F9" s="5">
        <f>SUM(F3:F7)</f>
        <v>234000</v>
      </c>
    </row>
    <row r="10" spans="1:18" x14ac:dyDescent="0.3">
      <c r="A10" s="5" t="s">
        <v>84</v>
      </c>
      <c r="B10" s="6">
        <v>33908</v>
      </c>
      <c r="C10" s="13">
        <v>10000</v>
      </c>
    </row>
    <row r="11" spans="1:18" x14ac:dyDescent="0.3">
      <c r="A11" s="5" t="s">
        <v>85</v>
      </c>
      <c r="B11" s="6">
        <v>34274</v>
      </c>
      <c r="C11" s="13">
        <v>15000</v>
      </c>
    </row>
    <row r="12" spans="1:18" x14ac:dyDescent="0.3">
      <c r="A12" s="5" t="s">
        <v>79</v>
      </c>
      <c r="B12" s="6">
        <v>33866</v>
      </c>
      <c r="C12" s="13">
        <v>10000</v>
      </c>
    </row>
    <row r="13" spans="1:18" x14ac:dyDescent="0.3">
      <c r="A13" s="5" t="s">
        <v>86</v>
      </c>
      <c r="B13" s="6">
        <v>34608</v>
      </c>
      <c r="C13" s="13">
        <v>15000</v>
      </c>
    </row>
    <row r="14" spans="1:18" x14ac:dyDescent="0.3">
      <c r="A14" s="5" t="s">
        <v>87</v>
      </c>
      <c r="B14" s="6">
        <v>34640</v>
      </c>
      <c r="C14" s="13">
        <v>20000</v>
      </c>
    </row>
    <row r="15" spans="1:18" x14ac:dyDescent="0.3">
      <c r="A15" s="5" t="s">
        <v>88</v>
      </c>
      <c r="B15" s="6">
        <v>33961</v>
      </c>
      <c r="C15" s="13">
        <v>17000</v>
      </c>
    </row>
    <row r="16" spans="1:18" x14ac:dyDescent="0.3">
      <c r="A16" s="5" t="s">
        <v>89</v>
      </c>
      <c r="B16" s="6">
        <v>34677</v>
      </c>
      <c r="C16" s="13">
        <v>15000</v>
      </c>
    </row>
    <row r="17" spans="1:3" x14ac:dyDescent="0.3">
      <c r="A17" s="5" t="s">
        <v>90</v>
      </c>
      <c r="B17" s="6">
        <v>34224</v>
      </c>
      <c r="C17" s="13">
        <v>15000</v>
      </c>
    </row>
    <row r="18" spans="1:3" x14ac:dyDescent="0.3">
      <c r="A18" s="5" t="s">
        <v>88</v>
      </c>
      <c r="B18" s="6">
        <v>33961</v>
      </c>
      <c r="C18" s="13">
        <v>20000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2022-05-05T06:40:25Z</dcterms:created>
  <dcterms:modified xsi:type="dcterms:W3CDTF">2022-05-08T11:05:17Z</dcterms:modified>
</cp:coreProperties>
</file>