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mart/Box Sync/Phil/Yeast_triple_KO/"/>
    </mc:Choice>
  </mc:AlternateContent>
  <xr:revisionPtr revIDLastSave="0" documentId="13_ncr:1_{71FF575C-C62A-A543-B6D9-D5386DCC2E59}" xr6:coauthVersionLast="37" xr6:coauthVersionMax="37" xr10:uidLastSave="{00000000-0000-0000-0000-000000000000}"/>
  <bookViews>
    <workbookView xWindow="14160" yWindow="2880" windowWidth="37040" windowHeight="25920" xr2:uid="{DA04A868-41F1-1344-A227-F7CB59768AD0}"/>
  </bookViews>
  <sheets>
    <sheet name="Met6" sheetId="2" r:id="rId1"/>
    <sheet name="Pfk2" sheetId="1" r:id="rId2"/>
    <sheet name="Ura2" sheetId="3" r:id="rId3"/>
    <sheet name="ID_stats" sheetId="4" r:id="rId4"/>
  </sheets>
  <definedNames>
    <definedName name="_xlnm._FilterDatabase" localSheetId="3" hidden="1">ID_stats!$A$2:$G$2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6" i="3" l="1"/>
  <c r="N75" i="3"/>
  <c r="N74" i="3"/>
  <c r="N68" i="3"/>
  <c r="N69" i="3"/>
  <c r="N67" i="3"/>
  <c r="L44" i="3"/>
  <c r="L43" i="3"/>
  <c r="L42" i="3"/>
  <c r="L37" i="3"/>
  <c r="L36" i="3"/>
  <c r="L35" i="3"/>
  <c r="L13" i="3"/>
  <c r="L12" i="3"/>
  <c r="L11" i="3"/>
  <c r="L5" i="3"/>
  <c r="L6" i="3"/>
  <c r="L4" i="3"/>
  <c r="N76" i="1"/>
  <c r="N75" i="1"/>
  <c r="N74" i="1"/>
  <c r="N68" i="1"/>
  <c r="N69" i="1"/>
  <c r="N67" i="1"/>
  <c r="L44" i="1"/>
  <c r="L43" i="1"/>
  <c r="L42" i="1"/>
  <c r="L37" i="1"/>
  <c r="L36" i="1"/>
  <c r="L35" i="1"/>
  <c r="L13" i="1"/>
  <c r="L12" i="1"/>
  <c r="L11" i="1"/>
  <c r="L5" i="1"/>
  <c r="L6" i="1"/>
  <c r="L4" i="1"/>
  <c r="N76" i="2"/>
  <c r="N75" i="2"/>
  <c r="N74" i="2"/>
  <c r="N68" i="2"/>
  <c r="N69" i="2"/>
  <c r="N67" i="2"/>
  <c r="L44" i="2"/>
  <c r="L43" i="2"/>
  <c r="L42" i="2"/>
  <c r="L37" i="2"/>
  <c r="L36" i="2"/>
  <c r="L35" i="2"/>
  <c r="L13" i="2"/>
  <c r="L12" i="2"/>
  <c r="L11" i="2"/>
  <c r="L5" i="2"/>
  <c r="L6" i="2"/>
  <c r="L4" i="2"/>
  <c r="W68" i="3" l="1"/>
  <c r="X68" i="3"/>
  <c r="Y68" i="3"/>
  <c r="W69" i="3"/>
  <c r="X69" i="3"/>
  <c r="Y69" i="3"/>
  <c r="X67" i="3"/>
  <c r="Y67" i="3"/>
  <c r="W68" i="1"/>
  <c r="X68" i="1"/>
  <c r="Y68" i="1"/>
  <c r="W69" i="1"/>
  <c r="X69" i="1"/>
  <c r="Y69" i="1"/>
  <c r="X67" i="1"/>
  <c r="Y67" i="1"/>
  <c r="W68" i="2"/>
  <c r="X68" i="2"/>
  <c r="Y68" i="2"/>
  <c r="W69" i="2"/>
  <c r="X69" i="2"/>
  <c r="Y69" i="2"/>
  <c r="X67" i="2"/>
  <c r="Y67" i="2"/>
  <c r="U69" i="3" l="1"/>
  <c r="Q67" i="3"/>
  <c r="U69" i="1"/>
  <c r="Q67" i="1"/>
  <c r="U69" i="2"/>
  <c r="V68" i="2"/>
  <c r="W67" i="2"/>
  <c r="W76" i="3" l="1"/>
  <c r="X76" i="3"/>
  <c r="Y76" i="3"/>
  <c r="Q75" i="3"/>
  <c r="W75" i="3"/>
  <c r="X75" i="3"/>
  <c r="Y75" i="3"/>
  <c r="S74" i="3"/>
  <c r="X74" i="3"/>
  <c r="Y74" i="3"/>
  <c r="W76" i="1"/>
  <c r="X76" i="1"/>
  <c r="Y76" i="1"/>
  <c r="Q75" i="1"/>
  <c r="W75" i="1"/>
  <c r="X75" i="1"/>
  <c r="Y75" i="1"/>
  <c r="S74" i="1"/>
  <c r="Y74" i="1"/>
  <c r="X74" i="1"/>
  <c r="W76" i="2"/>
  <c r="X76" i="2"/>
  <c r="Y76" i="2"/>
  <c r="Q75" i="2"/>
  <c r="X75" i="2"/>
  <c r="W75" i="2"/>
  <c r="Y75" i="2"/>
  <c r="S74" i="2"/>
  <c r="X74" i="2"/>
  <c r="Y74" i="2"/>
  <c r="R75" i="3"/>
  <c r="U75" i="3"/>
  <c r="P68" i="2"/>
  <c r="Q68" i="2"/>
  <c r="R68" i="2"/>
  <c r="S68" i="2"/>
  <c r="P67" i="2"/>
  <c r="S67" i="2"/>
  <c r="R67" i="2"/>
  <c r="U67" i="2"/>
  <c r="Q67" i="2"/>
  <c r="T67" i="2"/>
  <c r="R75" i="2"/>
  <c r="U75" i="2"/>
  <c r="P76" i="2"/>
  <c r="R76" i="2"/>
  <c r="S76" i="2"/>
  <c r="S75" i="2"/>
  <c r="T75" i="2"/>
  <c r="T74" i="2"/>
  <c r="Q76" i="2"/>
  <c r="O68" i="2"/>
  <c r="P76" i="1"/>
  <c r="P75" i="1"/>
  <c r="Q76" i="1"/>
  <c r="R75" i="1"/>
  <c r="R76" i="1"/>
  <c r="U75" i="1"/>
  <c r="T74" i="1"/>
  <c r="O75" i="1"/>
  <c r="S75" i="1"/>
  <c r="S76" i="1"/>
  <c r="T75" i="1"/>
  <c r="U76" i="1"/>
  <c r="U67" i="1"/>
  <c r="W67" i="1"/>
  <c r="R68" i="1"/>
  <c r="O67" i="1"/>
  <c r="P68" i="1"/>
  <c r="P67" i="1"/>
  <c r="Q68" i="1"/>
  <c r="R67" i="1"/>
  <c r="S67" i="1"/>
  <c r="S68" i="1"/>
  <c r="T67" i="1"/>
  <c r="U68" i="1"/>
  <c r="R76" i="3"/>
  <c r="U74" i="3"/>
  <c r="S76" i="3"/>
  <c r="T74" i="3"/>
  <c r="P76" i="3"/>
  <c r="Q76" i="3"/>
  <c r="S75" i="3"/>
  <c r="T76" i="3"/>
  <c r="T75" i="3"/>
  <c r="U76" i="3"/>
  <c r="P68" i="3"/>
  <c r="Q68" i="3"/>
  <c r="R68" i="3"/>
  <c r="U67" i="3"/>
  <c r="T68" i="3"/>
  <c r="R67" i="3"/>
  <c r="S68" i="3"/>
  <c r="S67" i="3"/>
  <c r="T67" i="3"/>
  <c r="U68" i="3"/>
  <c r="V69" i="3"/>
  <c r="O69" i="3"/>
  <c r="P69" i="3"/>
  <c r="V74" i="3"/>
  <c r="O74" i="3"/>
  <c r="V67" i="3"/>
  <c r="R69" i="3"/>
  <c r="P74" i="3"/>
  <c r="O67" i="3"/>
  <c r="W67" i="3"/>
  <c r="S69" i="3"/>
  <c r="Q74" i="3"/>
  <c r="O75" i="3"/>
  <c r="P67" i="3"/>
  <c r="V68" i="3"/>
  <c r="T69" i="3"/>
  <c r="R74" i="3"/>
  <c r="P75" i="3"/>
  <c r="V76" i="3"/>
  <c r="Q69" i="3"/>
  <c r="W74" i="3"/>
  <c r="V75" i="3"/>
  <c r="O68" i="3"/>
  <c r="O76" i="3"/>
  <c r="V74" i="1"/>
  <c r="Q69" i="1"/>
  <c r="O74" i="1"/>
  <c r="W74" i="1"/>
  <c r="V67" i="1"/>
  <c r="T68" i="1"/>
  <c r="R69" i="1"/>
  <c r="P74" i="1"/>
  <c r="V75" i="1"/>
  <c r="T76" i="1"/>
  <c r="O69" i="1"/>
  <c r="U74" i="1"/>
  <c r="Q74" i="1"/>
  <c r="V69" i="1"/>
  <c r="P69" i="1"/>
  <c r="S69" i="1"/>
  <c r="V68" i="1"/>
  <c r="T69" i="1"/>
  <c r="R74" i="1"/>
  <c r="V76" i="1"/>
  <c r="O68" i="1"/>
  <c r="O76" i="1"/>
  <c r="O69" i="2"/>
  <c r="U74" i="2"/>
  <c r="P69" i="2"/>
  <c r="V74" i="2"/>
  <c r="O74" i="2"/>
  <c r="W74" i="2"/>
  <c r="V75" i="2"/>
  <c r="T76" i="2"/>
  <c r="Q69" i="2"/>
  <c r="V67" i="2"/>
  <c r="T68" i="2"/>
  <c r="R69" i="2"/>
  <c r="P74" i="2"/>
  <c r="O67" i="2"/>
  <c r="U68" i="2"/>
  <c r="S69" i="2"/>
  <c r="Q74" i="2"/>
  <c r="O75" i="2"/>
  <c r="U76" i="2"/>
  <c r="V69" i="2"/>
  <c r="T69" i="2"/>
  <c r="R74" i="2"/>
  <c r="P75" i="2"/>
  <c r="V76" i="2"/>
  <c r="O76" i="2"/>
  <c r="U37" i="3"/>
  <c r="T37" i="3"/>
  <c r="S44" i="3"/>
  <c r="S43" i="3"/>
  <c r="S42" i="3"/>
  <c r="S37" i="3"/>
  <c r="S36" i="3"/>
  <c r="S35" i="3"/>
  <c r="U44" i="1"/>
  <c r="O43" i="1"/>
  <c r="O42" i="1"/>
  <c r="S37" i="1"/>
  <c r="T36" i="1"/>
  <c r="U35" i="1"/>
  <c r="S44" i="2"/>
  <c r="S43" i="2"/>
  <c r="S42" i="2"/>
  <c r="S37" i="2"/>
  <c r="S36" i="2"/>
  <c r="S35" i="2"/>
  <c r="U13" i="3"/>
  <c r="O12" i="3"/>
  <c r="Q11" i="3"/>
  <c r="S6" i="3"/>
  <c r="U5" i="3"/>
  <c r="O4" i="3"/>
  <c r="U13" i="2"/>
  <c r="O12" i="2"/>
  <c r="Q11" i="2"/>
  <c r="S6" i="2"/>
  <c r="U5" i="2"/>
  <c r="O4" i="2"/>
  <c r="N13" i="1"/>
  <c r="U11" i="1"/>
  <c r="P11" i="1"/>
  <c r="M6" i="1"/>
  <c r="U4" i="1"/>
  <c r="M4" i="1"/>
  <c r="U13" i="1"/>
  <c r="N12" i="1"/>
  <c r="O11" i="1"/>
  <c r="R5" i="1"/>
  <c r="Q6" i="1"/>
  <c r="Q4" i="1"/>
  <c r="T43" i="3" l="1"/>
  <c r="T42" i="3"/>
  <c r="U42" i="3"/>
  <c r="U5" i="1"/>
  <c r="N5" i="1"/>
  <c r="M5" i="1"/>
  <c r="M11" i="1"/>
  <c r="O6" i="1"/>
  <c r="Q11" i="1"/>
  <c r="N6" i="1"/>
  <c r="S11" i="1"/>
  <c r="P4" i="1"/>
  <c r="O4" i="1"/>
  <c r="U6" i="1"/>
  <c r="Q5" i="1"/>
  <c r="R11" i="1"/>
  <c r="N4" i="1"/>
  <c r="T5" i="1"/>
  <c r="T6" i="1"/>
  <c r="P5" i="1"/>
  <c r="P6" i="1"/>
  <c r="O5" i="1"/>
  <c r="T11" i="1"/>
  <c r="U35" i="2"/>
  <c r="T36" i="2"/>
  <c r="T35" i="2"/>
  <c r="U36" i="2"/>
  <c r="T37" i="2"/>
  <c r="P12" i="1"/>
  <c r="U43" i="2"/>
  <c r="U44" i="2"/>
  <c r="T43" i="2"/>
  <c r="O13" i="1"/>
  <c r="N4" i="2"/>
  <c r="T44" i="2"/>
  <c r="T35" i="3"/>
  <c r="P13" i="1"/>
  <c r="Q13" i="1"/>
  <c r="R13" i="1"/>
  <c r="S4" i="1"/>
  <c r="T12" i="1"/>
  <c r="S13" i="1"/>
  <c r="U36" i="1"/>
  <c r="U37" i="2"/>
  <c r="U35" i="3"/>
  <c r="U43" i="3"/>
  <c r="Q12" i="1"/>
  <c r="P4" i="2"/>
  <c r="R12" i="1"/>
  <c r="Q4" i="2"/>
  <c r="N13" i="2"/>
  <c r="R4" i="1"/>
  <c r="R6" i="1"/>
  <c r="S5" i="1"/>
  <c r="N11" i="1"/>
  <c r="M12" i="1"/>
  <c r="U12" i="1"/>
  <c r="T13" i="1"/>
  <c r="N5" i="2"/>
  <c r="P4" i="3"/>
  <c r="T42" i="2"/>
  <c r="T36" i="3"/>
  <c r="T44" i="3"/>
  <c r="O12" i="1"/>
  <c r="T4" i="1"/>
  <c r="S12" i="1"/>
  <c r="R4" i="2"/>
  <c r="N36" i="1"/>
  <c r="S6" i="1"/>
  <c r="M13" i="1"/>
  <c r="P5" i="2"/>
  <c r="U42" i="2"/>
  <c r="U36" i="3"/>
  <c r="U44" i="3"/>
  <c r="M36" i="1"/>
  <c r="M36" i="3"/>
  <c r="M42" i="3"/>
  <c r="M44" i="3"/>
  <c r="N36" i="3"/>
  <c r="N42" i="3"/>
  <c r="N43" i="3"/>
  <c r="O42" i="3"/>
  <c r="P35" i="3"/>
  <c r="P44" i="3"/>
  <c r="M35" i="3"/>
  <c r="M37" i="3"/>
  <c r="M43" i="3"/>
  <c r="N35" i="3"/>
  <c r="N37" i="3"/>
  <c r="N44" i="3"/>
  <c r="O36" i="3"/>
  <c r="O43" i="3"/>
  <c r="P37" i="3"/>
  <c r="P43" i="3"/>
  <c r="Q35" i="3"/>
  <c r="Q36" i="3"/>
  <c r="Q37" i="3"/>
  <c r="Q42" i="3"/>
  <c r="Q43" i="3"/>
  <c r="Q44" i="3"/>
  <c r="O35" i="3"/>
  <c r="O37" i="3"/>
  <c r="O44" i="3"/>
  <c r="P36" i="3"/>
  <c r="P42" i="3"/>
  <c r="R35" i="3"/>
  <c r="R36" i="3"/>
  <c r="R37" i="3"/>
  <c r="R42" i="3"/>
  <c r="R43" i="3"/>
  <c r="R44" i="3"/>
  <c r="S42" i="1"/>
  <c r="N43" i="1"/>
  <c r="Q42" i="1"/>
  <c r="N44" i="1"/>
  <c r="P43" i="1"/>
  <c r="Q43" i="1"/>
  <c r="P42" i="1"/>
  <c r="R42" i="1"/>
  <c r="O44" i="1"/>
  <c r="N35" i="1"/>
  <c r="O35" i="1"/>
  <c r="P35" i="1"/>
  <c r="Q35" i="1"/>
  <c r="R35" i="1"/>
  <c r="O36" i="1"/>
  <c r="N37" i="1"/>
  <c r="T42" i="1"/>
  <c r="R43" i="1"/>
  <c r="P44" i="1"/>
  <c r="S35" i="1"/>
  <c r="Q36" i="1"/>
  <c r="O37" i="1"/>
  <c r="M42" i="1"/>
  <c r="U42" i="1"/>
  <c r="S43" i="1"/>
  <c r="Q44" i="1"/>
  <c r="T35" i="1"/>
  <c r="N42" i="1"/>
  <c r="R44" i="1"/>
  <c r="T37" i="1"/>
  <c r="M37" i="1"/>
  <c r="U37" i="1"/>
  <c r="P36" i="1"/>
  <c r="R36" i="1"/>
  <c r="P37" i="1"/>
  <c r="T43" i="1"/>
  <c r="M35" i="1"/>
  <c r="S36" i="1"/>
  <c r="Q37" i="1"/>
  <c r="M43" i="1"/>
  <c r="U43" i="1"/>
  <c r="S44" i="1"/>
  <c r="R37" i="1"/>
  <c r="T44" i="1"/>
  <c r="M44" i="1"/>
  <c r="M36" i="2"/>
  <c r="O44" i="2"/>
  <c r="M37" i="2"/>
  <c r="M44" i="2"/>
  <c r="N36" i="2"/>
  <c r="N42" i="2"/>
  <c r="N44" i="2"/>
  <c r="O37" i="2"/>
  <c r="P36" i="2"/>
  <c r="P43" i="2"/>
  <c r="P44" i="2"/>
  <c r="M35" i="2"/>
  <c r="M42" i="2"/>
  <c r="M43" i="2"/>
  <c r="N35" i="2"/>
  <c r="N37" i="2"/>
  <c r="N43" i="2"/>
  <c r="O35" i="2"/>
  <c r="O36" i="2"/>
  <c r="O42" i="2"/>
  <c r="P35" i="2"/>
  <c r="P37" i="2"/>
  <c r="Q35" i="2"/>
  <c r="Q36" i="2"/>
  <c r="Q37" i="2"/>
  <c r="Q42" i="2"/>
  <c r="Q43" i="2"/>
  <c r="Q44" i="2"/>
  <c r="O43" i="2"/>
  <c r="P42" i="2"/>
  <c r="R35" i="2"/>
  <c r="R36" i="2"/>
  <c r="R37" i="2"/>
  <c r="R42" i="2"/>
  <c r="R43" i="2"/>
  <c r="R44" i="2"/>
  <c r="O13" i="2"/>
  <c r="Q13" i="2"/>
  <c r="P13" i="2"/>
  <c r="P12" i="2"/>
  <c r="R12" i="2"/>
  <c r="S12" i="2"/>
  <c r="Q12" i="2"/>
  <c r="N12" i="2"/>
  <c r="R11" i="2"/>
  <c r="S11" i="2"/>
  <c r="T11" i="2"/>
  <c r="O5" i="2"/>
  <c r="S4" i="2"/>
  <c r="N13" i="3"/>
  <c r="O13" i="3"/>
  <c r="S13" i="3"/>
  <c r="P12" i="3"/>
  <c r="Q12" i="3"/>
  <c r="M12" i="3"/>
  <c r="U12" i="3"/>
  <c r="O11" i="3"/>
  <c r="R11" i="3"/>
  <c r="S11" i="3"/>
  <c r="N11" i="3"/>
  <c r="N5" i="3"/>
  <c r="S5" i="3"/>
  <c r="O5" i="3"/>
  <c r="R5" i="3"/>
  <c r="U6" i="3"/>
  <c r="N6" i="3"/>
  <c r="Q4" i="3"/>
  <c r="M6" i="3"/>
  <c r="R4" i="3"/>
  <c r="P5" i="3"/>
  <c r="T11" i="3"/>
  <c r="R12" i="3"/>
  <c r="P13" i="3"/>
  <c r="S4" i="3"/>
  <c r="Q5" i="3"/>
  <c r="O6" i="3"/>
  <c r="M11" i="3"/>
  <c r="U11" i="3"/>
  <c r="S12" i="3"/>
  <c r="Q13" i="3"/>
  <c r="T4" i="3"/>
  <c r="P6" i="3"/>
  <c r="T12" i="3"/>
  <c r="R13" i="3"/>
  <c r="T6" i="3"/>
  <c r="M4" i="3"/>
  <c r="T5" i="3"/>
  <c r="R6" i="3"/>
  <c r="P11" i="3"/>
  <c r="N12" i="3"/>
  <c r="T13" i="3"/>
  <c r="U4" i="3"/>
  <c r="Q6" i="3"/>
  <c r="N4" i="3"/>
  <c r="M5" i="3"/>
  <c r="M13" i="3"/>
  <c r="T6" i="2"/>
  <c r="M6" i="2"/>
  <c r="Q5" i="2"/>
  <c r="O6" i="2"/>
  <c r="M11" i="2"/>
  <c r="U11" i="2"/>
  <c r="T4" i="2"/>
  <c r="R5" i="2"/>
  <c r="P6" i="2"/>
  <c r="N11" i="2"/>
  <c r="T12" i="2"/>
  <c r="R13" i="2"/>
  <c r="M4" i="2"/>
  <c r="U4" i="2"/>
  <c r="S5" i="2"/>
  <c r="Q6" i="2"/>
  <c r="O11" i="2"/>
  <c r="M12" i="2"/>
  <c r="U12" i="2"/>
  <c r="S13" i="2"/>
  <c r="P11" i="2"/>
  <c r="U6" i="2"/>
  <c r="N6" i="2"/>
  <c r="T5" i="2"/>
  <c r="R6" i="2"/>
  <c r="T13" i="2"/>
  <c r="M5" i="2"/>
  <c r="M13" i="2"/>
</calcChain>
</file>

<file path=xl/sharedStrings.xml><?xml version="1.0" encoding="utf-8"?>
<sst xmlns="http://schemas.openxmlformats.org/spreadsheetml/2006/main" count="534" uniqueCount="41">
  <si>
    <t>Met6</t>
  </si>
  <si>
    <t>KO</t>
  </si>
  <si>
    <t>Pfk2</t>
  </si>
  <si>
    <t>PAW</t>
  </si>
  <si>
    <t>MaxQuant</t>
  </si>
  <si>
    <t>Ave</t>
  </si>
  <si>
    <t>Intensities</t>
  </si>
  <si>
    <t>Percentages</t>
  </si>
  <si>
    <t>Ura2</t>
  </si>
  <si>
    <t>Fusion</t>
  </si>
  <si>
    <t>Lumos</t>
  </si>
  <si>
    <t>RawQuant</t>
  </si>
  <si>
    <t>7 aa min</t>
  </si>
  <si>
    <t>Instrument</t>
  </si>
  <si>
    <t>MSn Order</t>
  </si>
  <si>
    <t>AllMS2Scans</t>
  </si>
  <si>
    <t>Gygi</t>
  </si>
  <si>
    <t>L00760</t>
  </si>
  <si>
    <t>L00761</t>
  </si>
  <si>
    <t>L00762</t>
  </si>
  <si>
    <t>L00763</t>
  </si>
  <si>
    <t>L00764</t>
  </si>
  <si>
    <t>L00765</t>
  </si>
  <si>
    <t>m06677</t>
  </si>
  <si>
    <t>m06679</t>
  </si>
  <si>
    <t>m06681</t>
  </si>
  <si>
    <t>?</t>
  </si>
  <si>
    <t>LC Name</t>
  </si>
  <si>
    <t>Lumos, MS2</t>
  </si>
  <si>
    <t>Replicate</t>
  </si>
  <si>
    <t>126C</t>
  </si>
  <si>
    <t>127N</t>
  </si>
  <si>
    <t>127C</t>
  </si>
  <si>
    <t>128N</t>
  </si>
  <si>
    <t>128C</t>
  </si>
  <si>
    <t>129N</t>
  </si>
  <si>
    <t>129C</t>
  </si>
  <si>
    <t>130N</t>
  </si>
  <si>
    <t>130C</t>
  </si>
  <si>
    <t>131C</t>
  </si>
  <si>
    <t>131N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</si>
</sst>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Met6 (Fusion)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'Met6'!$M$4:$U$4</c:f>
              <c:numCache>
                <c:formatCode>0.0</c:formatCode>
                <c:ptCount val="9"/>
                <c:pt idx="0">
                  <c:v>3.607347229458965</c:v>
                </c:pt>
                <c:pt idx="1">
                  <c:v>0.45535618591879995</c:v>
                </c:pt>
                <c:pt idx="2">
                  <c:v>0.45535618591879995</c:v>
                </c:pt>
                <c:pt idx="3">
                  <c:v>135.18259219643136</c:v>
                </c:pt>
                <c:pt idx="4">
                  <c:v>105.13419926968344</c:v>
                </c:pt>
                <c:pt idx="5">
                  <c:v>140.28463869297011</c:v>
                </c:pt>
                <c:pt idx="6">
                  <c:v>79.611928802644996</c:v>
                </c:pt>
                <c:pt idx="7">
                  <c:v>67.091978100308339</c:v>
                </c:pt>
                <c:pt idx="8">
                  <c:v>72.694662937961823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8-7D4A-B8B7-C6D89FCBF51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'Met6'!$M$5:$U$5</c:f>
              <c:numCache>
                <c:formatCode>0.0</c:formatCode>
                <c:ptCount val="9"/>
                <c:pt idx="0">
                  <c:v>2.1658497661957763</c:v>
                </c:pt>
                <c:pt idx="1">
                  <c:v>2.627372362194548</c:v>
                </c:pt>
                <c:pt idx="2">
                  <c:v>4.2339252119393178</c:v>
                </c:pt>
                <c:pt idx="3">
                  <c:v>121.9440434464486</c:v>
                </c:pt>
                <c:pt idx="4">
                  <c:v>121.47491711114763</c:v>
                </c:pt>
                <c:pt idx="5">
                  <c:v>131.47930630525485</c:v>
                </c:pt>
                <c:pt idx="6">
                  <c:v>74.500207455679458</c:v>
                </c:pt>
                <c:pt idx="7">
                  <c:v>76.646256930109914</c:v>
                </c:pt>
                <c:pt idx="8">
                  <c:v>73.955268751359498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8-7D4A-B8B7-C6D89FCBF51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'Met6'!$M$6:$U$6</c:f>
              <c:numCache>
                <c:formatCode>0.0</c:formatCode>
                <c:ptCount val="9"/>
                <c:pt idx="0">
                  <c:v>1.8163988222306264</c:v>
                </c:pt>
                <c:pt idx="1">
                  <c:v>2.1912826383952115</c:v>
                </c:pt>
                <c:pt idx="2">
                  <c:v>4.5705946933657806</c:v>
                </c:pt>
                <c:pt idx="3">
                  <c:v>123.23112190783603</c:v>
                </c:pt>
                <c:pt idx="4">
                  <c:v>118.67353469652608</c:v>
                </c:pt>
                <c:pt idx="5">
                  <c:v>126.74643416270858</c:v>
                </c:pt>
                <c:pt idx="6">
                  <c:v>80.388319527909474</c:v>
                </c:pt>
                <c:pt idx="7">
                  <c:v>74.284997610646258</c:v>
                </c:pt>
                <c:pt idx="8">
                  <c:v>76.675592094373641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8-7D4A-B8B7-C6D89FCB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379456"/>
        <c:axId val="2047319808"/>
      </c:barChart>
      <c:catAx>
        <c:axId val="205837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19808"/>
        <c:crosses val="autoZero"/>
        <c:auto val="1"/>
        <c:lblAlgn val="ctr"/>
        <c:lblOffset val="100"/>
        <c:noMultiLvlLbl val="0"/>
      </c:catAx>
      <c:valAx>
        <c:axId val="20473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MaxQuant - Pfk2 (Lumos)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'Pfk2'!$M$42:$U$42</c:f>
              <c:numCache>
                <c:formatCode>0.0</c:formatCode>
                <c:ptCount val="9"/>
                <c:pt idx="0">
                  <c:v>99.958154298370061</c:v>
                </c:pt>
                <c:pt idx="1">
                  <c:v>96.22572183835311</c:v>
                </c:pt>
                <c:pt idx="2">
                  <c:v>100.08369140325988</c:v>
                </c:pt>
                <c:pt idx="3">
                  <c:v>54.905643045958826</c:v>
                </c:pt>
                <c:pt idx="4">
                  <c:v>48.867614488819029</c:v>
                </c:pt>
                <c:pt idx="5">
                  <c:v>49.706569775155899</c:v>
                </c:pt>
                <c:pt idx="6">
                  <c:v>102.0586043948193</c:v>
                </c:pt>
                <c:pt idx="7">
                  <c:v>99.829555312873168</c:v>
                </c:pt>
                <c:pt idx="8">
                  <c:v>101.84427275232447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B-EA40-AB81-FFA9EAFBAC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'Pfk2'!$M$43:$U$43</c:f>
              <c:numCache>
                <c:formatCode>0.0</c:formatCode>
                <c:ptCount val="9"/>
                <c:pt idx="0">
                  <c:v>98.077733188479698</c:v>
                </c:pt>
                <c:pt idx="1">
                  <c:v>96.729707558255555</c:v>
                </c:pt>
                <c:pt idx="2">
                  <c:v>99.75389663658737</c:v>
                </c:pt>
                <c:pt idx="3">
                  <c:v>42.050417932288319</c:v>
                </c:pt>
                <c:pt idx="4">
                  <c:v>39.008491674611442</c:v>
                </c:pt>
                <c:pt idx="5">
                  <c:v>36.197148748420283</c:v>
                </c:pt>
                <c:pt idx="6">
                  <c:v>101.95552402279228</c:v>
                </c:pt>
                <c:pt idx="7">
                  <c:v>99.937919872292312</c:v>
                </c:pt>
                <c:pt idx="8">
                  <c:v>103.5452187215928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B-EA40-AB81-FFA9EAFBACA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'Pfk2'!$M$44:$U$44</c:f>
              <c:numCache>
                <c:formatCode>0.0</c:formatCode>
                <c:ptCount val="9"/>
                <c:pt idx="0">
                  <c:v>98.580885962313204</c:v>
                </c:pt>
                <c:pt idx="1">
                  <c:v>98.408416509306704</c:v>
                </c:pt>
                <c:pt idx="2">
                  <c:v>99.156668597734893</c:v>
                </c:pt>
                <c:pt idx="3">
                  <c:v>45.964435914331325</c:v>
                </c:pt>
                <c:pt idx="4">
                  <c:v>40.331318241519142</c:v>
                </c:pt>
                <c:pt idx="5">
                  <c:v>31.211664241775637</c:v>
                </c:pt>
                <c:pt idx="6">
                  <c:v>100.84421586099846</c:v>
                </c:pt>
                <c:pt idx="7">
                  <c:v>97.973262812490319</c:v>
                </c:pt>
                <c:pt idx="8">
                  <c:v>105.03655025715636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B-EA40-AB81-FFA9EAFBA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869280"/>
        <c:axId val="2068416416"/>
      </c:barChart>
      <c:catAx>
        <c:axId val="206086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16416"/>
        <c:crosses val="autoZero"/>
        <c:auto val="1"/>
        <c:lblAlgn val="ctr"/>
        <c:lblOffset val="100"/>
        <c:noMultiLvlLbl val="0"/>
      </c:catAx>
      <c:valAx>
        <c:axId val="20684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Pfk2 (Lumos MS2)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'Pfk2'!$O$67:$Y$67</c:f>
              <c:numCache>
                <c:formatCode>0.0</c:formatCode>
                <c:ptCount val="11"/>
                <c:pt idx="0">
                  <c:v>96.310798186551679</c:v>
                </c:pt>
                <c:pt idx="1">
                  <c:v>93.829926465021643</c:v>
                </c:pt>
                <c:pt idx="2">
                  <c:v>96.863064550201727</c:v>
                </c:pt>
                <c:pt idx="3">
                  <c:v>36.262924301030182</c:v>
                </c:pt>
                <c:pt idx="4">
                  <c:v>33.147941177937987</c:v>
                </c:pt>
                <c:pt idx="5">
                  <c:v>30.316606946059348</c:v>
                </c:pt>
                <c:pt idx="6">
                  <c:v>106.64673917984194</c:v>
                </c:pt>
                <c:pt idx="7">
                  <c:v>101.37235278608293</c:v>
                </c:pt>
                <c:pt idx="8">
                  <c:v>104.97711883230018</c:v>
                </c:pt>
                <c:pt idx="9">
                  <c:v>3.9443397216462435</c:v>
                </c:pt>
                <c:pt idx="10">
                  <c:v>1.7588106886859745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0-5847-808F-5716C1CB27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'Pfk2'!$O$68:$Y$68</c:f>
              <c:numCache>
                <c:formatCode>0.0</c:formatCode>
                <c:ptCount val="11"/>
                <c:pt idx="0">
                  <c:v>96.608030839765547</c:v>
                </c:pt>
                <c:pt idx="1">
                  <c:v>90.815397812811057</c:v>
                </c:pt>
                <c:pt idx="2">
                  <c:v>96.075672251223253</c:v>
                </c:pt>
                <c:pt idx="3">
                  <c:v>35.318414907941452</c:v>
                </c:pt>
                <c:pt idx="4">
                  <c:v>31.85956756431262</c:v>
                </c:pt>
                <c:pt idx="5">
                  <c:v>32.862965581003692</c:v>
                </c:pt>
                <c:pt idx="6">
                  <c:v>106.12654558857524</c:v>
                </c:pt>
                <c:pt idx="7">
                  <c:v>103.0480285343347</c:v>
                </c:pt>
                <c:pt idx="8">
                  <c:v>107.32632497329018</c:v>
                </c:pt>
                <c:pt idx="9">
                  <c:v>4.0535841594367037</c:v>
                </c:pt>
                <c:pt idx="10">
                  <c:v>2.1305411814111448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0-5847-808F-5716C1CB279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'Pfk2'!$O$69:$Y$69</c:f>
              <c:numCache>
                <c:formatCode>0.0</c:formatCode>
                <c:ptCount val="11"/>
                <c:pt idx="0">
                  <c:v>96.378377157971926</c:v>
                </c:pt>
                <c:pt idx="1">
                  <c:v>92.619373302291464</c:v>
                </c:pt>
                <c:pt idx="2">
                  <c:v>97.560780766964271</c:v>
                </c:pt>
                <c:pt idx="3">
                  <c:v>35.745209148268607</c:v>
                </c:pt>
                <c:pt idx="4">
                  <c:v>31.526734190766593</c:v>
                </c:pt>
                <c:pt idx="5">
                  <c:v>32.810525555100142</c:v>
                </c:pt>
                <c:pt idx="6">
                  <c:v>105.93249949246572</c:v>
                </c:pt>
                <c:pt idx="7">
                  <c:v>100.32843037742711</c:v>
                </c:pt>
                <c:pt idx="8">
                  <c:v>107.18053890287955</c:v>
                </c:pt>
                <c:pt idx="9">
                  <c:v>3.4312194866561749</c:v>
                </c:pt>
                <c:pt idx="10">
                  <c:v>2.0202126847306068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0-5847-808F-5716C1CB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429328"/>
        <c:axId val="2109683200"/>
      </c:barChart>
      <c:catAx>
        <c:axId val="210542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83200"/>
        <c:crosses val="autoZero"/>
        <c:auto val="1"/>
        <c:lblAlgn val="ctr"/>
        <c:lblOffset val="100"/>
        <c:noMultiLvlLbl val="0"/>
      </c:catAx>
      <c:valAx>
        <c:axId val="21096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MaxQuant - Pfk2 (Lumos MS2)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'Pfk2'!$O$74:$Y$74</c:f>
              <c:numCache>
                <c:formatCode>0.0</c:formatCode>
                <c:ptCount val="11"/>
                <c:pt idx="0">
                  <c:v>95.082356244234404</c:v>
                </c:pt>
                <c:pt idx="1">
                  <c:v>93.493054534272773</c:v>
                </c:pt>
                <c:pt idx="2">
                  <c:v>96.833094910223679</c:v>
                </c:pt>
                <c:pt idx="3">
                  <c:v>38.828094709680869</c:v>
                </c:pt>
                <c:pt idx="4">
                  <c:v>36.129791301790178</c:v>
                </c:pt>
                <c:pt idx="5">
                  <c:v>33.597938419990108</c:v>
                </c:pt>
                <c:pt idx="6">
                  <c:v>106.69879808013691</c:v>
                </c:pt>
                <c:pt idx="7">
                  <c:v>102.66788774950868</c:v>
                </c:pt>
                <c:pt idx="8">
                  <c:v>105.2248084816236</c:v>
                </c:pt>
                <c:pt idx="9">
                  <c:v>4.1254662620158564</c:v>
                </c:pt>
                <c:pt idx="10">
                  <c:v>2.0474417423158684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4-5543-B46B-EC57325946D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'Pfk2'!$O$75:$Y$75</c:f>
              <c:numCache>
                <c:formatCode>0.0</c:formatCode>
                <c:ptCount val="11"/>
                <c:pt idx="0">
                  <c:v>96.966317973287971</c:v>
                </c:pt>
                <c:pt idx="1">
                  <c:v>91.286415516993216</c:v>
                </c:pt>
                <c:pt idx="2">
                  <c:v>95.79896996759021</c:v>
                </c:pt>
                <c:pt idx="3">
                  <c:v>39.236194405795707</c:v>
                </c:pt>
                <c:pt idx="4">
                  <c:v>34.708750312268897</c:v>
                </c:pt>
                <c:pt idx="5">
                  <c:v>36.94914525177559</c:v>
                </c:pt>
                <c:pt idx="6">
                  <c:v>105.25984908519688</c:v>
                </c:pt>
                <c:pt idx="7">
                  <c:v>103.34404836156023</c:v>
                </c:pt>
                <c:pt idx="8">
                  <c:v>107.34439909537147</c:v>
                </c:pt>
                <c:pt idx="9">
                  <c:v>4.1170855343810135</c:v>
                </c:pt>
                <c:pt idx="10">
                  <c:v>2.0997374459630045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4-5543-B46B-EC57325946D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'Pfk2'!$O$76:$Y$76</c:f>
              <c:numCache>
                <c:formatCode>0.0</c:formatCode>
                <c:ptCount val="11"/>
                <c:pt idx="0">
                  <c:v>94.363764127188617</c:v>
                </c:pt>
                <c:pt idx="1">
                  <c:v>92.036071909585985</c:v>
                </c:pt>
                <c:pt idx="2">
                  <c:v>98.290097792352285</c:v>
                </c:pt>
                <c:pt idx="3">
                  <c:v>39.422322421971067</c:v>
                </c:pt>
                <c:pt idx="4">
                  <c:v>35.192949581308191</c:v>
                </c:pt>
                <c:pt idx="5">
                  <c:v>36.982198278386129</c:v>
                </c:pt>
                <c:pt idx="6">
                  <c:v>106.8718158927212</c:v>
                </c:pt>
                <c:pt idx="7">
                  <c:v>101.68062306025648</c:v>
                </c:pt>
                <c:pt idx="8">
                  <c:v>106.7576272178954</c:v>
                </c:pt>
                <c:pt idx="9">
                  <c:v>3.8965567722667918</c:v>
                </c:pt>
                <c:pt idx="10">
                  <c:v>2.2688411313462553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4-5543-B46B-EC573259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557392"/>
        <c:axId val="2121570656"/>
      </c:barChart>
      <c:catAx>
        <c:axId val="212155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70656"/>
        <c:crosses val="autoZero"/>
        <c:auto val="1"/>
        <c:lblAlgn val="ctr"/>
        <c:lblOffset val="100"/>
        <c:noMultiLvlLbl val="0"/>
      </c:catAx>
      <c:valAx>
        <c:axId val="2121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Ura2 (Fusion)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'Ura2'!$M$4:$U$4</c:f>
              <c:numCache>
                <c:formatCode>0.0</c:formatCode>
                <c:ptCount val="9"/>
                <c:pt idx="0">
                  <c:v>149.49018158386838</c:v>
                </c:pt>
                <c:pt idx="1">
                  <c:v>117.8886049972714</c:v>
                </c:pt>
                <c:pt idx="2">
                  <c:v>120.78378003720577</c:v>
                </c:pt>
                <c:pt idx="3">
                  <c:v>128.25391925109591</c:v>
                </c:pt>
                <c:pt idx="4">
                  <c:v>100.94888931997184</c:v>
                </c:pt>
                <c:pt idx="5">
                  <c:v>108.71370509262621</c:v>
                </c:pt>
                <c:pt idx="6">
                  <c:v>89.456004620582405</c:v>
                </c:pt>
                <c:pt idx="7">
                  <c:v>84.197893766454285</c:v>
                </c:pt>
                <c:pt idx="8">
                  <c:v>88.429587949269333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6-9943-964B-54D1DE79AD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'Ura2'!$M$5:$U$5</c:f>
              <c:numCache>
                <c:formatCode>0.0</c:formatCode>
                <c:ptCount val="9"/>
                <c:pt idx="0">
                  <c:v>175.24712910346068</c:v>
                </c:pt>
                <c:pt idx="1">
                  <c:v>107.29508260861377</c:v>
                </c:pt>
                <c:pt idx="2">
                  <c:v>112.78340978766231</c:v>
                </c:pt>
                <c:pt idx="3">
                  <c:v>130.20285615984017</c:v>
                </c:pt>
                <c:pt idx="4">
                  <c:v>166.57733574069584</c:v>
                </c:pt>
                <c:pt idx="5">
                  <c:v>161.25976071515555</c:v>
                </c:pt>
                <c:pt idx="6">
                  <c:v>56.861491272034591</c:v>
                </c:pt>
                <c:pt idx="7">
                  <c:v>25.329235934490107</c:v>
                </c:pt>
                <c:pt idx="8">
                  <c:v>59.76932017778379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6-9943-964B-54D1DE79AD0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'Ura2'!$M$6:$U$6</c:f>
              <c:numCache>
                <c:formatCode>0.0</c:formatCode>
                <c:ptCount val="9"/>
                <c:pt idx="0">
                  <c:v>146.10266897803996</c:v>
                </c:pt>
                <c:pt idx="1">
                  <c:v>130.28755581672996</c:v>
                </c:pt>
                <c:pt idx="2">
                  <c:v>128.41940323601372</c:v>
                </c:pt>
                <c:pt idx="3">
                  <c:v>91.086458248091489</c:v>
                </c:pt>
                <c:pt idx="4">
                  <c:v>82.2022578946751</c:v>
                </c:pt>
                <c:pt idx="5">
                  <c:v>81.629175527599301</c:v>
                </c:pt>
                <c:pt idx="6">
                  <c:v>125.91044643129976</c:v>
                </c:pt>
                <c:pt idx="7">
                  <c:v>103.23245223599145</c:v>
                </c:pt>
                <c:pt idx="8">
                  <c:v>115.93920966234286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6-9943-964B-54D1DE79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129136"/>
        <c:axId val="2049162896"/>
      </c:barChart>
      <c:catAx>
        <c:axId val="204912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62896"/>
        <c:crosses val="autoZero"/>
        <c:auto val="1"/>
        <c:lblAlgn val="ctr"/>
        <c:lblOffset val="100"/>
        <c:noMultiLvlLbl val="0"/>
      </c:catAx>
      <c:valAx>
        <c:axId val="2049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MaxQuant - Ura2 (Fusion)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'Ura2'!$M$11:$U$11</c:f>
              <c:numCache>
                <c:formatCode>0.0</c:formatCode>
                <c:ptCount val="9"/>
                <c:pt idx="0">
                  <c:v>208.41002843989614</c:v>
                </c:pt>
                <c:pt idx="1">
                  <c:v>111.37480078566661</c:v>
                </c:pt>
                <c:pt idx="2">
                  <c:v>110.73422782016108</c:v>
                </c:pt>
                <c:pt idx="3">
                  <c:v>104.59090154856585</c:v>
                </c:pt>
                <c:pt idx="4">
                  <c:v>136.68129179642128</c:v>
                </c:pt>
                <c:pt idx="5">
                  <c:v>164.24136480630386</c:v>
                </c:pt>
                <c:pt idx="6">
                  <c:v>72.876365558784144</c:v>
                </c:pt>
                <c:pt idx="7">
                  <c:v>54.986629004063396</c:v>
                </c:pt>
                <c:pt idx="8">
                  <c:v>66.623447285861474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7545-9999-1D6671B84F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'Ura2'!$M$12:$U$12</c:f>
              <c:numCache>
                <c:formatCode>0.0</c:formatCode>
                <c:ptCount val="9"/>
                <c:pt idx="0">
                  <c:v>191.2390127586028</c:v>
                </c:pt>
                <c:pt idx="1">
                  <c:v>187.93167139429781</c:v>
                </c:pt>
                <c:pt idx="2">
                  <c:v>127.87942073516334</c:v>
                </c:pt>
                <c:pt idx="3">
                  <c:v>192.98603581797357</c:v>
                </c:pt>
                <c:pt idx="4">
                  <c:v>137.81478088196664</c:v>
                </c:pt>
                <c:pt idx="5">
                  <c:v>240.34236317542116</c:v>
                </c:pt>
                <c:pt idx="6">
                  <c:v>0</c:v>
                </c:pt>
                <c:pt idx="7">
                  <c:v>11.8653538655219</c:v>
                </c:pt>
                <c:pt idx="8">
                  <c:v>16.991466259116862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B-7545-9999-1D6671B84F3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'Ura2'!$M$13:$U$13</c:f>
              <c:numCache>
                <c:formatCode>0.0</c:formatCode>
                <c:ptCount val="9"/>
                <c:pt idx="0">
                  <c:v>143.63845667106295</c:v>
                </c:pt>
                <c:pt idx="1">
                  <c:v>165.74090309595871</c:v>
                </c:pt>
                <c:pt idx="2">
                  <c:v>144.8551890280626</c:v>
                </c:pt>
                <c:pt idx="3">
                  <c:v>95.078942754114848</c:v>
                </c:pt>
                <c:pt idx="4">
                  <c:v>125.30513604379016</c:v>
                </c:pt>
                <c:pt idx="5">
                  <c:v>148.65175991644495</c:v>
                </c:pt>
                <c:pt idx="6">
                  <c:v>62.041457334319325</c:v>
                </c:pt>
                <c:pt idx="7">
                  <c:v>85.966257785638589</c:v>
                </c:pt>
                <c:pt idx="8">
                  <c:v>82.956446165692114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B-7545-9999-1D6671B8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476928"/>
        <c:axId val="2047478608"/>
      </c:barChart>
      <c:catAx>
        <c:axId val="204747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78608"/>
        <c:crosses val="autoZero"/>
        <c:auto val="1"/>
        <c:lblAlgn val="ctr"/>
        <c:lblOffset val="100"/>
        <c:noMultiLvlLbl val="0"/>
      </c:catAx>
      <c:valAx>
        <c:axId val="20474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Ura2 (Lumos)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'Ura2'!$M$35:$U$35</c:f>
              <c:numCache>
                <c:formatCode>0.0</c:formatCode>
                <c:ptCount val="9"/>
                <c:pt idx="0">
                  <c:v>130.90440905117717</c:v>
                </c:pt>
                <c:pt idx="1">
                  <c:v>122.14593164618037</c:v>
                </c:pt>
                <c:pt idx="2">
                  <c:v>127.79168129571175</c:v>
                </c:pt>
                <c:pt idx="3">
                  <c:v>169.70358721976575</c:v>
                </c:pt>
                <c:pt idx="4">
                  <c:v>141.70625391676259</c:v>
                </c:pt>
                <c:pt idx="5">
                  <c:v>151.79078374427294</c:v>
                </c:pt>
                <c:pt idx="6">
                  <c:v>49.423355158681126</c:v>
                </c:pt>
                <c:pt idx="7">
                  <c:v>43.591616090209399</c:v>
                </c:pt>
                <c:pt idx="8">
                  <c:v>43.784403870308147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E-8A40-A094-5D38B756E7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'Ura2'!$M$36:$U$36</c:f>
              <c:numCache>
                <c:formatCode>0.0</c:formatCode>
                <c:ptCount val="9"/>
                <c:pt idx="0">
                  <c:v>175.56807160721746</c:v>
                </c:pt>
                <c:pt idx="1">
                  <c:v>171.83268332839876</c:v>
                </c:pt>
                <c:pt idx="2">
                  <c:v>185.47584577706485</c:v>
                </c:pt>
                <c:pt idx="3">
                  <c:v>187.59206394938715</c:v>
                </c:pt>
                <c:pt idx="4">
                  <c:v>153.46424424622612</c:v>
                </c:pt>
                <c:pt idx="5">
                  <c:v>187.58630072285166</c:v>
                </c:pt>
                <c:pt idx="6">
                  <c:v>29.019646002666196</c:v>
                </c:pt>
                <c:pt idx="7">
                  <c:v>22.714469907084567</c:v>
                </c:pt>
                <c:pt idx="8">
                  <c:v>19.623275171784282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E-8A40-A094-5D38B756E73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'Ura2'!$M$37:$U$37</c:f>
              <c:numCache>
                <c:formatCode>0.0</c:formatCode>
                <c:ptCount val="9"/>
                <c:pt idx="0">
                  <c:v>158.74933240570974</c:v>
                </c:pt>
                <c:pt idx="1">
                  <c:v>156.76515060441361</c:v>
                </c:pt>
                <c:pt idx="2">
                  <c:v>176.48559383652889</c:v>
                </c:pt>
                <c:pt idx="3">
                  <c:v>179.94230598875077</c:v>
                </c:pt>
                <c:pt idx="4">
                  <c:v>167.5660519741715</c:v>
                </c:pt>
                <c:pt idx="5">
                  <c:v>163.48575120207076</c:v>
                </c:pt>
                <c:pt idx="6">
                  <c:v>30.926594107204881</c:v>
                </c:pt>
                <c:pt idx="7">
                  <c:v>36.011941004681688</c:v>
                </c:pt>
                <c:pt idx="8">
                  <c:v>22.067355723120375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EE-8A40-A094-5D38B756E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105440"/>
        <c:axId val="2077107120"/>
      </c:barChart>
      <c:catAx>
        <c:axId val="207710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07120"/>
        <c:crosses val="autoZero"/>
        <c:auto val="1"/>
        <c:lblAlgn val="ctr"/>
        <c:lblOffset val="100"/>
        <c:noMultiLvlLbl val="0"/>
      </c:catAx>
      <c:valAx>
        <c:axId val="20771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0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MaxQuant - Ura2 (Lumos)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'Ura2'!$M$42:$U$42</c:f>
              <c:numCache>
                <c:formatCode>0.0</c:formatCode>
                <c:ptCount val="9"/>
                <c:pt idx="0">
                  <c:v>109.81447513774127</c:v>
                </c:pt>
                <c:pt idx="1">
                  <c:v>111.22544144317763</c:v>
                </c:pt>
                <c:pt idx="2">
                  <c:v>110.22744088567387</c:v>
                </c:pt>
                <c:pt idx="3">
                  <c:v>151.6066088285194</c:v>
                </c:pt>
                <c:pt idx="4">
                  <c:v>127.93678870951643</c:v>
                </c:pt>
                <c:pt idx="5">
                  <c:v>141.44076866691213</c:v>
                </c:pt>
                <c:pt idx="6">
                  <c:v>59.897928632635988</c:v>
                </c:pt>
                <c:pt idx="7">
                  <c:v>59.418888365034185</c:v>
                </c:pt>
                <c:pt idx="8">
                  <c:v>59.699016797381802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8-7B46-9C54-6BD89903DF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'Ura2'!$M$43:$U$43</c:f>
              <c:numCache>
                <c:formatCode>0.0</c:formatCode>
                <c:ptCount val="9"/>
                <c:pt idx="0">
                  <c:v>148.11187062354119</c:v>
                </c:pt>
                <c:pt idx="1">
                  <c:v>146.50195898632879</c:v>
                </c:pt>
                <c:pt idx="2">
                  <c:v>157.85730660220077</c:v>
                </c:pt>
                <c:pt idx="3">
                  <c:v>155.95823607869292</c:v>
                </c:pt>
                <c:pt idx="4">
                  <c:v>130.18401967322441</c:v>
                </c:pt>
                <c:pt idx="5">
                  <c:v>156.64596532177396</c:v>
                </c:pt>
                <c:pt idx="6">
                  <c:v>56.130428892964325</c:v>
                </c:pt>
                <c:pt idx="7">
                  <c:v>51.754751583861292</c:v>
                </c:pt>
                <c:pt idx="8">
                  <c:v>49.326598449483164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8-7B46-9C54-6BD89903DF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'Ura2'!$M$44:$U$44</c:f>
              <c:numCache>
                <c:formatCode>0.0</c:formatCode>
                <c:ptCount val="9"/>
                <c:pt idx="0">
                  <c:v>141.64143464781333</c:v>
                </c:pt>
                <c:pt idx="1">
                  <c:v>132.71186594175555</c:v>
                </c:pt>
                <c:pt idx="2">
                  <c:v>151.64870992184362</c:v>
                </c:pt>
                <c:pt idx="3">
                  <c:v>162.25370480500152</c:v>
                </c:pt>
                <c:pt idx="4">
                  <c:v>152.06530237669014</c:v>
                </c:pt>
                <c:pt idx="5">
                  <c:v>151.63059720641553</c:v>
                </c:pt>
                <c:pt idx="6">
                  <c:v>45.547139851294602</c:v>
                </c:pt>
                <c:pt idx="7">
                  <c:v>50.784431517332358</c:v>
                </c:pt>
                <c:pt idx="8">
                  <c:v>37.718824243265836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8-7B46-9C54-6BD89903D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398320"/>
        <c:axId val="2081728896"/>
      </c:barChart>
      <c:catAx>
        <c:axId val="209039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28896"/>
        <c:crosses val="autoZero"/>
        <c:auto val="1"/>
        <c:lblAlgn val="ctr"/>
        <c:lblOffset val="100"/>
        <c:noMultiLvlLbl val="0"/>
      </c:catAx>
      <c:valAx>
        <c:axId val="20817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Ura2 (Lumos MS2)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'Ura2'!$O$67:$Y$67</c:f>
              <c:numCache>
                <c:formatCode>0.0</c:formatCode>
                <c:ptCount val="11"/>
                <c:pt idx="0">
                  <c:v>105.81940848250278</c:v>
                </c:pt>
                <c:pt idx="1">
                  <c:v>93.392897993711827</c:v>
                </c:pt>
                <c:pt idx="2">
                  <c:v>101.38701328168563</c:v>
                </c:pt>
                <c:pt idx="3">
                  <c:v>106.01918335307215</c:v>
                </c:pt>
                <c:pt idx="4">
                  <c:v>94.063690698704832</c:v>
                </c:pt>
                <c:pt idx="5">
                  <c:v>99.31780619032277</c:v>
                </c:pt>
                <c:pt idx="6">
                  <c:v>36.206663349250185</c:v>
                </c:pt>
                <c:pt idx="7">
                  <c:v>34.993201738679993</c:v>
                </c:pt>
                <c:pt idx="8">
                  <c:v>32.964969424833335</c:v>
                </c:pt>
                <c:pt idx="9">
                  <c:v>2.2548844233513381</c:v>
                </c:pt>
                <c:pt idx="10">
                  <c:v>0.40244761169470605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7-F54A-A772-09C4620C6E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'Ura2'!$O$68:$Y$68</c:f>
              <c:numCache>
                <c:formatCode>0.0</c:formatCode>
                <c:ptCount val="11"/>
                <c:pt idx="0">
                  <c:v>105.37236492971805</c:v>
                </c:pt>
                <c:pt idx="1">
                  <c:v>95.451939006879911</c:v>
                </c:pt>
                <c:pt idx="2">
                  <c:v>101.34467098187741</c:v>
                </c:pt>
                <c:pt idx="3">
                  <c:v>103.82480716761197</c:v>
                </c:pt>
                <c:pt idx="4">
                  <c:v>94.568349947628391</c:v>
                </c:pt>
                <c:pt idx="5">
                  <c:v>99.437867966284259</c:v>
                </c:pt>
                <c:pt idx="6">
                  <c:v>34.109620600857056</c:v>
                </c:pt>
                <c:pt idx="7">
                  <c:v>34.292550505228071</c:v>
                </c:pt>
                <c:pt idx="8">
                  <c:v>34.716958727184299</c:v>
                </c:pt>
                <c:pt idx="9">
                  <c:v>2.1974161392261662</c:v>
                </c:pt>
                <c:pt idx="10">
                  <c:v>1.1910746647440005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7-F54A-A772-09C4620C6EA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'Ura2'!$O$69:$Y$69</c:f>
              <c:numCache>
                <c:formatCode>0.0</c:formatCode>
                <c:ptCount val="11"/>
                <c:pt idx="0">
                  <c:v>105.09759813339026</c:v>
                </c:pt>
                <c:pt idx="1">
                  <c:v>95.626684134120666</c:v>
                </c:pt>
                <c:pt idx="2">
                  <c:v>100.86121101299227</c:v>
                </c:pt>
                <c:pt idx="3">
                  <c:v>104.99203465950411</c:v>
                </c:pt>
                <c:pt idx="4">
                  <c:v>93.635222810837135</c:v>
                </c:pt>
                <c:pt idx="5">
                  <c:v>99.787249249155636</c:v>
                </c:pt>
                <c:pt idx="6">
                  <c:v>40.243193008508783</c:v>
                </c:pt>
                <c:pt idx="7">
                  <c:v>36.945443765536794</c:v>
                </c:pt>
                <c:pt idx="8">
                  <c:v>36.116813170059046</c:v>
                </c:pt>
                <c:pt idx="9">
                  <c:v>2.2622743638244618</c:v>
                </c:pt>
                <c:pt idx="10">
                  <c:v>0.33701123244479331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7-F54A-A772-09C4620C6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022687"/>
        <c:axId val="379236207"/>
      </c:barChart>
      <c:catAx>
        <c:axId val="36702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36207"/>
        <c:crosses val="autoZero"/>
        <c:auto val="1"/>
        <c:lblAlgn val="ctr"/>
        <c:lblOffset val="100"/>
        <c:noMultiLvlLbl val="0"/>
      </c:catAx>
      <c:valAx>
        <c:axId val="3792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2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MaxQuant - Ura2 (Lumos MS2)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'Ura2'!$O$74:$Y$74</c:f>
              <c:numCache>
                <c:formatCode>0.0</c:formatCode>
                <c:ptCount val="11"/>
                <c:pt idx="0">
                  <c:v>104.35018342262624</c:v>
                </c:pt>
                <c:pt idx="1">
                  <c:v>92.436662281669726</c:v>
                </c:pt>
                <c:pt idx="2">
                  <c:v>98.986700773485666</c:v>
                </c:pt>
                <c:pt idx="3">
                  <c:v>107.28007965981229</c:v>
                </c:pt>
                <c:pt idx="4">
                  <c:v>95.541726692466909</c:v>
                </c:pt>
                <c:pt idx="5">
                  <c:v>101.4046471699392</c:v>
                </c:pt>
                <c:pt idx="6">
                  <c:v>36.182654527697601</c:v>
                </c:pt>
                <c:pt idx="7">
                  <c:v>34.735431760005703</c:v>
                </c:pt>
                <c:pt idx="8">
                  <c:v>32.683461726275404</c:v>
                </c:pt>
                <c:pt idx="9">
                  <c:v>2.0043201198372746</c:v>
                </c:pt>
                <c:pt idx="10">
                  <c:v>0.17694070870123574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E-CA4A-9305-8B3E89A8DC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'Ura2'!$O$75:$Y$75</c:f>
              <c:numCache>
                <c:formatCode>0.0</c:formatCode>
                <c:ptCount val="11"/>
                <c:pt idx="0">
                  <c:v>105.28516732685284</c:v>
                </c:pt>
                <c:pt idx="1">
                  <c:v>95.354790303538522</c:v>
                </c:pt>
                <c:pt idx="2">
                  <c:v>100.95221281901337</c:v>
                </c:pt>
                <c:pt idx="3">
                  <c:v>104.12110646467544</c:v>
                </c:pt>
                <c:pt idx="4">
                  <c:v>94.815239818605107</c:v>
                </c:pt>
                <c:pt idx="5">
                  <c:v>99.47148326731471</c:v>
                </c:pt>
                <c:pt idx="6">
                  <c:v>33.648530855888161</c:v>
                </c:pt>
                <c:pt idx="7">
                  <c:v>33.63970385408966</c:v>
                </c:pt>
                <c:pt idx="8">
                  <c:v>32.840860191325262</c:v>
                </c:pt>
                <c:pt idx="9">
                  <c:v>1.7618695589809226</c:v>
                </c:pt>
                <c:pt idx="10">
                  <c:v>1.0086283942580354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E-CA4A-9305-8B3E89A8DC3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'Ura2'!$O$76:$Y$76</c:f>
              <c:numCache>
                <c:formatCode>0.0</c:formatCode>
                <c:ptCount val="11"/>
                <c:pt idx="0">
                  <c:v>102.19508809550022</c:v>
                </c:pt>
                <c:pt idx="1">
                  <c:v>95.233605046883753</c:v>
                </c:pt>
                <c:pt idx="2">
                  <c:v>100.34558517334304</c:v>
                </c:pt>
                <c:pt idx="3">
                  <c:v>106.4928848703577</c:v>
                </c:pt>
                <c:pt idx="4">
                  <c:v>95.026828322667427</c:v>
                </c:pt>
                <c:pt idx="5">
                  <c:v>100.7060084912479</c:v>
                </c:pt>
                <c:pt idx="6">
                  <c:v>37.337558215784917</c:v>
                </c:pt>
                <c:pt idx="7">
                  <c:v>34.701154982026701</c:v>
                </c:pt>
                <c:pt idx="8">
                  <c:v>34.501558005178993</c:v>
                </c:pt>
                <c:pt idx="9">
                  <c:v>2.1336773230072614</c:v>
                </c:pt>
                <c:pt idx="10">
                  <c:v>0.31671301592467971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1E-CA4A-9305-8B3E89A8D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575248"/>
        <c:axId val="2121586720"/>
      </c:barChart>
      <c:catAx>
        <c:axId val="212157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86720"/>
        <c:crosses val="autoZero"/>
        <c:auto val="1"/>
        <c:lblAlgn val="ctr"/>
        <c:lblOffset val="100"/>
        <c:noMultiLvlLbl val="0"/>
      </c:catAx>
      <c:valAx>
        <c:axId val="21215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MaxQuant - Met6 (Fusion)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'Met6'!$M$11:$U$11</c:f>
              <c:numCache>
                <c:formatCode>0.0</c:formatCode>
                <c:ptCount val="9"/>
                <c:pt idx="0">
                  <c:v>7.8936258564606554</c:v>
                </c:pt>
                <c:pt idx="1">
                  <c:v>0</c:v>
                </c:pt>
                <c:pt idx="2">
                  <c:v>1.8345560246383834</c:v>
                </c:pt>
                <c:pt idx="3">
                  <c:v>134.64945670980691</c:v>
                </c:pt>
                <c:pt idx="4">
                  <c:v>99.802754515883464</c:v>
                </c:pt>
                <c:pt idx="5">
                  <c:v>135.40210395183058</c:v>
                </c:pt>
                <c:pt idx="6">
                  <c:v>78.991625718042769</c:v>
                </c:pt>
                <c:pt idx="7">
                  <c:v>74.23005052252752</c:v>
                </c:pt>
                <c:pt idx="8">
                  <c:v>76.92400858190878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8-094F-8391-153CD00CFDC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'Met6'!$M$12:$U$12</c:f>
              <c:numCache>
                <c:formatCode>0.0</c:formatCode>
                <c:ptCount val="9"/>
                <c:pt idx="0">
                  <c:v>2.9325318934683686</c:v>
                </c:pt>
                <c:pt idx="1">
                  <c:v>2.5546784867191126</c:v>
                </c:pt>
                <c:pt idx="2">
                  <c:v>3.8985722129476694</c:v>
                </c:pt>
                <c:pt idx="3">
                  <c:v>122.42557079249626</c:v>
                </c:pt>
                <c:pt idx="4">
                  <c:v>120.454277692689</c:v>
                </c:pt>
                <c:pt idx="5">
                  <c:v>131.55780614728681</c:v>
                </c:pt>
                <c:pt idx="6">
                  <c:v>76.892434707029111</c:v>
                </c:pt>
                <c:pt idx="7">
                  <c:v>75.642704237124235</c:v>
                </c:pt>
                <c:pt idx="8">
                  <c:v>73.027206423374523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8-094F-8391-153CD00CFDC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'Met6'!$M$13:$U$13</c:f>
              <c:numCache>
                <c:formatCode>0.0</c:formatCode>
                <c:ptCount val="9"/>
                <c:pt idx="0">
                  <c:v>4.6864157691938821</c:v>
                </c:pt>
                <c:pt idx="1">
                  <c:v>5.0866256339665004</c:v>
                </c:pt>
                <c:pt idx="2">
                  <c:v>9.766722893877251</c:v>
                </c:pt>
                <c:pt idx="3">
                  <c:v>126.6635450221994</c:v>
                </c:pt>
                <c:pt idx="4">
                  <c:v>117.62582013686342</c:v>
                </c:pt>
                <c:pt idx="5">
                  <c:v>128.01751129715609</c:v>
                </c:pt>
                <c:pt idx="6">
                  <c:v>79.693326638722297</c:v>
                </c:pt>
                <c:pt idx="7">
                  <c:v>72.815177961942268</c:v>
                </c:pt>
                <c:pt idx="8">
                  <c:v>75.18461894311649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8-094F-8391-153CD00C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52080"/>
        <c:axId val="2057794048"/>
      </c:barChart>
      <c:catAx>
        <c:axId val="20577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94048"/>
        <c:crosses val="autoZero"/>
        <c:auto val="1"/>
        <c:lblAlgn val="ctr"/>
        <c:lblOffset val="100"/>
        <c:noMultiLvlLbl val="0"/>
      </c:catAx>
      <c:valAx>
        <c:axId val="20577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Met6 (Lumos)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'Met6'!$M$35:$U$35</c:f>
              <c:numCache>
                <c:formatCode>0.0</c:formatCode>
                <c:ptCount val="9"/>
                <c:pt idx="0">
                  <c:v>9.4126847766253121</c:v>
                </c:pt>
                <c:pt idx="1">
                  <c:v>9.4113604812639657</c:v>
                </c:pt>
                <c:pt idx="2">
                  <c:v>9.5674758516226479</c:v>
                </c:pt>
                <c:pt idx="3">
                  <c:v>121.67708977730267</c:v>
                </c:pt>
                <c:pt idx="4">
                  <c:v>113.56970786041725</c:v>
                </c:pt>
                <c:pt idx="5">
                  <c:v>125.54791962901939</c:v>
                </c:pt>
                <c:pt idx="6">
                  <c:v>82.391883258358774</c:v>
                </c:pt>
                <c:pt idx="7">
                  <c:v>77.907691074592236</c:v>
                </c:pt>
                <c:pt idx="8">
                  <c:v>78.905708400309649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1-8349-BDBA-61B0DE02D6F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'Met6'!$M$36:$U$36</c:f>
              <c:numCache>
                <c:formatCode>0.0</c:formatCode>
                <c:ptCount val="9"/>
                <c:pt idx="0">
                  <c:v>3.7412398638326723</c:v>
                </c:pt>
                <c:pt idx="1">
                  <c:v>4.128191872489781</c:v>
                </c:pt>
                <c:pt idx="2">
                  <c:v>7.2700387214371016</c:v>
                </c:pt>
                <c:pt idx="3">
                  <c:v>118.82548391186108</c:v>
                </c:pt>
                <c:pt idx="4">
                  <c:v>114.86601352794111</c:v>
                </c:pt>
                <c:pt idx="5">
                  <c:v>119.8924536904137</c:v>
                </c:pt>
                <c:pt idx="6">
                  <c:v>83.559329662001318</c:v>
                </c:pt>
                <c:pt idx="7">
                  <c:v>80.535641639574024</c:v>
                </c:pt>
                <c:pt idx="8">
                  <c:v>82.321077568208722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1-8349-BDBA-61B0DE02D6F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'Met6'!$M$37:$U$37</c:f>
              <c:numCache>
                <c:formatCode>0.0</c:formatCode>
                <c:ptCount val="9"/>
                <c:pt idx="0">
                  <c:v>4.8973790880980133</c:v>
                </c:pt>
                <c:pt idx="1">
                  <c:v>3.4572224284700068</c:v>
                </c:pt>
                <c:pt idx="2">
                  <c:v>5.4755012604023454</c:v>
                </c:pt>
                <c:pt idx="3">
                  <c:v>124.07298656735506</c:v>
                </c:pt>
                <c:pt idx="4">
                  <c:v>115.13731696507669</c:v>
                </c:pt>
                <c:pt idx="5">
                  <c:v>124.87545856004563</c:v>
                </c:pt>
                <c:pt idx="6">
                  <c:v>81.802071660273839</c:v>
                </c:pt>
                <c:pt idx="7">
                  <c:v>76.479796150627507</c:v>
                </c:pt>
                <c:pt idx="8">
                  <c:v>77.632370096621258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1-8349-BDBA-61B0DE02D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68000"/>
        <c:axId val="2047296160"/>
      </c:barChart>
      <c:catAx>
        <c:axId val="206926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96160"/>
        <c:crosses val="autoZero"/>
        <c:auto val="1"/>
        <c:lblAlgn val="ctr"/>
        <c:lblOffset val="100"/>
        <c:noMultiLvlLbl val="0"/>
      </c:catAx>
      <c:valAx>
        <c:axId val="20472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MaxQuant - Met6 (Lumos)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'Met6'!$M$42:$U$42</c:f>
              <c:numCache>
                <c:formatCode>0.0</c:formatCode>
                <c:ptCount val="9"/>
                <c:pt idx="0">
                  <c:v>7.4954643013838327</c:v>
                </c:pt>
                <c:pt idx="1">
                  <c:v>4.9195432284687719</c:v>
                </c:pt>
                <c:pt idx="2">
                  <c:v>8.2250892317178739</c:v>
                </c:pt>
                <c:pt idx="3">
                  <c:v>123.84769539078157</c:v>
                </c:pt>
                <c:pt idx="4">
                  <c:v>112.04064934602934</c:v>
                </c:pt>
                <c:pt idx="5">
                  <c:v>127.5474024973023</c:v>
                </c:pt>
                <c:pt idx="6">
                  <c:v>80.479301798864</c:v>
                </c:pt>
                <c:pt idx="7">
                  <c:v>77.181582099109463</c:v>
                </c:pt>
                <c:pt idx="8">
                  <c:v>78.903368867913343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E-F349-A57C-43D9BA6C57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'Met6'!$M$43:$U$43</c:f>
              <c:numCache>
                <c:formatCode>0.0</c:formatCode>
                <c:ptCount val="9"/>
                <c:pt idx="0">
                  <c:v>3.0847880685870206</c:v>
                </c:pt>
                <c:pt idx="1">
                  <c:v>3.402871228799107</c:v>
                </c:pt>
                <c:pt idx="2">
                  <c:v>6.5551455768813369</c:v>
                </c:pt>
                <c:pt idx="3">
                  <c:v>122.2055130073486</c:v>
                </c:pt>
                <c:pt idx="4">
                  <c:v>113.1453288270131</c:v>
                </c:pt>
                <c:pt idx="5">
                  <c:v>119.34513658491208</c:v>
                </c:pt>
                <c:pt idx="6">
                  <c:v>82.127685963225943</c:v>
                </c:pt>
                <c:pt idx="7">
                  <c:v>80.802145669901705</c:v>
                </c:pt>
                <c:pt idx="8">
                  <c:v>82.374189947598524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E-F349-A57C-43D9BA6C576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'Met6'!$M$44:$U$44</c:f>
              <c:numCache>
                <c:formatCode>0.0</c:formatCode>
                <c:ptCount val="9"/>
                <c:pt idx="0">
                  <c:v>4.1308705008650151</c:v>
                </c:pt>
                <c:pt idx="1">
                  <c:v>2.9008185999409255</c:v>
                </c:pt>
                <c:pt idx="2">
                  <c:v>4.8688763238955231</c:v>
                </c:pt>
                <c:pt idx="3">
                  <c:v>124.48942993375248</c:v>
                </c:pt>
                <c:pt idx="4">
                  <c:v>113.65036499430356</c:v>
                </c:pt>
                <c:pt idx="5">
                  <c:v>125.78695303599308</c:v>
                </c:pt>
                <c:pt idx="6">
                  <c:v>81.107852652010635</c:v>
                </c:pt>
                <c:pt idx="7">
                  <c:v>77.965314992193754</c:v>
                </c:pt>
                <c:pt idx="8">
                  <c:v>77.000084391746483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E-F349-A57C-43D9BA6C5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383328"/>
        <c:axId val="2058534496"/>
      </c:barChart>
      <c:catAx>
        <c:axId val="205838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34496"/>
        <c:crosses val="autoZero"/>
        <c:auto val="1"/>
        <c:lblAlgn val="ctr"/>
        <c:lblOffset val="100"/>
        <c:noMultiLvlLbl val="0"/>
      </c:catAx>
      <c:valAx>
        <c:axId val="20585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Met6 (Lumos MS2)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'Met6'!$O$67:$Y$67</c:f>
              <c:numCache>
                <c:formatCode>0.0</c:formatCode>
                <c:ptCount val="11"/>
                <c:pt idx="0">
                  <c:v>34.771266242820857</c:v>
                </c:pt>
                <c:pt idx="1">
                  <c:v>25.033843340598416</c:v>
                </c:pt>
                <c:pt idx="2">
                  <c:v>27.783616539036707</c:v>
                </c:pt>
                <c:pt idx="3">
                  <c:v>116.23936672506676</c:v>
                </c:pt>
                <c:pt idx="4">
                  <c:v>108.37166143720103</c:v>
                </c:pt>
                <c:pt idx="5">
                  <c:v>117.6768974467241</c:v>
                </c:pt>
                <c:pt idx="6">
                  <c:v>87.23071959442079</c:v>
                </c:pt>
                <c:pt idx="7">
                  <c:v>83.337038498492333</c:v>
                </c:pt>
                <c:pt idx="8">
                  <c:v>87.144316298095077</c:v>
                </c:pt>
                <c:pt idx="9">
                  <c:v>3.4622162336089644</c:v>
                </c:pt>
                <c:pt idx="10">
                  <c:v>1.5969910659737876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0-2F41-8C0F-5863D0352F5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'Met6'!$O$68:$Y$68</c:f>
              <c:numCache>
                <c:formatCode>0.0</c:formatCode>
                <c:ptCount val="11"/>
                <c:pt idx="0">
                  <c:v>25.540770251164037</c:v>
                </c:pt>
                <c:pt idx="1">
                  <c:v>19.461942052045117</c:v>
                </c:pt>
                <c:pt idx="2">
                  <c:v>24.715138787906135</c:v>
                </c:pt>
                <c:pt idx="3">
                  <c:v>121.78648859891163</c:v>
                </c:pt>
                <c:pt idx="4">
                  <c:v>110.59558595724674</c:v>
                </c:pt>
                <c:pt idx="5">
                  <c:v>120.69221317113077</c:v>
                </c:pt>
                <c:pt idx="6">
                  <c:v>82.999717747250983</c:v>
                </c:pt>
                <c:pt idx="7">
                  <c:v>79.44103881175181</c:v>
                </c:pt>
                <c:pt idx="8">
                  <c:v>84.484955713708018</c:v>
                </c:pt>
                <c:pt idx="9">
                  <c:v>2.6881955866724194</c:v>
                </c:pt>
                <c:pt idx="10">
                  <c:v>1.3409046245441494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0-2F41-8C0F-5863D0352F5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'Met6'!$O$69:$Y$69</c:f>
              <c:numCache>
                <c:formatCode>0.0</c:formatCode>
                <c:ptCount val="11"/>
                <c:pt idx="0">
                  <c:v>26.0266079803406</c:v>
                </c:pt>
                <c:pt idx="1">
                  <c:v>21.471350583168327</c:v>
                </c:pt>
                <c:pt idx="2">
                  <c:v>25.76717912294048</c:v>
                </c:pt>
                <c:pt idx="3">
                  <c:v>120.12906081211381</c:v>
                </c:pt>
                <c:pt idx="4">
                  <c:v>109.17410974765313</c:v>
                </c:pt>
                <c:pt idx="5">
                  <c:v>118.91429211904938</c:v>
                </c:pt>
                <c:pt idx="6">
                  <c:v>84.7424010530289</c:v>
                </c:pt>
                <c:pt idx="7">
                  <c:v>84.332254032715753</c:v>
                </c:pt>
                <c:pt idx="8">
                  <c:v>82.707882235439087</c:v>
                </c:pt>
                <c:pt idx="9">
                  <c:v>3.1424747406865832</c:v>
                </c:pt>
                <c:pt idx="10">
                  <c:v>1.9468986427012593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40-2F41-8C0F-5863D0352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899744"/>
        <c:axId val="2030738256"/>
      </c:barChart>
      <c:catAx>
        <c:axId val="206189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38256"/>
        <c:crosses val="autoZero"/>
        <c:auto val="1"/>
        <c:lblAlgn val="ctr"/>
        <c:lblOffset val="100"/>
        <c:noMultiLvlLbl val="0"/>
      </c:catAx>
      <c:valAx>
        <c:axId val="20307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MaxQuant - Met6 (Lumos MS2)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'Met6'!$O$74:$Y$74</c:f>
              <c:numCache>
                <c:formatCode>0.0</c:formatCode>
                <c:ptCount val="11"/>
                <c:pt idx="0">
                  <c:v>35.655814367790498</c:v>
                </c:pt>
                <c:pt idx="1">
                  <c:v>25.223355453614218</c:v>
                </c:pt>
                <c:pt idx="2">
                  <c:v>28.784126842738168</c:v>
                </c:pt>
                <c:pt idx="3">
                  <c:v>118.22963523805284</c:v>
                </c:pt>
                <c:pt idx="4">
                  <c:v>108.62557342003296</c:v>
                </c:pt>
                <c:pt idx="5">
                  <c:v>118.01051084487597</c:v>
                </c:pt>
                <c:pt idx="6">
                  <c:v>86.750545584109034</c:v>
                </c:pt>
                <c:pt idx="7">
                  <c:v>81.933817307264064</c:v>
                </c:pt>
                <c:pt idx="8">
                  <c:v>86.449917605665178</c:v>
                </c:pt>
                <c:pt idx="9">
                  <c:v>3.2725693671224341</c:v>
                </c:pt>
                <c:pt idx="10">
                  <c:v>1.438204248875429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0-4849-8987-96EA2D4FBAD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'Met6'!$O$75:$Y$75</c:f>
              <c:numCache>
                <c:formatCode>0.0</c:formatCode>
                <c:ptCount val="11"/>
                <c:pt idx="0">
                  <c:v>37.545852008129764</c:v>
                </c:pt>
                <c:pt idx="1">
                  <c:v>29.416084976003351</c:v>
                </c:pt>
                <c:pt idx="2">
                  <c:v>28.200281978406068</c:v>
                </c:pt>
                <c:pt idx="3">
                  <c:v>120.24731093103735</c:v>
                </c:pt>
                <c:pt idx="4">
                  <c:v>108.47013490611909</c:v>
                </c:pt>
                <c:pt idx="5">
                  <c:v>116.01031072555526</c:v>
                </c:pt>
                <c:pt idx="6">
                  <c:v>83.857448319217454</c:v>
                </c:pt>
                <c:pt idx="7">
                  <c:v>84.194357583611875</c:v>
                </c:pt>
                <c:pt idx="8">
                  <c:v>87.220437534458938</c:v>
                </c:pt>
                <c:pt idx="9">
                  <c:v>3.2761984590876998</c:v>
                </c:pt>
                <c:pt idx="10">
                  <c:v>1.5348902501795425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0-4849-8987-96EA2D4FBAD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'Met6'!$O$76:$Y$76</c:f>
              <c:numCache>
                <c:formatCode>0.0</c:formatCode>
                <c:ptCount val="11"/>
                <c:pt idx="0">
                  <c:v>38.886445529810267</c:v>
                </c:pt>
                <c:pt idx="1">
                  <c:v>32.43289121393795</c:v>
                </c:pt>
                <c:pt idx="2">
                  <c:v>30.428307986697838</c:v>
                </c:pt>
                <c:pt idx="3">
                  <c:v>121.26108191940001</c:v>
                </c:pt>
                <c:pt idx="4">
                  <c:v>107.52837511477358</c:v>
                </c:pt>
                <c:pt idx="5">
                  <c:v>114.30136648071418</c:v>
                </c:pt>
                <c:pt idx="6">
                  <c:v>82.879254338248344</c:v>
                </c:pt>
                <c:pt idx="7">
                  <c:v>87.139958179980397</c:v>
                </c:pt>
                <c:pt idx="8">
                  <c:v>86.889963966883485</c:v>
                </c:pt>
                <c:pt idx="9">
                  <c:v>3.3511569948226505</c:v>
                </c:pt>
                <c:pt idx="10">
                  <c:v>2.2655339768369558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0-4849-8987-96EA2D4FB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604768"/>
        <c:axId val="2119695664"/>
      </c:barChart>
      <c:catAx>
        <c:axId val="211960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95664"/>
        <c:crosses val="autoZero"/>
        <c:auto val="1"/>
        <c:lblAlgn val="ctr"/>
        <c:lblOffset val="100"/>
        <c:noMultiLvlLbl val="0"/>
      </c:catAx>
      <c:valAx>
        <c:axId val="21196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Pfk2 (Fusion)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'Pfk2'!$M$4:$U$4</c:f>
              <c:numCache>
                <c:formatCode>0.0</c:formatCode>
                <c:ptCount val="9"/>
                <c:pt idx="0">
                  <c:v>95.698466212261565</c:v>
                </c:pt>
                <c:pt idx="1">
                  <c:v>94.863496529512844</c:v>
                </c:pt>
                <c:pt idx="2">
                  <c:v>102.165978978501</c:v>
                </c:pt>
                <c:pt idx="3">
                  <c:v>58.556165059140739</c:v>
                </c:pt>
                <c:pt idx="4">
                  <c:v>47.699988084823325</c:v>
                </c:pt>
                <c:pt idx="5">
                  <c:v>45.475782999955911</c:v>
                </c:pt>
                <c:pt idx="6">
                  <c:v>116.08944533707655</c:v>
                </c:pt>
                <c:pt idx="7">
                  <c:v>88.11408983512537</c:v>
                </c:pt>
                <c:pt idx="8">
                  <c:v>103.06852310752271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4-5C45-84F8-A9A6F2A744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'Pfk2'!$M$5:$U$5</c:f>
              <c:numCache>
                <c:formatCode>0.0</c:formatCode>
                <c:ptCount val="9"/>
                <c:pt idx="0">
                  <c:v>88.300139483334206</c:v>
                </c:pt>
                <c:pt idx="1">
                  <c:v>96.239964398333271</c:v>
                </c:pt>
                <c:pt idx="2">
                  <c:v>95.990508422320389</c:v>
                </c:pt>
                <c:pt idx="3">
                  <c:v>15.973857413785542</c:v>
                </c:pt>
                <c:pt idx="4">
                  <c:v>19.092909969717546</c:v>
                </c:pt>
                <c:pt idx="5">
                  <c:v>12.293358226721413</c:v>
                </c:pt>
                <c:pt idx="6">
                  <c:v>103.05426282667905</c:v>
                </c:pt>
                <c:pt idx="7">
                  <c:v>106.13416204218585</c:v>
                </c:pt>
                <c:pt idx="8">
                  <c:v>110.28096282714715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4-5C45-84F8-A9A6F2A744D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'Pfk2'!$M$6:$U$6</c:f>
              <c:numCache>
                <c:formatCode>0.0</c:formatCode>
                <c:ptCount val="9"/>
                <c:pt idx="0">
                  <c:v>94.367955584214172</c:v>
                </c:pt>
                <c:pt idx="1">
                  <c:v>88.145841199237026</c:v>
                </c:pt>
                <c:pt idx="2">
                  <c:v>104.67717087221746</c:v>
                </c:pt>
                <c:pt idx="3">
                  <c:v>20.131529762875605</c:v>
                </c:pt>
                <c:pt idx="4">
                  <c:v>22.768732962852365</c:v>
                </c:pt>
                <c:pt idx="5">
                  <c:v>17.283573381896929</c:v>
                </c:pt>
                <c:pt idx="6">
                  <c:v>111.51958989832005</c:v>
                </c:pt>
                <c:pt idx="7">
                  <c:v>99.113210635776099</c:v>
                </c:pt>
                <c:pt idx="8">
                  <c:v>102.17623181023525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4-5C45-84F8-A9A6F2A74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468480"/>
        <c:axId val="2033470160"/>
      </c:barChart>
      <c:catAx>
        <c:axId val="203346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70160"/>
        <c:crosses val="autoZero"/>
        <c:auto val="1"/>
        <c:lblAlgn val="ctr"/>
        <c:lblOffset val="100"/>
        <c:noMultiLvlLbl val="0"/>
      </c:catAx>
      <c:valAx>
        <c:axId val="20334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6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MaxQuant - Pfk2 (Fusion)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'Pfk2'!$M$11:$U$11</c:f>
              <c:numCache>
                <c:formatCode>0.0</c:formatCode>
                <c:ptCount val="9"/>
                <c:pt idx="0">
                  <c:v>95.037721123829357</c:v>
                </c:pt>
                <c:pt idx="1">
                  <c:v>93.949986992715921</c:v>
                </c:pt>
                <c:pt idx="2">
                  <c:v>98.808207596253908</c:v>
                </c:pt>
                <c:pt idx="3">
                  <c:v>37.321962799167537</c:v>
                </c:pt>
                <c:pt idx="4">
                  <c:v>32.22278225806452</c:v>
                </c:pt>
                <c:pt idx="5">
                  <c:v>24.494504422476588</c:v>
                </c:pt>
                <c:pt idx="6">
                  <c:v>123.27003121748179</c:v>
                </c:pt>
                <c:pt idx="7">
                  <c:v>84.570109261186275</c:v>
                </c:pt>
                <c:pt idx="8">
                  <c:v>104.36394380853278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E-2746-BB6D-E3AC666786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'Pfk2'!$M$12:$U$12</c:f>
              <c:numCache>
                <c:formatCode>0.0</c:formatCode>
                <c:ptCount val="9"/>
                <c:pt idx="0">
                  <c:v>86.632315805812908</c:v>
                </c:pt>
                <c:pt idx="1">
                  <c:v>90.911913135986254</c:v>
                </c:pt>
                <c:pt idx="2">
                  <c:v>93.862654607268226</c:v>
                </c:pt>
                <c:pt idx="3">
                  <c:v>6.7260550396195926</c:v>
                </c:pt>
                <c:pt idx="4">
                  <c:v>12.210708836702166</c:v>
                </c:pt>
                <c:pt idx="5">
                  <c:v>6.5859004986048912</c:v>
                </c:pt>
                <c:pt idx="6">
                  <c:v>107.9530698084706</c:v>
                </c:pt>
                <c:pt idx="7">
                  <c:v>108.32560375865556</c:v>
                </c:pt>
                <c:pt idx="8">
                  <c:v>112.31444288380651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E-2746-BB6D-E3AC666786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'Pfk2'!$M$13:$U$13</c:f>
              <c:numCache>
                <c:formatCode>0.0</c:formatCode>
                <c:ptCount val="9"/>
                <c:pt idx="0">
                  <c:v>91.206074260467545</c:v>
                </c:pt>
                <c:pt idx="1">
                  <c:v>90.122011879334039</c:v>
                </c:pt>
                <c:pt idx="2">
                  <c:v>100.59835561927611</c:v>
                </c:pt>
                <c:pt idx="3">
                  <c:v>10.376715334874328</c:v>
                </c:pt>
                <c:pt idx="4">
                  <c:v>9.2110191064165932</c:v>
                </c:pt>
                <c:pt idx="5">
                  <c:v>8.5952541182666682</c:v>
                </c:pt>
                <c:pt idx="6">
                  <c:v>112.30359598560435</c:v>
                </c:pt>
                <c:pt idx="7">
                  <c:v>96.363051174766639</c:v>
                </c:pt>
                <c:pt idx="8">
                  <c:v>109.40691108055124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FE-2746-BB6D-E3AC6667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423392"/>
        <c:axId val="2034265488"/>
      </c:barChart>
      <c:catAx>
        <c:axId val="203342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65488"/>
        <c:crosses val="autoZero"/>
        <c:auto val="1"/>
        <c:lblAlgn val="ctr"/>
        <c:lblOffset val="100"/>
        <c:noMultiLvlLbl val="0"/>
      </c:catAx>
      <c:valAx>
        <c:axId val="20342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Pfk2 (Lumos)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'Pfk2'!$M$35:$U$35</c:f>
              <c:numCache>
                <c:formatCode>0.0</c:formatCode>
                <c:ptCount val="9"/>
                <c:pt idx="0">
                  <c:v>92.729688887234147</c:v>
                </c:pt>
                <c:pt idx="1">
                  <c:v>92.611251762963974</c:v>
                </c:pt>
                <c:pt idx="2">
                  <c:v>96.560947651013109</c:v>
                </c:pt>
                <c:pt idx="3">
                  <c:v>38.585767798604564</c:v>
                </c:pt>
                <c:pt idx="4">
                  <c:v>38.930416258421623</c:v>
                </c:pt>
                <c:pt idx="5">
                  <c:v>35.105691716700399</c:v>
                </c:pt>
                <c:pt idx="6">
                  <c:v>108.22959305600878</c:v>
                </c:pt>
                <c:pt idx="7">
                  <c:v>100.38743193790542</c:v>
                </c:pt>
                <c:pt idx="8">
                  <c:v>109.48108670487439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9-2D4E-BA90-DCD4AB2405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'Pfk2'!$M$36:$U$36</c:f>
              <c:numCache>
                <c:formatCode>0.0</c:formatCode>
                <c:ptCount val="9"/>
                <c:pt idx="0">
                  <c:v>94.710989443365932</c:v>
                </c:pt>
                <c:pt idx="1">
                  <c:v>94.184727716079124</c:v>
                </c:pt>
                <c:pt idx="2">
                  <c:v>93.72807316349116</c:v>
                </c:pt>
                <c:pt idx="3">
                  <c:v>18.307125430469643</c:v>
                </c:pt>
                <c:pt idx="4">
                  <c:v>16.827616314178243</c:v>
                </c:pt>
                <c:pt idx="5">
                  <c:v>12.20810034010311</c:v>
                </c:pt>
                <c:pt idx="6">
                  <c:v>104.9705621164178</c:v>
                </c:pt>
                <c:pt idx="7">
                  <c:v>103.80077976070694</c:v>
                </c:pt>
                <c:pt idx="8">
                  <c:v>108.60486779993914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9-2D4E-BA90-DCD4AB2405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'Pfk2'!$M$37:$U$37</c:f>
              <c:numCache>
                <c:formatCode>0.0</c:formatCode>
                <c:ptCount val="9"/>
                <c:pt idx="0">
                  <c:v>94.645732627408734</c:v>
                </c:pt>
                <c:pt idx="1">
                  <c:v>96.370436796311324</c:v>
                </c:pt>
                <c:pt idx="2">
                  <c:v>94.359856558259253</c:v>
                </c:pt>
                <c:pt idx="3">
                  <c:v>25.731403592554308</c:v>
                </c:pt>
                <c:pt idx="4">
                  <c:v>20.188075825606148</c:v>
                </c:pt>
                <c:pt idx="5">
                  <c:v>6.8377195501137171</c:v>
                </c:pt>
                <c:pt idx="6">
                  <c:v>104.95261991827013</c:v>
                </c:pt>
                <c:pt idx="7">
                  <c:v>99.857943301606255</c:v>
                </c:pt>
                <c:pt idx="8">
                  <c:v>109.81341079814433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9-2D4E-BA90-DCD4AB240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038880"/>
        <c:axId val="2080040560"/>
      </c:barChart>
      <c:catAx>
        <c:axId val="208003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40560"/>
        <c:crosses val="autoZero"/>
        <c:auto val="1"/>
        <c:lblAlgn val="ctr"/>
        <c:lblOffset val="100"/>
        <c:noMultiLvlLbl val="0"/>
      </c:catAx>
      <c:valAx>
        <c:axId val="20800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814211</xdr:colOff>
      <xdr:row>14</xdr:row>
      <xdr:rowOff>6350</xdr:rowOff>
    </xdr:from>
    <xdr:to>
      <xdr:col>7</xdr:col>
      <xdr:colOff>426156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D8FAA-FF55-F04C-AE78-AB51470F0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826911</xdr:colOff>
      <xdr:row>14</xdr:row>
      <xdr:rowOff>705</xdr:rowOff>
    </xdr:from>
    <xdr:to>
      <xdr:col>13</xdr:col>
      <xdr:colOff>445912</xdr:colOff>
      <xdr:row>27</xdr:row>
      <xdr:rowOff>96661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4D4B95-7C6C-7A44-B8E8-2B42E5656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194735</xdr:rowOff>
    </xdr:from>
    <xdr:to>
      <xdr:col>7</xdr:col>
      <xdr:colOff>409222</xdr:colOff>
      <xdr:row>58</xdr:row>
      <xdr:rowOff>172157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0B48EE-B014-5948-8508-F4D4F4479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44</xdr:row>
      <xdr:rowOff>194734</xdr:rowOff>
    </xdr:from>
    <xdr:to>
      <xdr:col>13</xdr:col>
      <xdr:colOff>409222</xdr:colOff>
      <xdr:row>58</xdr:row>
      <xdr:rowOff>172156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1FBD77-FFDD-2846-AE3E-9FDD5C336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14111</xdr:colOff>
      <xdr:row>76</xdr:row>
      <xdr:rowOff>194734</xdr:rowOff>
    </xdr:from>
    <xdr:to>
      <xdr:col>7</xdr:col>
      <xdr:colOff>423333</xdr:colOff>
      <xdr:row>90</xdr:row>
      <xdr:rowOff>172156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E540DD-7633-D241-8233-53CDC1E4E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</xdr:colOff>
      <xdr:row>76</xdr:row>
      <xdr:rowOff>194734</xdr:rowOff>
    </xdr:from>
    <xdr:to>
      <xdr:col>13</xdr:col>
      <xdr:colOff>409223</xdr:colOff>
      <xdr:row>90</xdr:row>
      <xdr:rowOff>172156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15F353-84B4-E640-BA64-AF409BE5E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7056</xdr:colOff>
      <xdr:row>14</xdr:row>
      <xdr:rowOff>3528</xdr:rowOff>
    </xdr:from>
    <xdr:to>
      <xdr:col>7</xdr:col>
      <xdr:colOff>458611</xdr:colOff>
      <xdr:row>27</xdr:row>
      <xdr:rowOff>99484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ABD31-2908-D347-9523-7B6915BF6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831144</xdr:colOff>
      <xdr:row>13</xdr:row>
      <xdr:rowOff>196850</xdr:rowOff>
    </xdr:from>
    <xdr:to>
      <xdr:col>13</xdr:col>
      <xdr:colOff>443089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8BB24-E0B5-524A-B6D6-63DA5CD95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194734</xdr:rowOff>
    </xdr:from>
    <xdr:to>
      <xdr:col>7</xdr:col>
      <xdr:colOff>409222</xdr:colOff>
      <xdr:row>58</xdr:row>
      <xdr:rowOff>172156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89114A-D360-EA42-A5E7-98459D2D1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1411</xdr:colOff>
      <xdr:row>44</xdr:row>
      <xdr:rowOff>194734</xdr:rowOff>
    </xdr:from>
    <xdr:to>
      <xdr:col>13</xdr:col>
      <xdr:colOff>423333</xdr:colOff>
      <xdr:row>58</xdr:row>
      <xdr:rowOff>172156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1BA316-D2BF-F94A-B9C5-D61DBD0AA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76</xdr:row>
      <xdr:rowOff>194734</xdr:rowOff>
    </xdr:from>
    <xdr:to>
      <xdr:col>7</xdr:col>
      <xdr:colOff>409222</xdr:colOff>
      <xdr:row>90</xdr:row>
      <xdr:rowOff>172156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623E86-100D-2C4A-B0C1-36E6DBFD2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818445</xdr:colOff>
      <xdr:row>76</xdr:row>
      <xdr:rowOff>194733</xdr:rowOff>
    </xdr:from>
    <xdr:to>
      <xdr:col>13</xdr:col>
      <xdr:colOff>395112</xdr:colOff>
      <xdr:row>90</xdr:row>
      <xdr:rowOff>172155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FC53E4-974E-AE42-A4BA-E1D337267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196850</xdr:rowOff>
    </xdr:from>
    <xdr:to>
      <xdr:col>7</xdr:col>
      <xdr:colOff>444500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F58C4-5989-964E-AC16-69B939666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196850</xdr:rowOff>
    </xdr:from>
    <xdr:to>
      <xdr:col>13</xdr:col>
      <xdr:colOff>444500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DDBF1-6546-6A4A-83E7-38E3FD214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812800</xdr:colOff>
      <xdr:row>45</xdr:row>
      <xdr:rowOff>0</xdr:rowOff>
    </xdr:from>
    <xdr:to>
      <xdr:col>7</xdr:col>
      <xdr:colOff>431800</xdr:colOff>
      <xdr:row>58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650D2D-064A-0C41-97AA-E71119E03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444500</xdr:colOff>
      <xdr:row>58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B994A-8373-7548-B5CC-4511CE95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14110</xdr:colOff>
      <xdr:row>77</xdr:row>
      <xdr:rowOff>11288</xdr:rowOff>
    </xdr:from>
    <xdr:to>
      <xdr:col>7</xdr:col>
      <xdr:colOff>423332</xdr:colOff>
      <xdr:row>90</xdr:row>
      <xdr:rowOff>186266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DD5715-2DA7-B94E-B8AE-F8C732D6B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</xdr:colOff>
      <xdr:row>77</xdr:row>
      <xdr:rowOff>11288</xdr:rowOff>
    </xdr:from>
    <xdr:to>
      <xdr:col>13</xdr:col>
      <xdr:colOff>409223</xdr:colOff>
      <xdr:row>90</xdr:row>
      <xdr:rowOff>186266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397E7B-4815-BC47-BC91-2DEF56FC6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E9A9-D8ED-8447-82C5-D8DFD3C3AE32}">
  <dimension ref="A1:Y76"/>
  <sheetViews>
    <sheetView tabSelected="1" zoomScale="90" zoomScaleNormal="90" workbookViewId="0"/>
  </sheetViews>
  <sheetFormatPr baseColWidth="10" defaultRowHeight="16" x14ac:dyDescent="0.2"/>
  <sheetData>
    <row r="1" spans="1:21" ht="19" x14ac:dyDescent="0.25">
      <c r="A1" s="5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2" t="s">
        <v>3</v>
      </c>
      <c r="B2" s="2"/>
      <c r="C2" s="2" t="s">
        <v>6</v>
      </c>
      <c r="D2" s="4"/>
      <c r="E2" s="4"/>
      <c r="F2" s="4"/>
      <c r="G2" s="4"/>
      <c r="H2" s="4"/>
      <c r="I2" s="4"/>
      <c r="J2" s="4"/>
      <c r="K2" s="4"/>
      <c r="L2" s="4"/>
      <c r="M2" s="4" t="s">
        <v>7</v>
      </c>
      <c r="N2" s="4"/>
      <c r="O2" s="4"/>
      <c r="P2" s="4"/>
      <c r="Q2" s="4"/>
      <c r="R2" s="4"/>
      <c r="S2" s="4"/>
      <c r="T2" s="4"/>
      <c r="U2" s="4"/>
    </row>
    <row r="3" spans="1:21" x14ac:dyDescent="0.2">
      <c r="A3" s="2" t="s">
        <v>1</v>
      </c>
      <c r="B3" s="2"/>
      <c r="C3" s="2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5</v>
      </c>
      <c r="M3" s="2" t="s">
        <v>30</v>
      </c>
      <c r="N3" s="4" t="s">
        <v>31</v>
      </c>
      <c r="O3" s="4" t="s">
        <v>32</v>
      </c>
      <c r="P3" s="4" t="s">
        <v>33</v>
      </c>
      <c r="Q3" s="4" t="s">
        <v>34</v>
      </c>
      <c r="R3" s="4" t="s">
        <v>35</v>
      </c>
      <c r="S3" s="4" t="s">
        <v>36</v>
      </c>
      <c r="T3" s="4" t="s">
        <v>37</v>
      </c>
      <c r="U3" s="4" t="s">
        <v>38</v>
      </c>
    </row>
    <row r="4" spans="1:21" x14ac:dyDescent="0.2">
      <c r="A4" t="s">
        <v>0</v>
      </c>
      <c r="B4">
        <v>1</v>
      </c>
      <c r="C4" s="3">
        <v>1188.305114</v>
      </c>
      <c r="D4" s="3">
        <v>150</v>
      </c>
      <c r="E4" s="3">
        <v>150</v>
      </c>
      <c r="F4" s="3">
        <v>44530.829834999997</v>
      </c>
      <c r="G4" s="3">
        <v>34632.514893</v>
      </c>
      <c r="H4" s="3">
        <v>46211.507507000002</v>
      </c>
      <c r="I4" s="3">
        <v>26225.161070999999</v>
      </c>
      <c r="J4" s="3">
        <v>22100.933348999999</v>
      </c>
      <c r="K4" s="3">
        <v>23946.527526999998</v>
      </c>
      <c r="L4" s="3">
        <f>AVERAGE(F4:K4)</f>
        <v>32941.245696999998</v>
      </c>
      <c r="M4" s="1">
        <f>100*C4/$L4</f>
        <v>3.607347229458965</v>
      </c>
      <c r="N4" s="1">
        <f t="shared" ref="N4:U6" si="0">100*D4/$L4</f>
        <v>0.45535618591879995</v>
      </c>
      <c r="O4" s="1">
        <f t="shared" si="0"/>
        <v>0.45535618591879995</v>
      </c>
      <c r="P4" s="1">
        <f t="shared" si="0"/>
        <v>135.18259219643136</v>
      </c>
      <c r="Q4" s="1">
        <f t="shared" si="0"/>
        <v>105.13419926968344</v>
      </c>
      <c r="R4" s="1">
        <f t="shared" si="0"/>
        <v>140.28463869297011</v>
      </c>
      <c r="S4" s="1">
        <f t="shared" si="0"/>
        <v>79.611928802644996</v>
      </c>
      <c r="T4" s="1">
        <f t="shared" si="0"/>
        <v>67.091978100308339</v>
      </c>
      <c r="U4" s="1">
        <f t="shared" si="0"/>
        <v>72.694662937961823</v>
      </c>
    </row>
    <row r="5" spans="1:21" x14ac:dyDescent="0.2">
      <c r="A5" t="s">
        <v>0</v>
      </c>
      <c r="B5">
        <v>2</v>
      </c>
      <c r="C5" s="3">
        <v>988.63864100000001</v>
      </c>
      <c r="D5" s="3">
        <v>1199.308411</v>
      </c>
      <c r="E5" s="3">
        <v>1932.6465450000001</v>
      </c>
      <c r="F5" s="3">
        <v>55663.414551000002</v>
      </c>
      <c r="G5" s="3">
        <v>55449.273926000002</v>
      </c>
      <c r="H5" s="3">
        <v>60015.946043000004</v>
      </c>
      <c r="I5" s="3">
        <v>34006.875732</v>
      </c>
      <c r="J5" s="3">
        <v>34986.476196000003</v>
      </c>
      <c r="K5" s="3">
        <v>33758.129272999999</v>
      </c>
      <c r="L5" s="3">
        <f t="shared" ref="L5:L6" si="1">AVERAGE(F5:K5)</f>
        <v>45646.685953500004</v>
      </c>
      <c r="M5" s="1">
        <f t="shared" ref="M5:M6" si="2">100*C5/$L5</f>
        <v>2.1658497661957763</v>
      </c>
      <c r="N5" s="1">
        <f t="shared" si="0"/>
        <v>2.627372362194548</v>
      </c>
      <c r="O5" s="1">
        <f t="shared" si="0"/>
        <v>4.2339252119393178</v>
      </c>
      <c r="P5" s="1">
        <f t="shared" si="0"/>
        <v>121.9440434464486</v>
      </c>
      <c r="Q5" s="1">
        <f t="shared" si="0"/>
        <v>121.47491711114763</v>
      </c>
      <c r="R5" s="1">
        <f t="shared" si="0"/>
        <v>131.47930630525485</v>
      </c>
      <c r="S5" s="1">
        <f t="shared" si="0"/>
        <v>74.500207455679458</v>
      </c>
      <c r="T5" s="1">
        <f t="shared" si="0"/>
        <v>76.646256930109914</v>
      </c>
      <c r="U5" s="1">
        <f t="shared" si="0"/>
        <v>73.955268751359498</v>
      </c>
    </row>
    <row r="6" spans="1:21" x14ac:dyDescent="0.2">
      <c r="A6" t="s">
        <v>0</v>
      </c>
      <c r="B6">
        <v>3</v>
      </c>
      <c r="C6" s="3">
        <v>847.55499299999997</v>
      </c>
      <c r="D6" s="3">
        <v>1022.480591</v>
      </c>
      <c r="E6" s="3">
        <v>2132.69812</v>
      </c>
      <c r="F6" s="3">
        <v>57501.222412000003</v>
      </c>
      <c r="G6" s="3">
        <v>55374.59375</v>
      </c>
      <c r="H6" s="3">
        <v>59141.512208</v>
      </c>
      <c r="I6" s="3">
        <v>37510.221191999997</v>
      </c>
      <c r="J6" s="3">
        <v>34662.332885999997</v>
      </c>
      <c r="K6" s="3">
        <v>35777.814940999997</v>
      </c>
      <c r="L6" s="3">
        <f t="shared" si="1"/>
        <v>46661.282898166661</v>
      </c>
      <c r="M6" s="1">
        <f t="shared" si="2"/>
        <v>1.8163988222306264</v>
      </c>
      <c r="N6" s="1">
        <f t="shared" si="0"/>
        <v>2.1912826383952115</v>
      </c>
      <c r="O6" s="1">
        <f t="shared" si="0"/>
        <v>4.5705946933657806</v>
      </c>
      <c r="P6" s="1">
        <f t="shared" si="0"/>
        <v>123.23112190783603</v>
      </c>
      <c r="Q6" s="1">
        <f t="shared" si="0"/>
        <v>118.67353469652608</v>
      </c>
      <c r="R6" s="1">
        <f t="shared" si="0"/>
        <v>126.74643416270858</v>
      </c>
      <c r="S6" s="1">
        <f t="shared" si="0"/>
        <v>80.388319527909474</v>
      </c>
      <c r="T6" s="1">
        <f t="shared" si="0"/>
        <v>74.284997610646258</v>
      </c>
      <c r="U6" s="1">
        <f t="shared" si="0"/>
        <v>76.675592094373641</v>
      </c>
    </row>
    <row r="7" spans="1:21" x14ac:dyDescent="0.2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">
      <c r="A9" s="2" t="s">
        <v>4</v>
      </c>
      <c r="B9" s="2"/>
      <c r="C9" s="2" t="s">
        <v>6</v>
      </c>
      <c r="D9" s="4"/>
      <c r="E9" s="4"/>
      <c r="F9" s="4"/>
      <c r="G9" s="4"/>
      <c r="H9" s="4"/>
      <c r="I9" s="4"/>
      <c r="J9" s="4"/>
      <c r="K9" s="4"/>
      <c r="L9" s="4"/>
      <c r="M9" s="4" t="s">
        <v>7</v>
      </c>
      <c r="N9" s="4"/>
      <c r="O9" s="4"/>
      <c r="P9" s="4"/>
      <c r="Q9" s="4"/>
      <c r="R9" s="4"/>
      <c r="S9" s="4"/>
      <c r="T9" s="4"/>
      <c r="U9" s="4"/>
    </row>
    <row r="10" spans="1:21" x14ac:dyDescent="0.2">
      <c r="A10" s="2" t="s">
        <v>1</v>
      </c>
      <c r="B10" s="2"/>
      <c r="C10" s="2" t="s">
        <v>30</v>
      </c>
      <c r="D10" s="4" t="s">
        <v>31</v>
      </c>
      <c r="E10" s="4" t="s">
        <v>32</v>
      </c>
      <c r="F10" s="4" t="s">
        <v>33</v>
      </c>
      <c r="G10" s="4" t="s">
        <v>34</v>
      </c>
      <c r="H10" s="4" t="s">
        <v>35</v>
      </c>
      <c r="I10" s="4" t="s">
        <v>36</v>
      </c>
      <c r="J10" s="4" t="s">
        <v>37</v>
      </c>
      <c r="K10" s="4" t="s">
        <v>38</v>
      </c>
      <c r="L10" s="4" t="s">
        <v>5</v>
      </c>
      <c r="M10" s="2" t="s">
        <v>30</v>
      </c>
      <c r="N10" s="4" t="s">
        <v>31</v>
      </c>
      <c r="O10" s="4" t="s">
        <v>32</v>
      </c>
      <c r="P10" s="4" t="s">
        <v>33</v>
      </c>
      <c r="Q10" s="4" t="s">
        <v>34</v>
      </c>
      <c r="R10" s="4" t="s">
        <v>35</v>
      </c>
      <c r="S10" s="4" t="s">
        <v>36</v>
      </c>
      <c r="T10" s="4" t="s">
        <v>37</v>
      </c>
      <c r="U10" s="4" t="s">
        <v>38</v>
      </c>
    </row>
    <row r="11" spans="1:21" x14ac:dyDescent="0.2">
      <c r="A11" t="s">
        <v>0</v>
      </c>
      <c r="B11">
        <v>1</v>
      </c>
      <c r="C11" s="3">
        <v>456.22</v>
      </c>
      <c r="D11" s="3">
        <v>0</v>
      </c>
      <c r="E11" s="3">
        <v>106.03</v>
      </c>
      <c r="F11" s="3">
        <v>7782.2</v>
      </c>
      <c r="G11" s="3">
        <v>5768.2</v>
      </c>
      <c r="H11" s="3">
        <v>7825.7</v>
      </c>
      <c r="I11" s="3">
        <v>4565.3999999999996</v>
      </c>
      <c r="J11" s="3">
        <v>4290.2</v>
      </c>
      <c r="K11" s="3">
        <v>4445.8999999999996</v>
      </c>
      <c r="L11" s="3">
        <f>AVERAGE(F11:K11)</f>
        <v>5779.5999999999995</v>
      </c>
      <c r="M11" s="1">
        <f>100*C11/$L11</f>
        <v>7.8936258564606554</v>
      </c>
      <c r="N11" s="1">
        <f t="shared" ref="N11:U13" si="3">100*D11/$L11</f>
        <v>0</v>
      </c>
      <c r="O11" s="1">
        <f t="shared" si="3"/>
        <v>1.8345560246383834</v>
      </c>
      <c r="P11" s="1">
        <f t="shared" si="3"/>
        <v>134.64945670980691</v>
      </c>
      <c r="Q11" s="1">
        <f t="shared" si="3"/>
        <v>99.802754515883464</v>
      </c>
      <c r="R11" s="1">
        <f t="shared" si="3"/>
        <v>135.40210395183058</v>
      </c>
      <c r="S11" s="1">
        <f t="shared" si="3"/>
        <v>78.991625718042769</v>
      </c>
      <c r="T11" s="1">
        <f t="shared" si="3"/>
        <v>74.23005052252752</v>
      </c>
      <c r="U11" s="1">
        <f t="shared" si="3"/>
        <v>76.92400858190878</v>
      </c>
    </row>
    <row r="12" spans="1:21" x14ac:dyDescent="0.2">
      <c r="A12" t="s">
        <v>0</v>
      </c>
      <c r="B12">
        <v>2</v>
      </c>
      <c r="C12" s="3">
        <v>219.87</v>
      </c>
      <c r="D12" s="3">
        <v>191.54</v>
      </c>
      <c r="E12" s="3">
        <v>292.3</v>
      </c>
      <c r="F12" s="3">
        <v>9179</v>
      </c>
      <c r="G12" s="3">
        <v>9031.2000000000007</v>
      </c>
      <c r="H12" s="3">
        <v>9863.7000000000007</v>
      </c>
      <c r="I12" s="3">
        <v>5765.1</v>
      </c>
      <c r="J12" s="3">
        <v>5671.4</v>
      </c>
      <c r="K12" s="3">
        <v>5475.3</v>
      </c>
      <c r="L12" s="3">
        <f t="shared" ref="L12:L13" si="4">AVERAGE(F12:K12)</f>
        <v>7497.6166666666677</v>
      </c>
      <c r="M12" s="1">
        <f t="shared" ref="M12:M13" si="5">100*C12/$L12</f>
        <v>2.9325318934683686</v>
      </c>
      <c r="N12" s="1">
        <f t="shared" si="3"/>
        <v>2.5546784867191126</v>
      </c>
      <c r="O12" s="1">
        <f t="shared" si="3"/>
        <v>3.8985722129476694</v>
      </c>
      <c r="P12" s="1">
        <f t="shared" si="3"/>
        <v>122.42557079249626</v>
      </c>
      <c r="Q12" s="1">
        <f t="shared" si="3"/>
        <v>120.454277692689</v>
      </c>
      <c r="R12" s="1">
        <f t="shared" si="3"/>
        <v>131.55780614728681</v>
      </c>
      <c r="S12" s="1">
        <f t="shared" si="3"/>
        <v>76.892434707029111</v>
      </c>
      <c r="T12" s="1">
        <f t="shared" si="3"/>
        <v>75.642704237124235</v>
      </c>
      <c r="U12" s="1">
        <f t="shared" si="3"/>
        <v>73.027206423374523</v>
      </c>
    </row>
    <row r="13" spans="1:21" x14ac:dyDescent="0.2">
      <c r="A13" t="s">
        <v>0</v>
      </c>
      <c r="B13">
        <v>3</v>
      </c>
      <c r="C13" s="3">
        <v>415.35</v>
      </c>
      <c r="D13" s="3">
        <v>450.82</v>
      </c>
      <c r="E13" s="3">
        <v>865.61</v>
      </c>
      <c r="F13" s="3">
        <v>11226</v>
      </c>
      <c r="G13" s="3">
        <v>10425</v>
      </c>
      <c r="H13" s="3">
        <v>11346</v>
      </c>
      <c r="I13" s="3">
        <v>7063.1</v>
      </c>
      <c r="J13" s="3">
        <v>6453.5</v>
      </c>
      <c r="K13" s="3">
        <v>6663.5</v>
      </c>
      <c r="L13" s="3">
        <f t="shared" si="4"/>
        <v>8862.85</v>
      </c>
      <c r="M13" s="1">
        <f t="shared" si="5"/>
        <v>4.6864157691938821</v>
      </c>
      <c r="N13" s="1">
        <f t="shared" si="3"/>
        <v>5.0866256339665004</v>
      </c>
      <c r="O13" s="1">
        <f t="shared" si="3"/>
        <v>9.766722893877251</v>
      </c>
      <c r="P13" s="1">
        <f t="shared" si="3"/>
        <v>126.6635450221994</v>
      </c>
      <c r="Q13" s="1">
        <f t="shared" si="3"/>
        <v>117.62582013686342</v>
      </c>
      <c r="R13" s="1">
        <f t="shared" si="3"/>
        <v>128.01751129715609</v>
      </c>
      <c r="S13" s="1">
        <f t="shared" si="3"/>
        <v>79.693326638722297</v>
      </c>
      <c r="T13" s="1">
        <f t="shared" si="3"/>
        <v>72.815177961942268</v>
      </c>
      <c r="U13" s="1">
        <f t="shared" si="3"/>
        <v>75.18461894311649</v>
      </c>
    </row>
    <row r="32" spans="1:21" ht="19" x14ac:dyDescent="0.25">
      <c r="A32" s="5" t="s">
        <v>10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 s="2" t="s">
        <v>3</v>
      </c>
      <c r="B33" s="2"/>
      <c r="C33" s="2" t="s">
        <v>6</v>
      </c>
      <c r="D33" s="4"/>
      <c r="E33" s="4"/>
      <c r="F33" s="4"/>
      <c r="G33" s="4"/>
      <c r="H33" s="4"/>
      <c r="I33" s="4"/>
      <c r="J33" s="4"/>
      <c r="K33" s="4"/>
      <c r="L33" s="4"/>
      <c r="M33" s="4" t="s">
        <v>7</v>
      </c>
      <c r="N33" s="4"/>
      <c r="O33" s="4"/>
      <c r="P33" s="4"/>
      <c r="Q33" s="4"/>
      <c r="R33" s="4"/>
      <c r="S33" s="4"/>
      <c r="T33" s="2"/>
      <c r="U33" s="2"/>
    </row>
    <row r="34" spans="1:21" x14ac:dyDescent="0.2">
      <c r="A34" s="2" t="s">
        <v>1</v>
      </c>
      <c r="B34" s="2"/>
      <c r="C34" s="2" t="s">
        <v>30</v>
      </c>
      <c r="D34" s="4" t="s">
        <v>31</v>
      </c>
      <c r="E34" s="4" t="s">
        <v>32</v>
      </c>
      <c r="F34" s="4" t="s">
        <v>33</v>
      </c>
      <c r="G34" s="4" t="s">
        <v>34</v>
      </c>
      <c r="H34" s="4" t="s">
        <v>35</v>
      </c>
      <c r="I34" s="4" t="s">
        <v>36</v>
      </c>
      <c r="J34" s="4" t="s">
        <v>37</v>
      </c>
      <c r="K34" s="4" t="s">
        <v>38</v>
      </c>
      <c r="L34" s="4" t="s">
        <v>5</v>
      </c>
      <c r="M34" s="2" t="s">
        <v>30</v>
      </c>
      <c r="N34" s="4" t="s">
        <v>31</v>
      </c>
      <c r="O34" s="4" t="s">
        <v>32</v>
      </c>
      <c r="P34" s="4" t="s">
        <v>33</v>
      </c>
      <c r="Q34" s="4" t="s">
        <v>34</v>
      </c>
      <c r="R34" s="4" t="s">
        <v>35</v>
      </c>
      <c r="S34" s="4" t="s">
        <v>36</v>
      </c>
      <c r="T34" s="4" t="s">
        <v>37</v>
      </c>
      <c r="U34" s="4" t="s">
        <v>38</v>
      </c>
    </row>
    <row r="35" spans="1:21" x14ac:dyDescent="0.2">
      <c r="A35" t="s">
        <v>0</v>
      </c>
      <c r="B35">
        <v>1</v>
      </c>
      <c r="C35" s="3">
        <v>18202.844238999998</v>
      </c>
      <c r="D35" s="3">
        <v>18200.283232999998</v>
      </c>
      <c r="E35" s="3">
        <v>18502.188995</v>
      </c>
      <c r="F35" s="3">
        <v>235306.84020899999</v>
      </c>
      <c r="G35" s="3">
        <v>219628.273071</v>
      </c>
      <c r="H35" s="3">
        <v>242792.49542200001</v>
      </c>
      <c r="I35" s="3">
        <v>159334.626953</v>
      </c>
      <c r="J35" s="3">
        <v>150662.812928</v>
      </c>
      <c r="K35" s="3">
        <v>152592.841858</v>
      </c>
      <c r="L35" s="3">
        <f>AVERAGE(F35:K35)</f>
        <v>193386.31507350001</v>
      </c>
      <c r="M35" s="1">
        <f>100*C35/$L35</f>
        <v>9.4126847766253121</v>
      </c>
      <c r="N35" s="1">
        <f t="shared" ref="N35:N37" si="6">100*D35/$L35</f>
        <v>9.4113604812639657</v>
      </c>
      <c r="O35" s="1">
        <f t="shared" ref="O35:O37" si="7">100*E35/$L35</f>
        <v>9.5674758516226479</v>
      </c>
      <c r="P35" s="1">
        <f t="shared" ref="P35:P37" si="8">100*F35/$L35</f>
        <v>121.67708977730267</v>
      </c>
      <c r="Q35" s="1">
        <f t="shared" ref="Q35:Q37" si="9">100*G35/$L35</f>
        <v>113.56970786041725</v>
      </c>
      <c r="R35" s="1">
        <f t="shared" ref="R35:R37" si="10">100*H35/$L35</f>
        <v>125.54791962901939</v>
      </c>
      <c r="S35" s="1">
        <f t="shared" ref="S35:S37" si="11">100*I35/$L35</f>
        <v>82.391883258358774</v>
      </c>
      <c r="T35" s="1">
        <f t="shared" ref="T35:T37" si="12">100*J35/$L35</f>
        <v>77.907691074592236</v>
      </c>
      <c r="U35" s="1">
        <f t="shared" ref="U35:U37" si="13">100*K35/$L35</f>
        <v>78.905708400309649</v>
      </c>
    </row>
    <row r="36" spans="1:21" x14ac:dyDescent="0.2">
      <c r="A36" t="s">
        <v>0</v>
      </c>
      <c r="B36">
        <v>2</v>
      </c>
      <c r="C36" s="3">
        <v>5482.486817</v>
      </c>
      <c r="D36" s="3">
        <v>6049.5339359999998</v>
      </c>
      <c r="E36" s="3">
        <v>10653.658385999999</v>
      </c>
      <c r="F36" s="3">
        <v>174129.21191400001</v>
      </c>
      <c r="G36" s="3">
        <v>168326.925781</v>
      </c>
      <c r="H36" s="3">
        <v>175692.77050899999</v>
      </c>
      <c r="I36" s="3">
        <v>122449.492677</v>
      </c>
      <c r="J36" s="3">
        <v>118018.520506</v>
      </c>
      <c r="K36" s="3">
        <v>120634.93359299999</v>
      </c>
      <c r="L36" s="3">
        <f t="shared" ref="L36:L37" si="14">AVERAGE(F36:K36)</f>
        <v>146541.97583000001</v>
      </c>
      <c r="M36" s="1">
        <f t="shared" ref="M36:M37" si="15">100*C36/$L36</f>
        <v>3.7412398638326723</v>
      </c>
      <c r="N36" s="1">
        <f t="shared" si="6"/>
        <v>4.128191872489781</v>
      </c>
      <c r="O36" s="1">
        <f t="shared" si="7"/>
        <v>7.2700387214371016</v>
      </c>
      <c r="P36" s="1">
        <f t="shared" si="8"/>
        <v>118.82548391186108</v>
      </c>
      <c r="Q36" s="1">
        <f t="shared" si="9"/>
        <v>114.86601352794111</v>
      </c>
      <c r="R36" s="1">
        <f t="shared" si="10"/>
        <v>119.8924536904137</v>
      </c>
      <c r="S36" s="1">
        <f t="shared" si="11"/>
        <v>83.559329662001318</v>
      </c>
      <c r="T36" s="1">
        <f t="shared" si="12"/>
        <v>80.535641639574024</v>
      </c>
      <c r="U36" s="1">
        <f t="shared" si="13"/>
        <v>82.321077568208722</v>
      </c>
    </row>
    <row r="37" spans="1:21" x14ac:dyDescent="0.2">
      <c r="A37" t="s">
        <v>0</v>
      </c>
      <c r="B37">
        <v>3</v>
      </c>
      <c r="C37" s="3">
        <v>11588.719849999999</v>
      </c>
      <c r="D37" s="3">
        <v>8180.8619390000003</v>
      </c>
      <c r="E37" s="3">
        <v>12956.736451000001</v>
      </c>
      <c r="F37" s="3">
        <v>293595.21826200001</v>
      </c>
      <c r="G37" s="3">
        <v>272450.64892599999</v>
      </c>
      <c r="H37" s="3">
        <v>295494.11621200002</v>
      </c>
      <c r="I37" s="3">
        <v>193569.105958</v>
      </c>
      <c r="J37" s="3">
        <v>180974.949219</v>
      </c>
      <c r="K37" s="3">
        <v>183702.29711799999</v>
      </c>
      <c r="L37" s="3">
        <f t="shared" si="14"/>
        <v>236631.05594916668</v>
      </c>
      <c r="M37" s="1">
        <f t="shared" si="15"/>
        <v>4.8973790880980133</v>
      </c>
      <c r="N37" s="1">
        <f t="shared" si="6"/>
        <v>3.4572224284700068</v>
      </c>
      <c r="O37" s="1">
        <f t="shared" si="7"/>
        <v>5.4755012604023454</v>
      </c>
      <c r="P37" s="1">
        <f t="shared" si="8"/>
        <v>124.07298656735506</v>
      </c>
      <c r="Q37" s="1">
        <f t="shared" si="9"/>
        <v>115.13731696507669</v>
      </c>
      <c r="R37" s="1">
        <f t="shared" si="10"/>
        <v>124.87545856004563</v>
      </c>
      <c r="S37" s="1">
        <f t="shared" si="11"/>
        <v>81.802071660273839</v>
      </c>
      <c r="T37" s="1">
        <f t="shared" si="12"/>
        <v>76.479796150627507</v>
      </c>
      <c r="U37" s="1">
        <f t="shared" si="13"/>
        <v>77.632370096621258</v>
      </c>
    </row>
    <row r="38" spans="1:21" x14ac:dyDescent="0.2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">
      <c r="A40" s="2" t="s">
        <v>4</v>
      </c>
      <c r="B40" s="2"/>
      <c r="C40" s="2" t="s">
        <v>6</v>
      </c>
      <c r="D40" s="4"/>
      <c r="E40" s="4"/>
      <c r="F40" s="4"/>
      <c r="G40" s="4"/>
      <c r="H40" s="4"/>
      <c r="I40" s="4"/>
      <c r="J40" s="4"/>
      <c r="K40" s="4"/>
      <c r="L40" s="4"/>
      <c r="M40" s="4" t="s">
        <v>7</v>
      </c>
      <c r="N40" s="4"/>
      <c r="O40" s="4"/>
      <c r="P40" s="4"/>
      <c r="Q40" s="4"/>
      <c r="R40" s="4"/>
      <c r="S40" s="4"/>
      <c r="T40" s="4"/>
      <c r="U40" s="4"/>
    </row>
    <row r="41" spans="1:21" x14ac:dyDescent="0.2">
      <c r="A41" s="2" t="s">
        <v>1</v>
      </c>
      <c r="B41" s="2"/>
      <c r="C41" s="2" t="s">
        <v>30</v>
      </c>
      <c r="D41" s="4" t="s">
        <v>31</v>
      </c>
      <c r="E41" s="4" t="s">
        <v>32</v>
      </c>
      <c r="F41" s="4" t="s">
        <v>33</v>
      </c>
      <c r="G41" s="4" t="s">
        <v>34</v>
      </c>
      <c r="H41" s="4" t="s">
        <v>35</v>
      </c>
      <c r="I41" s="4" t="s">
        <v>36</v>
      </c>
      <c r="J41" s="4" t="s">
        <v>37</v>
      </c>
      <c r="K41" s="4" t="s">
        <v>38</v>
      </c>
      <c r="L41" s="4" t="s">
        <v>5</v>
      </c>
      <c r="M41" s="2" t="s">
        <v>30</v>
      </c>
      <c r="N41" s="4" t="s">
        <v>31</v>
      </c>
      <c r="O41" s="4" t="s">
        <v>32</v>
      </c>
      <c r="P41" s="4" t="s">
        <v>33</v>
      </c>
      <c r="Q41" s="4" t="s">
        <v>34</v>
      </c>
      <c r="R41" s="4" t="s">
        <v>35</v>
      </c>
      <c r="S41" s="4" t="s">
        <v>36</v>
      </c>
      <c r="T41" s="4" t="s">
        <v>37</v>
      </c>
      <c r="U41" s="4" t="s">
        <v>38</v>
      </c>
    </row>
    <row r="42" spans="1:21" x14ac:dyDescent="0.2">
      <c r="A42" t="s">
        <v>0</v>
      </c>
      <c r="B42">
        <v>1</v>
      </c>
      <c r="C42" s="3">
        <v>2107</v>
      </c>
      <c r="D42" s="3">
        <v>1382.9</v>
      </c>
      <c r="E42" s="3">
        <v>2312.1</v>
      </c>
      <c r="F42" s="3">
        <v>34814</v>
      </c>
      <c r="G42" s="3">
        <v>31495</v>
      </c>
      <c r="H42" s="3">
        <v>35854</v>
      </c>
      <c r="I42" s="3">
        <v>22623</v>
      </c>
      <c r="J42" s="3">
        <v>21696</v>
      </c>
      <c r="K42" s="3">
        <v>22180</v>
      </c>
      <c r="L42" s="3">
        <f>AVERAGE(F42:K42)</f>
        <v>28110.333333333332</v>
      </c>
      <c r="M42" s="1">
        <f>100*C42/$L42</f>
        <v>7.4954643013838327</v>
      </c>
      <c r="N42" s="1">
        <f t="shared" ref="N42:N44" si="16">100*D42/$L42</f>
        <v>4.9195432284687719</v>
      </c>
      <c r="O42" s="1">
        <f t="shared" ref="O42:O44" si="17">100*E42/$L42</f>
        <v>8.2250892317178739</v>
      </c>
      <c r="P42" s="1">
        <f t="shared" ref="P42:P44" si="18">100*F42/$L42</f>
        <v>123.84769539078157</v>
      </c>
      <c r="Q42" s="1">
        <f t="shared" ref="Q42:Q44" si="19">100*G42/$L42</f>
        <v>112.04064934602934</v>
      </c>
      <c r="R42" s="1">
        <f t="shared" ref="R42:R44" si="20">100*H42/$L42</f>
        <v>127.5474024973023</v>
      </c>
      <c r="S42" s="1">
        <f t="shared" ref="S42:S44" si="21">100*I42/$L42</f>
        <v>80.479301798864</v>
      </c>
      <c r="T42" s="1">
        <f t="shared" ref="T42:T44" si="22">100*J42/$L42</f>
        <v>77.181582099109463</v>
      </c>
      <c r="U42" s="1">
        <f t="shared" ref="U42:U44" si="23">100*K42/$L42</f>
        <v>78.903368867913343</v>
      </c>
    </row>
    <row r="43" spans="1:21" x14ac:dyDescent="0.2">
      <c r="A43" t="s">
        <v>0</v>
      </c>
      <c r="B43">
        <v>2</v>
      </c>
      <c r="C43" s="3">
        <v>663.25</v>
      </c>
      <c r="D43" s="3">
        <v>731.64</v>
      </c>
      <c r="E43" s="3">
        <v>1409.4</v>
      </c>
      <c r="F43" s="3">
        <v>26275</v>
      </c>
      <c r="G43" s="3">
        <v>24327</v>
      </c>
      <c r="H43" s="3">
        <v>25660</v>
      </c>
      <c r="I43" s="3">
        <v>17658</v>
      </c>
      <c r="J43" s="3">
        <v>17373</v>
      </c>
      <c r="K43" s="3">
        <v>17711</v>
      </c>
      <c r="L43" s="3">
        <f t="shared" ref="L43:L44" si="24">AVERAGE(F43:K43)</f>
        <v>21500.666666666668</v>
      </c>
      <c r="M43" s="1">
        <f t="shared" ref="M43:M44" si="25">100*C43/$L43</f>
        <v>3.0847880685870206</v>
      </c>
      <c r="N43" s="1">
        <f t="shared" si="16"/>
        <v>3.402871228799107</v>
      </c>
      <c r="O43" s="1">
        <f t="shared" si="17"/>
        <v>6.5551455768813369</v>
      </c>
      <c r="P43" s="1">
        <f t="shared" si="18"/>
        <v>122.2055130073486</v>
      </c>
      <c r="Q43" s="1">
        <f t="shared" si="19"/>
        <v>113.1453288270131</v>
      </c>
      <c r="R43" s="1">
        <f t="shared" si="20"/>
        <v>119.34513658491208</v>
      </c>
      <c r="S43" s="1">
        <f t="shared" si="21"/>
        <v>82.127685963225943</v>
      </c>
      <c r="T43" s="1">
        <f t="shared" si="22"/>
        <v>80.802145669901705</v>
      </c>
      <c r="U43" s="1">
        <f t="shared" si="23"/>
        <v>82.374189947598524</v>
      </c>
    </row>
    <row r="44" spans="1:21" x14ac:dyDescent="0.2">
      <c r="A44" t="s">
        <v>0</v>
      </c>
      <c r="B44">
        <v>3</v>
      </c>
      <c r="C44" s="3">
        <v>1305.3</v>
      </c>
      <c r="D44" s="3">
        <v>916.62</v>
      </c>
      <c r="E44" s="3">
        <v>1538.5</v>
      </c>
      <c r="F44" s="3">
        <v>39337</v>
      </c>
      <c r="G44" s="3">
        <v>35912</v>
      </c>
      <c r="H44" s="3">
        <v>39747</v>
      </c>
      <c r="I44" s="3">
        <v>25629</v>
      </c>
      <c r="J44" s="3">
        <v>24636</v>
      </c>
      <c r="K44" s="3">
        <v>24331</v>
      </c>
      <c r="L44" s="3">
        <f t="shared" si="24"/>
        <v>31598.666666666668</v>
      </c>
      <c r="M44" s="1">
        <f t="shared" si="25"/>
        <v>4.1308705008650151</v>
      </c>
      <c r="N44" s="1">
        <f t="shared" si="16"/>
        <v>2.9008185999409255</v>
      </c>
      <c r="O44" s="1">
        <f t="shared" si="17"/>
        <v>4.8688763238955231</v>
      </c>
      <c r="P44" s="1">
        <f t="shared" si="18"/>
        <v>124.48942993375248</v>
      </c>
      <c r="Q44" s="1">
        <f t="shared" si="19"/>
        <v>113.65036499430356</v>
      </c>
      <c r="R44" s="1">
        <f t="shared" si="20"/>
        <v>125.78695303599308</v>
      </c>
      <c r="S44" s="1">
        <f t="shared" si="21"/>
        <v>81.107852652010635</v>
      </c>
      <c r="T44" s="1">
        <f t="shared" si="22"/>
        <v>77.965314992193754</v>
      </c>
      <c r="U44" s="1">
        <f t="shared" si="23"/>
        <v>77.000084391746483</v>
      </c>
    </row>
    <row r="64" spans="1:1" ht="19" x14ac:dyDescent="0.25">
      <c r="A64" s="5" t="s">
        <v>28</v>
      </c>
    </row>
    <row r="65" spans="1:25" x14ac:dyDescent="0.2">
      <c r="A65" s="2" t="s">
        <v>3</v>
      </c>
      <c r="B65" s="2"/>
      <c r="C65" s="2" t="s">
        <v>6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 t="s">
        <v>7</v>
      </c>
      <c r="P65" s="4"/>
      <c r="Q65" s="4"/>
      <c r="R65" s="4"/>
      <c r="S65" s="4"/>
      <c r="T65" s="4"/>
      <c r="U65" s="4"/>
      <c r="V65" s="2"/>
      <c r="W65" s="2"/>
      <c r="X65" s="2"/>
      <c r="Y65" s="2"/>
    </row>
    <row r="66" spans="1:25" x14ac:dyDescent="0.2">
      <c r="A66" s="2" t="s">
        <v>1</v>
      </c>
      <c r="B66" s="2"/>
      <c r="C66" s="2" t="s">
        <v>30</v>
      </c>
      <c r="D66" s="4" t="s">
        <v>31</v>
      </c>
      <c r="E66" s="4" t="s">
        <v>32</v>
      </c>
      <c r="F66" s="4" t="s">
        <v>33</v>
      </c>
      <c r="G66" s="4" t="s">
        <v>34</v>
      </c>
      <c r="H66" s="4" t="s">
        <v>35</v>
      </c>
      <c r="I66" s="4" t="s">
        <v>36</v>
      </c>
      <c r="J66" s="4" t="s">
        <v>37</v>
      </c>
      <c r="K66" s="4" t="s">
        <v>38</v>
      </c>
      <c r="L66" s="4" t="s">
        <v>40</v>
      </c>
      <c r="M66" s="4" t="s">
        <v>39</v>
      </c>
      <c r="N66" s="4" t="s">
        <v>5</v>
      </c>
      <c r="O66" s="2" t="s">
        <v>30</v>
      </c>
      <c r="P66" s="4" t="s">
        <v>31</v>
      </c>
      <c r="Q66" s="4" t="s">
        <v>32</v>
      </c>
      <c r="R66" s="4" t="s">
        <v>33</v>
      </c>
      <c r="S66" s="4" t="s">
        <v>34</v>
      </c>
      <c r="T66" s="4" t="s">
        <v>35</v>
      </c>
      <c r="U66" s="4" t="s">
        <v>36</v>
      </c>
      <c r="V66" s="4" t="s">
        <v>37</v>
      </c>
      <c r="W66" s="4" t="s">
        <v>38</v>
      </c>
      <c r="X66" s="4" t="s">
        <v>40</v>
      </c>
      <c r="Y66" s="4" t="s">
        <v>39</v>
      </c>
    </row>
    <row r="67" spans="1:25" x14ac:dyDescent="0.2">
      <c r="A67" t="s">
        <v>0</v>
      </c>
      <c r="B67">
        <v>1</v>
      </c>
      <c r="C67" s="3">
        <v>148164.53357</v>
      </c>
      <c r="D67" s="3">
        <v>106672.207337</v>
      </c>
      <c r="E67" s="3">
        <v>118389.320557</v>
      </c>
      <c r="F67" s="3">
        <v>495309.87548799999</v>
      </c>
      <c r="G67" s="3">
        <v>461784.64013700001</v>
      </c>
      <c r="H67" s="3">
        <v>501435.36621299997</v>
      </c>
      <c r="I67" s="3">
        <v>371700.55273300002</v>
      </c>
      <c r="J67" s="3">
        <v>355109.11083899997</v>
      </c>
      <c r="K67" s="3">
        <v>371332.37793000002</v>
      </c>
      <c r="L67" s="3">
        <v>14752.918395000001</v>
      </c>
      <c r="M67" s="3">
        <v>6804.9703669999999</v>
      </c>
      <c r="N67" s="3">
        <f>AVERAGE(F67:K67)</f>
        <v>426111.98722333327</v>
      </c>
      <c r="O67" s="1">
        <f t="shared" ref="O67:W67" si="26">100*C67/$N67</f>
        <v>34.771266242820857</v>
      </c>
      <c r="P67" s="1">
        <f t="shared" si="26"/>
        <v>25.033843340598416</v>
      </c>
      <c r="Q67" s="1">
        <f t="shared" si="26"/>
        <v>27.783616539036707</v>
      </c>
      <c r="R67" s="1">
        <f t="shared" si="26"/>
        <v>116.23936672506676</v>
      </c>
      <c r="S67" s="1">
        <f t="shared" si="26"/>
        <v>108.37166143720103</v>
      </c>
      <c r="T67" s="1">
        <f t="shared" si="26"/>
        <v>117.6768974467241</v>
      </c>
      <c r="U67" s="1">
        <f t="shared" si="26"/>
        <v>87.23071959442079</v>
      </c>
      <c r="V67" s="1">
        <f t="shared" si="26"/>
        <v>83.337038498492333</v>
      </c>
      <c r="W67" s="1">
        <f t="shared" si="26"/>
        <v>87.144316298095077</v>
      </c>
      <c r="X67" s="1">
        <f t="shared" ref="X67:Y67" si="27">100*L67/$N67</f>
        <v>3.4622162336089644</v>
      </c>
      <c r="Y67" s="1">
        <f t="shared" si="27"/>
        <v>1.5969910659737876</v>
      </c>
    </row>
    <row r="68" spans="1:25" x14ac:dyDescent="0.2">
      <c r="A68" t="s">
        <v>0</v>
      </c>
      <c r="B68">
        <v>2</v>
      </c>
      <c r="C68" s="3">
        <v>94763.286623000007</v>
      </c>
      <c r="D68" s="3">
        <v>72209.161070000002</v>
      </c>
      <c r="E68" s="3">
        <v>91699.966675000003</v>
      </c>
      <c r="F68" s="3">
        <v>451861.38916000002</v>
      </c>
      <c r="G68" s="3">
        <v>410340.06054799998</v>
      </c>
      <c r="H68" s="3">
        <v>447801.32617100002</v>
      </c>
      <c r="I68" s="3">
        <v>307951.79492100002</v>
      </c>
      <c r="J68" s="3">
        <v>294748.116698</v>
      </c>
      <c r="K68" s="3">
        <v>313462.43652400002</v>
      </c>
      <c r="L68" s="3">
        <v>9973.945436</v>
      </c>
      <c r="M68" s="3">
        <v>4975.1251830000001</v>
      </c>
      <c r="N68" s="3">
        <f t="shared" ref="N68:N69" si="28">AVERAGE(F68:K68)</f>
        <v>371027.52067033335</v>
      </c>
      <c r="O68" s="1">
        <f t="shared" ref="O68:V69" si="29">100*C68/$N68</f>
        <v>25.540770251164037</v>
      </c>
      <c r="P68" s="1">
        <f t="shared" si="29"/>
        <v>19.461942052045117</v>
      </c>
      <c r="Q68" s="1">
        <f t="shared" si="29"/>
        <v>24.715138787906135</v>
      </c>
      <c r="R68" s="1">
        <f t="shared" si="29"/>
        <v>121.78648859891163</v>
      </c>
      <c r="S68" s="1">
        <f t="shared" si="29"/>
        <v>110.59558595724674</v>
      </c>
      <c r="T68" s="1">
        <f t="shared" si="29"/>
        <v>120.69221317113077</v>
      </c>
      <c r="U68" s="1">
        <f t="shared" si="29"/>
        <v>82.999717747250983</v>
      </c>
      <c r="V68" s="1">
        <f t="shared" si="29"/>
        <v>79.44103881175181</v>
      </c>
      <c r="W68" s="1">
        <f t="shared" ref="W68:W69" si="30">100*K68/$N68</f>
        <v>84.484955713708018</v>
      </c>
      <c r="X68" s="1">
        <f t="shared" ref="X68:X69" si="31">100*L68/$N68</f>
        <v>2.6881955866724194</v>
      </c>
      <c r="Y68" s="1">
        <f t="shared" ref="Y68:Y69" si="32">100*M68/$N68</f>
        <v>1.3409046245441494</v>
      </c>
    </row>
    <row r="69" spans="1:25" x14ac:dyDescent="0.2">
      <c r="A69" t="s">
        <v>0</v>
      </c>
      <c r="B69">
        <v>3</v>
      </c>
      <c r="C69" s="3">
        <v>96682.038816999993</v>
      </c>
      <c r="D69" s="3">
        <v>79760.449464000005</v>
      </c>
      <c r="E69" s="3">
        <v>95718.328490999993</v>
      </c>
      <c r="F69" s="3">
        <v>446248.02929600002</v>
      </c>
      <c r="G69" s="3">
        <v>405553.25244100002</v>
      </c>
      <c r="H69" s="3">
        <v>441735.48144399998</v>
      </c>
      <c r="I69" s="3">
        <v>314795.847167</v>
      </c>
      <c r="J69" s="3">
        <v>313272.25830099999</v>
      </c>
      <c r="K69" s="3">
        <v>307238.14208899997</v>
      </c>
      <c r="L69" s="3">
        <v>11673.471437</v>
      </c>
      <c r="M69" s="3">
        <v>7232.2190540000001</v>
      </c>
      <c r="N69" s="3">
        <f t="shared" si="28"/>
        <v>371473.83512299997</v>
      </c>
      <c r="O69" s="1">
        <f t="shared" si="29"/>
        <v>26.0266079803406</v>
      </c>
      <c r="P69" s="1">
        <f t="shared" si="29"/>
        <v>21.471350583168327</v>
      </c>
      <c r="Q69" s="1">
        <f t="shared" si="29"/>
        <v>25.76717912294048</v>
      </c>
      <c r="R69" s="1">
        <f t="shared" si="29"/>
        <v>120.12906081211381</v>
      </c>
      <c r="S69" s="1">
        <f t="shared" si="29"/>
        <v>109.17410974765313</v>
      </c>
      <c r="T69" s="1">
        <f t="shared" si="29"/>
        <v>118.91429211904938</v>
      </c>
      <c r="U69" s="1">
        <f t="shared" si="29"/>
        <v>84.7424010530289</v>
      </c>
      <c r="V69" s="1">
        <f t="shared" si="29"/>
        <v>84.332254032715753</v>
      </c>
      <c r="W69" s="1">
        <f t="shared" si="30"/>
        <v>82.707882235439087</v>
      </c>
      <c r="X69" s="1">
        <f t="shared" si="31"/>
        <v>3.1424747406865832</v>
      </c>
      <c r="Y69" s="1">
        <f t="shared" si="32"/>
        <v>1.9468986427012593</v>
      </c>
    </row>
    <row r="70" spans="1:25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5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5" x14ac:dyDescent="0.2">
      <c r="A72" s="2" t="s">
        <v>4</v>
      </c>
      <c r="B72" s="2"/>
      <c r="C72" s="2" t="s">
        <v>6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 t="s">
        <v>7</v>
      </c>
      <c r="P72" s="4"/>
      <c r="Q72" s="4"/>
      <c r="R72" s="4"/>
      <c r="S72" s="4"/>
      <c r="T72" s="4"/>
      <c r="U72" s="4"/>
      <c r="V72" s="4"/>
      <c r="W72" s="4"/>
      <c r="X72" s="2"/>
      <c r="Y72" s="2"/>
    </row>
    <row r="73" spans="1:25" x14ac:dyDescent="0.2">
      <c r="A73" s="2" t="s">
        <v>1</v>
      </c>
      <c r="B73" s="2"/>
      <c r="C73" s="2" t="s">
        <v>30</v>
      </c>
      <c r="D73" s="4" t="s">
        <v>31</v>
      </c>
      <c r="E73" s="4" t="s">
        <v>32</v>
      </c>
      <c r="F73" s="4" t="s">
        <v>33</v>
      </c>
      <c r="G73" s="4" t="s">
        <v>34</v>
      </c>
      <c r="H73" s="4" t="s">
        <v>35</v>
      </c>
      <c r="I73" s="4" t="s">
        <v>36</v>
      </c>
      <c r="J73" s="4" t="s">
        <v>37</v>
      </c>
      <c r="K73" s="4" t="s">
        <v>38</v>
      </c>
      <c r="L73" s="4" t="s">
        <v>40</v>
      </c>
      <c r="M73" s="4" t="s">
        <v>39</v>
      </c>
      <c r="N73" s="4" t="s">
        <v>5</v>
      </c>
      <c r="O73" s="2" t="s">
        <v>30</v>
      </c>
      <c r="P73" s="4" t="s">
        <v>31</v>
      </c>
      <c r="Q73" s="4" t="s">
        <v>32</v>
      </c>
      <c r="R73" s="4" t="s">
        <v>33</v>
      </c>
      <c r="S73" s="4" t="s">
        <v>34</v>
      </c>
      <c r="T73" s="4" t="s">
        <v>35</v>
      </c>
      <c r="U73" s="4" t="s">
        <v>36</v>
      </c>
      <c r="V73" s="4" t="s">
        <v>37</v>
      </c>
      <c r="W73" s="4" t="s">
        <v>38</v>
      </c>
      <c r="X73" s="4" t="s">
        <v>40</v>
      </c>
      <c r="Y73" s="4" t="s">
        <v>39</v>
      </c>
    </row>
    <row r="74" spans="1:25" x14ac:dyDescent="0.2">
      <c r="A74" t="s">
        <v>0</v>
      </c>
      <c r="B74">
        <v>1</v>
      </c>
      <c r="C74" s="3">
        <v>26686</v>
      </c>
      <c r="D74" s="3">
        <v>18878</v>
      </c>
      <c r="E74" s="3">
        <v>21543</v>
      </c>
      <c r="F74" s="3">
        <v>88487</v>
      </c>
      <c r="G74" s="3">
        <v>81299</v>
      </c>
      <c r="H74" s="3">
        <v>88323</v>
      </c>
      <c r="I74" s="3">
        <v>64927</v>
      </c>
      <c r="J74" s="3">
        <v>61322</v>
      </c>
      <c r="K74" s="3">
        <v>64702</v>
      </c>
      <c r="L74" s="3">
        <v>2449.3000000000002</v>
      </c>
      <c r="M74" s="3">
        <v>1076.4000000000001</v>
      </c>
      <c r="N74" s="3">
        <f>AVERAGE(F74:K74)</f>
        <v>74843.333333333328</v>
      </c>
      <c r="O74" s="1">
        <f t="shared" ref="O74:W74" si="33">100*C74/$N74</f>
        <v>35.655814367790498</v>
      </c>
      <c r="P74" s="1">
        <f t="shared" si="33"/>
        <v>25.223355453614218</v>
      </c>
      <c r="Q74" s="1">
        <f t="shared" si="33"/>
        <v>28.784126842738168</v>
      </c>
      <c r="R74" s="1">
        <f t="shared" si="33"/>
        <v>118.22963523805284</v>
      </c>
      <c r="S74" s="1">
        <f t="shared" si="33"/>
        <v>108.62557342003296</v>
      </c>
      <c r="T74" s="1">
        <f t="shared" si="33"/>
        <v>118.01051084487597</v>
      </c>
      <c r="U74" s="1">
        <f t="shared" si="33"/>
        <v>86.750545584109034</v>
      </c>
      <c r="V74" s="1">
        <f t="shared" si="33"/>
        <v>81.933817307264064</v>
      </c>
      <c r="W74" s="1">
        <f t="shared" si="33"/>
        <v>86.449917605665178</v>
      </c>
      <c r="X74" s="1">
        <f t="shared" ref="X74:Y74" si="34">100*L74/$N74</f>
        <v>3.2725693671224341</v>
      </c>
      <c r="Y74" s="1">
        <f t="shared" si="34"/>
        <v>1.438204248875429</v>
      </c>
    </row>
    <row r="75" spans="1:25" x14ac:dyDescent="0.2">
      <c r="A75" t="s">
        <v>0</v>
      </c>
      <c r="B75">
        <v>2</v>
      </c>
      <c r="C75" s="3">
        <v>30758</v>
      </c>
      <c r="D75" s="3">
        <v>24098</v>
      </c>
      <c r="E75" s="3">
        <v>23102</v>
      </c>
      <c r="F75" s="3">
        <v>98508</v>
      </c>
      <c r="G75" s="3">
        <v>88860</v>
      </c>
      <c r="H75" s="3">
        <v>95037</v>
      </c>
      <c r="I75" s="3">
        <v>68697</v>
      </c>
      <c r="J75" s="3">
        <v>68973</v>
      </c>
      <c r="K75" s="3">
        <v>71452</v>
      </c>
      <c r="L75" s="3">
        <v>2683.9</v>
      </c>
      <c r="M75" s="3">
        <v>1257.4000000000001</v>
      </c>
      <c r="N75" s="3">
        <f t="shared" ref="N75:N76" si="35">AVERAGE(F75:K75)</f>
        <v>81921.166666666672</v>
      </c>
      <c r="O75" s="1">
        <f t="shared" ref="O75:V76" si="36">100*C75/$N75</f>
        <v>37.545852008129764</v>
      </c>
      <c r="P75" s="1">
        <f t="shared" si="36"/>
        <v>29.416084976003351</v>
      </c>
      <c r="Q75" s="1">
        <f t="shared" si="36"/>
        <v>28.200281978406068</v>
      </c>
      <c r="R75" s="1">
        <f t="shared" si="36"/>
        <v>120.24731093103735</v>
      </c>
      <c r="S75" s="1">
        <f t="shared" si="36"/>
        <v>108.47013490611909</v>
      </c>
      <c r="T75" s="1">
        <f t="shared" si="36"/>
        <v>116.01031072555526</v>
      </c>
      <c r="U75" s="1">
        <f t="shared" si="36"/>
        <v>83.857448319217454</v>
      </c>
      <c r="V75" s="1">
        <f t="shared" si="36"/>
        <v>84.194357583611875</v>
      </c>
      <c r="W75" s="1">
        <f t="shared" ref="W75:W76" si="37">100*K75/$N75</f>
        <v>87.220437534458938</v>
      </c>
      <c r="X75" s="1">
        <f t="shared" ref="X75:X76" si="38">100*L75/$N75</f>
        <v>3.2761984590876998</v>
      </c>
      <c r="Y75" s="1">
        <f t="shared" ref="Y75:Y76" si="39">100*M75/$N75</f>
        <v>1.5348902501795425</v>
      </c>
    </row>
    <row r="76" spans="1:25" x14ac:dyDescent="0.2">
      <c r="A76" t="s">
        <v>0</v>
      </c>
      <c r="B76">
        <v>3</v>
      </c>
      <c r="C76" s="3">
        <v>25199</v>
      </c>
      <c r="D76" s="3">
        <v>21017</v>
      </c>
      <c r="E76" s="3">
        <v>19718</v>
      </c>
      <c r="F76" s="3">
        <v>78579</v>
      </c>
      <c r="G76" s="3">
        <v>69680</v>
      </c>
      <c r="H76" s="3">
        <v>74069</v>
      </c>
      <c r="I76" s="3">
        <v>53707</v>
      </c>
      <c r="J76" s="3">
        <v>56468</v>
      </c>
      <c r="K76" s="3">
        <v>56306</v>
      </c>
      <c r="L76" s="3">
        <v>2171.6</v>
      </c>
      <c r="M76" s="3">
        <v>1468.1</v>
      </c>
      <c r="N76" s="3">
        <f t="shared" si="35"/>
        <v>64801.5</v>
      </c>
      <c r="O76" s="1">
        <f t="shared" si="36"/>
        <v>38.886445529810267</v>
      </c>
      <c r="P76" s="1">
        <f t="shared" si="36"/>
        <v>32.43289121393795</v>
      </c>
      <c r="Q76" s="1">
        <f t="shared" si="36"/>
        <v>30.428307986697838</v>
      </c>
      <c r="R76" s="1">
        <f t="shared" si="36"/>
        <v>121.26108191940001</v>
      </c>
      <c r="S76" s="1">
        <f t="shared" si="36"/>
        <v>107.52837511477358</v>
      </c>
      <c r="T76" s="1">
        <f t="shared" si="36"/>
        <v>114.30136648071418</v>
      </c>
      <c r="U76" s="1">
        <f t="shared" si="36"/>
        <v>82.879254338248344</v>
      </c>
      <c r="V76" s="1">
        <f t="shared" si="36"/>
        <v>87.139958179980397</v>
      </c>
      <c r="W76" s="1">
        <f t="shared" si="37"/>
        <v>86.889963966883485</v>
      </c>
      <c r="X76" s="1">
        <f t="shared" si="38"/>
        <v>3.3511569948226505</v>
      </c>
      <c r="Y76" s="1">
        <f t="shared" si="39"/>
        <v>2.2655339768369558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4822-FDFB-B94A-8E68-D10A2530409C}">
  <dimension ref="A1:Y76"/>
  <sheetViews>
    <sheetView zoomScale="90" zoomScaleNormal="90" workbookViewId="0"/>
  </sheetViews>
  <sheetFormatPr baseColWidth="10" defaultRowHeight="16" x14ac:dyDescent="0.2"/>
  <cols>
    <col min="4" max="21" width="10.83203125" style="1"/>
  </cols>
  <sheetData>
    <row r="1" spans="1:21" ht="19" x14ac:dyDescent="0.25">
      <c r="A1" s="5" t="s">
        <v>9</v>
      </c>
      <c r="B1" s="2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">
      <c r="A2" s="2" t="s">
        <v>3</v>
      </c>
      <c r="B2" s="2"/>
      <c r="C2" s="2" t="s">
        <v>6</v>
      </c>
      <c r="D2" s="4"/>
      <c r="E2" s="4"/>
      <c r="F2" s="4"/>
      <c r="G2" s="4"/>
      <c r="H2" s="4"/>
      <c r="I2" s="4"/>
      <c r="J2" s="4"/>
      <c r="K2" s="4"/>
      <c r="L2" s="4"/>
      <c r="M2" s="4" t="s">
        <v>7</v>
      </c>
      <c r="N2" s="4"/>
      <c r="O2" s="4"/>
      <c r="P2" s="4"/>
      <c r="Q2" s="4"/>
      <c r="R2" s="4"/>
      <c r="S2" s="4"/>
      <c r="T2" s="4"/>
      <c r="U2" s="4"/>
    </row>
    <row r="3" spans="1:21" x14ac:dyDescent="0.2">
      <c r="A3" s="2" t="s">
        <v>1</v>
      </c>
      <c r="B3" s="2" t="s">
        <v>29</v>
      </c>
      <c r="C3" s="2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5</v>
      </c>
      <c r="M3" s="2" t="s">
        <v>30</v>
      </c>
      <c r="N3" s="4" t="s">
        <v>31</v>
      </c>
      <c r="O3" s="4" t="s">
        <v>32</v>
      </c>
      <c r="P3" s="4" t="s">
        <v>33</v>
      </c>
      <c r="Q3" s="4" t="s">
        <v>34</v>
      </c>
      <c r="R3" s="4" t="s">
        <v>35</v>
      </c>
      <c r="S3" s="4" t="s">
        <v>36</v>
      </c>
      <c r="T3" s="4" t="s">
        <v>37</v>
      </c>
      <c r="U3" s="4" t="s">
        <v>38</v>
      </c>
    </row>
    <row r="4" spans="1:21" x14ac:dyDescent="0.2">
      <c r="A4" t="s">
        <v>2</v>
      </c>
      <c r="B4">
        <v>1</v>
      </c>
      <c r="C4" s="3">
        <v>12146.425018</v>
      </c>
      <c r="D4" s="3">
        <v>12040.447388000001</v>
      </c>
      <c r="E4" s="3">
        <v>12967.307128</v>
      </c>
      <c r="F4" s="3">
        <v>7432.1783450000003</v>
      </c>
      <c r="G4" s="3">
        <v>6054.2697449999996</v>
      </c>
      <c r="H4" s="3">
        <v>5771.9649040000004</v>
      </c>
      <c r="I4" s="3">
        <v>14734.528138</v>
      </c>
      <c r="J4" s="3">
        <v>11183.786194</v>
      </c>
      <c r="K4" s="3">
        <v>13081.861572</v>
      </c>
      <c r="L4" s="3">
        <f>AVERAGE(C4:E4,I4:K4)</f>
        <v>12692.392572999999</v>
      </c>
      <c r="M4" s="1">
        <f>100*C4/$L4</f>
        <v>95.698466212261565</v>
      </c>
      <c r="N4" s="1">
        <f t="shared" ref="N4:U4" si="0">100*D4/$L4</f>
        <v>94.863496529512844</v>
      </c>
      <c r="O4" s="1">
        <f t="shared" si="0"/>
        <v>102.165978978501</v>
      </c>
      <c r="P4" s="1">
        <f t="shared" si="0"/>
        <v>58.556165059140739</v>
      </c>
      <c r="Q4" s="1">
        <f t="shared" si="0"/>
        <v>47.699988084823325</v>
      </c>
      <c r="R4" s="1">
        <f t="shared" si="0"/>
        <v>45.475782999955911</v>
      </c>
      <c r="S4" s="1">
        <f t="shared" si="0"/>
        <v>116.08944533707655</v>
      </c>
      <c r="T4" s="1">
        <f t="shared" si="0"/>
        <v>88.11408983512537</v>
      </c>
      <c r="U4" s="1">
        <f t="shared" si="0"/>
        <v>103.06852310752271</v>
      </c>
    </row>
    <row r="5" spans="1:21" x14ac:dyDescent="0.2">
      <c r="A5" t="s">
        <v>2</v>
      </c>
      <c r="B5">
        <v>2</v>
      </c>
      <c r="C5" s="3">
        <v>27974.239137</v>
      </c>
      <c r="D5" s="3">
        <v>30489.643553999998</v>
      </c>
      <c r="E5" s="3">
        <v>30410.613767999999</v>
      </c>
      <c r="F5" s="3">
        <v>5060.6546019999996</v>
      </c>
      <c r="G5" s="3">
        <v>6048.7971189999998</v>
      </c>
      <c r="H5" s="3">
        <v>3894.6409920000001</v>
      </c>
      <c r="I5" s="3">
        <v>32648.471557000001</v>
      </c>
      <c r="J5" s="3">
        <v>33624.209961</v>
      </c>
      <c r="K5" s="3">
        <v>34937.951904000001</v>
      </c>
      <c r="L5" s="3">
        <f t="shared" ref="L5:L6" si="1">AVERAGE(C5:E5,I5:K5)</f>
        <v>31680.85498016667</v>
      </c>
      <c r="M5" s="1">
        <f t="shared" ref="M5:M6" si="2">100*C5/$L5</f>
        <v>88.300139483334206</v>
      </c>
      <c r="N5" s="1">
        <f t="shared" ref="N5:N6" si="3">100*D5/$L5</f>
        <v>96.239964398333271</v>
      </c>
      <c r="O5" s="1">
        <f t="shared" ref="O5:O6" si="4">100*E5/$L5</f>
        <v>95.990508422320389</v>
      </c>
      <c r="P5" s="1">
        <f t="shared" ref="P5:P6" si="5">100*F5/$L5</f>
        <v>15.973857413785542</v>
      </c>
      <c r="Q5" s="1">
        <f t="shared" ref="Q5:Q6" si="6">100*G5/$L5</f>
        <v>19.092909969717546</v>
      </c>
      <c r="R5" s="1">
        <f t="shared" ref="R5:R6" si="7">100*H5/$L5</f>
        <v>12.293358226721413</v>
      </c>
      <c r="S5" s="1">
        <f t="shared" ref="S5:S6" si="8">100*I5/$L5</f>
        <v>103.05426282667905</v>
      </c>
      <c r="T5" s="1">
        <f t="shared" ref="T5:T6" si="9">100*J5/$L5</f>
        <v>106.13416204218585</v>
      </c>
      <c r="U5" s="1">
        <f t="shared" ref="U5:U6" si="10">100*K5/$L5</f>
        <v>110.28096282714715</v>
      </c>
    </row>
    <row r="6" spans="1:21" x14ac:dyDescent="0.2">
      <c r="A6" t="s">
        <v>2</v>
      </c>
      <c r="B6">
        <v>3</v>
      </c>
      <c r="C6" s="3">
        <v>17972.210876000001</v>
      </c>
      <c r="D6" s="3">
        <v>16787.220153999999</v>
      </c>
      <c r="E6" s="3">
        <v>19935.582763999999</v>
      </c>
      <c r="F6" s="3">
        <v>3834.0143739999999</v>
      </c>
      <c r="G6" s="3">
        <v>4336.265077</v>
      </c>
      <c r="H6" s="3">
        <v>3291.6260990000001</v>
      </c>
      <c r="I6" s="3">
        <v>21238.709412</v>
      </c>
      <c r="J6" s="3">
        <v>18875.93634</v>
      </c>
      <c r="K6" s="3">
        <v>19459.283326000001</v>
      </c>
      <c r="L6" s="3">
        <f t="shared" si="1"/>
        <v>19044.823811999999</v>
      </c>
      <c r="M6" s="1">
        <f t="shared" si="2"/>
        <v>94.367955584214172</v>
      </c>
      <c r="N6" s="1">
        <f t="shared" si="3"/>
        <v>88.145841199237026</v>
      </c>
      <c r="O6" s="1">
        <f t="shared" si="4"/>
        <v>104.67717087221746</v>
      </c>
      <c r="P6" s="1">
        <f t="shared" si="5"/>
        <v>20.131529762875605</v>
      </c>
      <c r="Q6" s="1">
        <f t="shared" si="6"/>
        <v>22.768732962852365</v>
      </c>
      <c r="R6" s="1">
        <f t="shared" si="7"/>
        <v>17.283573381896929</v>
      </c>
      <c r="S6" s="1">
        <f t="shared" si="8"/>
        <v>111.51958989832005</v>
      </c>
      <c r="T6" s="1">
        <f t="shared" si="9"/>
        <v>99.113210635776099</v>
      </c>
      <c r="U6" s="1">
        <f t="shared" si="10"/>
        <v>102.17623181023525</v>
      </c>
    </row>
    <row r="9" spans="1:21" x14ac:dyDescent="0.2">
      <c r="A9" s="2" t="s">
        <v>4</v>
      </c>
      <c r="B9" s="2"/>
      <c r="C9" s="2" t="s">
        <v>6</v>
      </c>
      <c r="D9" s="4"/>
      <c r="E9" s="4"/>
      <c r="F9" s="4"/>
      <c r="G9" s="4"/>
      <c r="H9" s="4"/>
      <c r="I9" s="4"/>
      <c r="J9" s="4"/>
      <c r="K9" s="4"/>
      <c r="L9" s="4"/>
      <c r="M9" s="4" t="s">
        <v>7</v>
      </c>
      <c r="N9" s="4"/>
      <c r="O9" s="4"/>
      <c r="P9" s="4"/>
      <c r="Q9" s="4"/>
      <c r="R9" s="4"/>
      <c r="S9" s="4"/>
      <c r="T9" s="4"/>
      <c r="U9" s="4"/>
    </row>
    <row r="10" spans="1:21" x14ac:dyDescent="0.2">
      <c r="A10" s="2" t="s">
        <v>1</v>
      </c>
      <c r="B10" s="2"/>
      <c r="C10" s="2" t="s">
        <v>30</v>
      </c>
      <c r="D10" s="4" t="s">
        <v>31</v>
      </c>
      <c r="E10" s="4" t="s">
        <v>32</v>
      </c>
      <c r="F10" s="4" t="s">
        <v>33</v>
      </c>
      <c r="G10" s="4" t="s">
        <v>34</v>
      </c>
      <c r="H10" s="4" t="s">
        <v>35</v>
      </c>
      <c r="I10" s="4" t="s">
        <v>36</v>
      </c>
      <c r="J10" s="4" t="s">
        <v>37</v>
      </c>
      <c r="K10" s="4" t="s">
        <v>38</v>
      </c>
      <c r="L10" s="4" t="s">
        <v>5</v>
      </c>
      <c r="M10" s="2" t="s">
        <v>30</v>
      </c>
      <c r="N10" s="4" t="s">
        <v>31</v>
      </c>
      <c r="O10" s="4" t="s">
        <v>32</v>
      </c>
      <c r="P10" s="4" t="s">
        <v>33</v>
      </c>
      <c r="Q10" s="4" t="s">
        <v>34</v>
      </c>
      <c r="R10" s="4" t="s">
        <v>35</v>
      </c>
      <c r="S10" s="4" t="s">
        <v>36</v>
      </c>
      <c r="T10" s="4" t="s">
        <v>37</v>
      </c>
      <c r="U10" s="4" t="s">
        <v>38</v>
      </c>
    </row>
    <row r="11" spans="1:21" x14ac:dyDescent="0.2">
      <c r="A11" t="s">
        <v>2</v>
      </c>
      <c r="B11">
        <v>1</v>
      </c>
      <c r="C11" s="3">
        <v>1948.4</v>
      </c>
      <c r="D11" s="3">
        <v>1926.1</v>
      </c>
      <c r="E11" s="3">
        <v>2025.7</v>
      </c>
      <c r="F11" s="3">
        <v>765.15</v>
      </c>
      <c r="G11" s="3">
        <v>660.61</v>
      </c>
      <c r="H11" s="3">
        <v>502.17</v>
      </c>
      <c r="I11" s="3">
        <v>2527.1999999999998</v>
      </c>
      <c r="J11" s="3">
        <v>1733.8</v>
      </c>
      <c r="K11" s="3">
        <v>2139.6</v>
      </c>
      <c r="L11" s="3">
        <f>AVERAGE(C11:E11,I11:K11)</f>
        <v>2050.1333333333332</v>
      </c>
      <c r="M11" s="1">
        <f>100*C11/$L11</f>
        <v>95.037721123829357</v>
      </c>
      <c r="N11" s="1">
        <f t="shared" ref="N11:N13" si="11">100*D11/$L11</f>
        <v>93.949986992715921</v>
      </c>
      <c r="O11" s="1">
        <f t="shared" ref="O11:O13" si="12">100*E11/$L11</f>
        <v>98.808207596253908</v>
      </c>
      <c r="P11" s="1">
        <f t="shared" ref="P11:P13" si="13">100*F11/$L11</f>
        <v>37.321962799167537</v>
      </c>
      <c r="Q11" s="1">
        <f t="shared" ref="Q11:Q13" si="14">100*G11/$L11</f>
        <v>32.22278225806452</v>
      </c>
      <c r="R11" s="1">
        <f t="shared" ref="R11:R13" si="15">100*H11/$L11</f>
        <v>24.494504422476588</v>
      </c>
      <c r="S11" s="1">
        <f t="shared" ref="S11:S13" si="16">100*I11/$L11</f>
        <v>123.27003121748179</v>
      </c>
      <c r="T11" s="1">
        <f t="shared" ref="T11:T13" si="17">100*J11/$L11</f>
        <v>84.570109261186275</v>
      </c>
      <c r="U11" s="1">
        <f t="shared" ref="U11:U13" si="18">100*K11/$L11</f>
        <v>104.36394380853278</v>
      </c>
    </row>
    <row r="12" spans="1:21" x14ac:dyDescent="0.2">
      <c r="A12" t="s">
        <v>2</v>
      </c>
      <c r="B12">
        <v>2</v>
      </c>
      <c r="C12" s="3">
        <v>3813.8</v>
      </c>
      <c r="D12" s="3">
        <v>4002.2</v>
      </c>
      <c r="E12" s="3">
        <v>4132.1000000000004</v>
      </c>
      <c r="F12" s="3">
        <v>296.10000000000002</v>
      </c>
      <c r="G12" s="3">
        <v>537.54999999999995</v>
      </c>
      <c r="H12" s="3">
        <v>289.93</v>
      </c>
      <c r="I12" s="3">
        <v>4752.3999999999996</v>
      </c>
      <c r="J12" s="3">
        <v>4768.8</v>
      </c>
      <c r="K12" s="3">
        <v>4944.3999999999996</v>
      </c>
      <c r="L12" s="3">
        <f t="shared" ref="L12:L13" si="19">AVERAGE(C12:E12,I12:K12)</f>
        <v>4402.2833333333328</v>
      </c>
      <c r="M12" s="1">
        <f t="shared" ref="M12:M13" si="20">100*C12/$L12</f>
        <v>86.632315805812908</v>
      </c>
      <c r="N12" s="1">
        <f t="shared" si="11"/>
        <v>90.911913135986254</v>
      </c>
      <c r="O12" s="1">
        <f t="shared" si="12"/>
        <v>93.862654607268226</v>
      </c>
      <c r="P12" s="1">
        <f t="shared" si="13"/>
        <v>6.7260550396195926</v>
      </c>
      <c r="Q12" s="1">
        <f t="shared" si="14"/>
        <v>12.210708836702166</v>
      </c>
      <c r="R12" s="1">
        <f t="shared" si="15"/>
        <v>6.5859004986048912</v>
      </c>
      <c r="S12" s="1">
        <f t="shared" si="16"/>
        <v>107.9530698084706</v>
      </c>
      <c r="T12" s="1">
        <f t="shared" si="17"/>
        <v>108.32560375865556</v>
      </c>
      <c r="U12" s="1">
        <f t="shared" si="18"/>
        <v>112.31444288380651</v>
      </c>
    </row>
    <row r="13" spans="1:21" x14ac:dyDescent="0.2">
      <c r="A13" t="s">
        <v>2</v>
      </c>
      <c r="B13">
        <v>3</v>
      </c>
      <c r="C13" s="3">
        <v>2078.1</v>
      </c>
      <c r="D13" s="3">
        <v>2053.4</v>
      </c>
      <c r="E13" s="3">
        <v>2292.1</v>
      </c>
      <c r="F13" s="3">
        <v>236.43</v>
      </c>
      <c r="G13" s="3">
        <v>209.87</v>
      </c>
      <c r="H13" s="3">
        <v>195.84</v>
      </c>
      <c r="I13" s="3">
        <v>2558.8000000000002</v>
      </c>
      <c r="J13" s="3">
        <v>2195.6</v>
      </c>
      <c r="K13" s="3">
        <v>2492.8000000000002</v>
      </c>
      <c r="L13" s="3">
        <f t="shared" si="19"/>
        <v>2278.4666666666672</v>
      </c>
      <c r="M13" s="1">
        <f t="shared" si="20"/>
        <v>91.206074260467545</v>
      </c>
      <c r="N13" s="1">
        <f t="shared" si="11"/>
        <v>90.122011879334039</v>
      </c>
      <c r="O13" s="1">
        <f t="shared" si="12"/>
        <v>100.59835561927611</v>
      </c>
      <c r="P13" s="1">
        <f t="shared" si="13"/>
        <v>10.376715334874328</v>
      </c>
      <c r="Q13" s="1">
        <f t="shared" si="14"/>
        <v>9.2110191064165932</v>
      </c>
      <c r="R13" s="1">
        <f t="shared" si="15"/>
        <v>8.5952541182666682</v>
      </c>
      <c r="S13" s="1">
        <f t="shared" si="16"/>
        <v>112.30359598560435</v>
      </c>
      <c r="T13" s="1">
        <f t="shared" si="17"/>
        <v>96.363051174766639</v>
      </c>
      <c r="U13" s="1">
        <f t="shared" si="18"/>
        <v>109.40691108055124</v>
      </c>
    </row>
    <row r="32" spans="1:21" ht="19" x14ac:dyDescent="0.25">
      <c r="A32" s="5" t="s">
        <v>10</v>
      </c>
      <c r="B32" s="2"/>
      <c r="C32" s="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">
      <c r="A33" s="2" t="s">
        <v>3</v>
      </c>
      <c r="B33" s="2"/>
      <c r="C33" s="2" t="s">
        <v>6</v>
      </c>
      <c r="D33" s="4"/>
      <c r="E33" s="4"/>
      <c r="F33" s="4"/>
      <c r="G33" s="4"/>
      <c r="H33" s="4"/>
      <c r="I33" s="4"/>
      <c r="J33" s="4"/>
      <c r="K33" s="4"/>
      <c r="L33" s="4"/>
      <c r="M33" s="4" t="s">
        <v>7</v>
      </c>
      <c r="N33" s="4"/>
      <c r="O33" s="4"/>
      <c r="P33" s="4"/>
      <c r="Q33" s="4"/>
      <c r="R33" s="4"/>
      <c r="S33" s="4"/>
      <c r="T33" s="4"/>
      <c r="U33" s="4"/>
    </row>
    <row r="34" spans="1:21" x14ac:dyDescent="0.2">
      <c r="A34" s="2" t="s">
        <v>1</v>
      </c>
      <c r="B34" s="2"/>
      <c r="C34" s="2" t="s">
        <v>30</v>
      </c>
      <c r="D34" s="4" t="s">
        <v>31</v>
      </c>
      <c r="E34" s="4" t="s">
        <v>32</v>
      </c>
      <c r="F34" s="4" t="s">
        <v>33</v>
      </c>
      <c r="G34" s="4" t="s">
        <v>34</v>
      </c>
      <c r="H34" s="4" t="s">
        <v>35</v>
      </c>
      <c r="I34" s="4" t="s">
        <v>36</v>
      </c>
      <c r="J34" s="4" t="s">
        <v>37</v>
      </c>
      <c r="K34" s="4" t="s">
        <v>38</v>
      </c>
      <c r="L34" s="4" t="s">
        <v>5</v>
      </c>
      <c r="M34" s="2" t="s">
        <v>30</v>
      </c>
      <c r="N34" s="4" t="s">
        <v>31</v>
      </c>
      <c r="O34" s="4" t="s">
        <v>32</v>
      </c>
      <c r="P34" s="4" t="s">
        <v>33</v>
      </c>
      <c r="Q34" s="4" t="s">
        <v>34</v>
      </c>
      <c r="R34" s="4" t="s">
        <v>35</v>
      </c>
      <c r="S34" s="4" t="s">
        <v>36</v>
      </c>
      <c r="T34" s="4" t="s">
        <v>37</v>
      </c>
      <c r="U34" s="4" t="s">
        <v>38</v>
      </c>
    </row>
    <row r="35" spans="1:21" x14ac:dyDescent="0.2">
      <c r="A35" t="s">
        <v>2</v>
      </c>
      <c r="B35">
        <v>1</v>
      </c>
      <c r="C35" s="3">
        <v>253073.41308599999</v>
      </c>
      <c r="D35" s="3">
        <v>252750.18017499999</v>
      </c>
      <c r="E35" s="3">
        <v>263529.50048799999</v>
      </c>
      <c r="F35" s="3">
        <v>105306.42419400001</v>
      </c>
      <c r="G35" s="3">
        <v>106247.02221700001</v>
      </c>
      <c r="H35" s="3">
        <v>95808.767699999997</v>
      </c>
      <c r="I35" s="3">
        <v>295375.00708000001</v>
      </c>
      <c r="J35" s="3">
        <v>273972.55761700001</v>
      </c>
      <c r="K35" s="3">
        <v>298790.523437</v>
      </c>
      <c r="L35" s="3">
        <f>AVERAGE(C35:E35,I35:K35)</f>
        <v>272915.19698050007</v>
      </c>
      <c r="M35" s="1">
        <f>100*C35/$L35</f>
        <v>92.729688887234147</v>
      </c>
      <c r="N35" s="1">
        <f t="shared" ref="N35:N37" si="21">100*D35/$L35</f>
        <v>92.611251762963974</v>
      </c>
      <c r="O35" s="1">
        <f t="shared" ref="O35:O37" si="22">100*E35/$L35</f>
        <v>96.560947651013109</v>
      </c>
      <c r="P35" s="1">
        <f t="shared" ref="P35:P37" si="23">100*F35/$L35</f>
        <v>38.585767798604564</v>
      </c>
      <c r="Q35" s="1">
        <f t="shared" ref="Q35:Q37" si="24">100*G35/$L35</f>
        <v>38.930416258421623</v>
      </c>
      <c r="R35" s="1">
        <f t="shared" ref="R35:R37" si="25">100*H35/$L35</f>
        <v>35.105691716700399</v>
      </c>
      <c r="S35" s="1">
        <f t="shared" ref="S35:S37" si="26">100*I35/$L35</f>
        <v>108.22959305600878</v>
      </c>
      <c r="T35" s="1">
        <f t="shared" ref="T35:T37" si="27">100*J35/$L35</f>
        <v>100.38743193790542</v>
      </c>
      <c r="U35" s="1">
        <f t="shared" ref="U35:U37" si="28">100*K35/$L35</f>
        <v>109.48108670487439</v>
      </c>
    </row>
    <row r="36" spans="1:21" x14ac:dyDescent="0.2">
      <c r="A36" t="s">
        <v>2</v>
      </c>
      <c r="B36">
        <v>2</v>
      </c>
      <c r="C36" s="3">
        <v>259894.745605</v>
      </c>
      <c r="D36" s="3">
        <v>258450.64013700001</v>
      </c>
      <c r="E36" s="3">
        <v>257197.54248199999</v>
      </c>
      <c r="F36" s="3">
        <v>50236.258056999999</v>
      </c>
      <c r="G36" s="3">
        <v>46176.363342999997</v>
      </c>
      <c r="H36" s="3">
        <v>33500.031525999999</v>
      </c>
      <c r="I36" s="3">
        <v>288047.85693399998</v>
      </c>
      <c r="J36" s="3">
        <v>284837.877928</v>
      </c>
      <c r="K36" s="3">
        <v>298020.69067400001</v>
      </c>
      <c r="L36" s="3">
        <f t="shared" ref="L36:L37" si="29">AVERAGE(C36:E36,I36:K36)</f>
        <v>274408.22562666662</v>
      </c>
      <c r="M36" s="1">
        <f t="shared" ref="M36:M37" si="30">100*C36/$L36</f>
        <v>94.710989443365932</v>
      </c>
      <c r="N36" s="1">
        <f t="shared" si="21"/>
        <v>94.184727716079124</v>
      </c>
      <c r="O36" s="1">
        <f t="shared" si="22"/>
        <v>93.72807316349116</v>
      </c>
      <c r="P36" s="1">
        <f t="shared" si="23"/>
        <v>18.307125430469643</v>
      </c>
      <c r="Q36" s="1">
        <f t="shared" si="24"/>
        <v>16.827616314178243</v>
      </c>
      <c r="R36" s="1">
        <f t="shared" si="25"/>
        <v>12.20810034010311</v>
      </c>
      <c r="S36" s="1">
        <f t="shared" si="26"/>
        <v>104.9705621164178</v>
      </c>
      <c r="T36" s="1">
        <f t="shared" si="27"/>
        <v>103.80077976070694</v>
      </c>
      <c r="U36" s="1">
        <f t="shared" si="28"/>
        <v>108.60486779993914</v>
      </c>
    </row>
    <row r="37" spans="1:21" x14ac:dyDescent="0.2">
      <c r="A37" t="s">
        <v>2</v>
      </c>
      <c r="B37">
        <v>3</v>
      </c>
      <c r="C37" s="3">
        <v>222084.08007900001</v>
      </c>
      <c r="D37" s="3">
        <v>226131.059569</v>
      </c>
      <c r="E37" s="3">
        <v>221413.27832099999</v>
      </c>
      <c r="F37" s="3">
        <v>60378.159029000002</v>
      </c>
      <c r="G37" s="3">
        <v>47370.865266000001</v>
      </c>
      <c r="H37" s="3">
        <v>16044.554931000001</v>
      </c>
      <c r="I37" s="3">
        <v>246268.958984</v>
      </c>
      <c r="J37" s="3">
        <v>234314.415041</v>
      </c>
      <c r="K37" s="3">
        <v>257674.695313</v>
      </c>
      <c r="L37" s="3">
        <f t="shared" si="29"/>
        <v>234647.74788449999</v>
      </c>
      <c r="M37" s="1">
        <f t="shared" si="30"/>
        <v>94.645732627408734</v>
      </c>
      <c r="N37" s="1">
        <f t="shared" si="21"/>
        <v>96.370436796311324</v>
      </c>
      <c r="O37" s="1">
        <f t="shared" si="22"/>
        <v>94.359856558259253</v>
      </c>
      <c r="P37" s="1">
        <f t="shared" si="23"/>
        <v>25.731403592554308</v>
      </c>
      <c r="Q37" s="1">
        <f t="shared" si="24"/>
        <v>20.188075825606148</v>
      </c>
      <c r="R37" s="1">
        <f t="shared" si="25"/>
        <v>6.8377195501137171</v>
      </c>
      <c r="S37" s="1">
        <f t="shared" si="26"/>
        <v>104.95261991827013</v>
      </c>
      <c r="T37" s="1">
        <f t="shared" si="27"/>
        <v>99.857943301606255</v>
      </c>
      <c r="U37" s="1">
        <f t="shared" si="28"/>
        <v>109.81341079814433</v>
      </c>
    </row>
    <row r="40" spans="1:21" x14ac:dyDescent="0.2">
      <c r="A40" s="2" t="s">
        <v>4</v>
      </c>
      <c r="B40" s="2"/>
      <c r="C40" s="2" t="s">
        <v>6</v>
      </c>
      <c r="D40" s="4"/>
      <c r="E40" s="4"/>
      <c r="F40" s="4"/>
      <c r="G40" s="4"/>
      <c r="H40" s="4"/>
      <c r="I40" s="4"/>
      <c r="J40" s="4"/>
      <c r="K40" s="4"/>
      <c r="L40" s="4"/>
      <c r="M40" s="4" t="s">
        <v>7</v>
      </c>
      <c r="N40" s="4"/>
      <c r="O40" s="4"/>
      <c r="P40" s="4"/>
      <c r="Q40" s="4"/>
      <c r="R40" s="4"/>
      <c r="S40" s="4"/>
      <c r="T40" s="4"/>
      <c r="U40" s="4"/>
    </row>
    <row r="41" spans="1:21" x14ac:dyDescent="0.2">
      <c r="A41" s="2" t="s">
        <v>1</v>
      </c>
      <c r="B41" s="2"/>
      <c r="C41" s="2" t="s">
        <v>30</v>
      </c>
      <c r="D41" s="4" t="s">
        <v>31</v>
      </c>
      <c r="E41" s="4" t="s">
        <v>32</v>
      </c>
      <c r="F41" s="4" t="s">
        <v>33</v>
      </c>
      <c r="G41" s="4" t="s">
        <v>34</v>
      </c>
      <c r="H41" s="4" t="s">
        <v>35</v>
      </c>
      <c r="I41" s="4" t="s">
        <v>36</v>
      </c>
      <c r="J41" s="4" t="s">
        <v>37</v>
      </c>
      <c r="K41" s="4" t="s">
        <v>38</v>
      </c>
      <c r="L41" s="4" t="s">
        <v>5</v>
      </c>
      <c r="M41" s="2" t="s">
        <v>30</v>
      </c>
      <c r="N41" s="4" t="s">
        <v>31</v>
      </c>
      <c r="O41" s="4" t="s">
        <v>32</v>
      </c>
      <c r="P41" s="4" t="s">
        <v>33</v>
      </c>
      <c r="Q41" s="4" t="s">
        <v>34</v>
      </c>
      <c r="R41" s="4" t="s">
        <v>35</v>
      </c>
      <c r="S41" s="4" t="s">
        <v>36</v>
      </c>
      <c r="T41" s="4" t="s">
        <v>37</v>
      </c>
      <c r="U41" s="4" t="s">
        <v>38</v>
      </c>
    </row>
    <row r="42" spans="1:21" x14ac:dyDescent="0.2">
      <c r="A42" t="s">
        <v>2</v>
      </c>
      <c r="B42">
        <v>1</v>
      </c>
      <c r="C42" s="3">
        <v>32646</v>
      </c>
      <c r="D42" s="3">
        <v>31427</v>
      </c>
      <c r="E42" s="3">
        <v>32687</v>
      </c>
      <c r="F42" s="3">
        <v>17932</v>
      </c>
      <c r="G42" s="3">
        <v>15960</v>
      </c>
      <c r="H42" s="3">
        <v>16234</v>
      </c>
      <c r="I42" s="3">
        <v>33332</v>
      </c>
      <c r="J42" s="3">
        <v>32604</v>
      </c>
      <c r="K42" s="3">
        <v>33262</v>
      </c>
      <c r="L42" s="3">
        <f>AVERAGE(C42:E42,I42:K42)</f>
        <v>32659.666666666668</v>
      </c>
      <c r="M42" s="1">
        <f>100*C42/$L42</f>
        <v>99.958154298370061</v>
      </c>
      <c r="N42" s="1">
        <f t="shared" ref="N42:N44" si="31">100*D42/$L42</f>
        <v>96.22572183835311</v>
      </c>
      <c r="O42" s="1">
        <f t="shared" ref="O42:O44" si="32">100*E42/$L42</f>
        <v>100.08369140325988</v>
      </c>
      <c r="P42" s="1">
        <f t="shared" ref="P42:P44" si="33">100*F42/$L42</f>
        <v>54.905643045958826</v>
      </c>
      <c r="Q42" s="1">
        <f t="shared" ref="Q42:Q44" si="34">100*G42/$L42</f>
        <v>48.867614488819029</v>
      </c>
      <c r="R42" s="1">
        <f t="shared" ref="R42:R44" si="35">100*H42/$L42</f>
        <v>49.706569775155899</v>
      </c>
      <c r="S42" s="1">
        <f t="shared" ref="S42:S44" si="36">100*I42/$L42</f>
        <v>102.0586043948193</v>
      </c>
      <c r="T42" s="1">
        <f t="shared" ref="T42:T44" si="37">100*J42/$L42</f>
        <v>99.829555312873168</v>
      </c>
      <c r="U42" s="1">
        <f t="shared" ref="U42:U44" si="38">100*K42/$L42</f>
        <v>101.84427275232447</v>
      </c>
    </row>
    <row r="43" spans="1:21" x14ac:dyDescent="0.2">
      <c r="A43" t="s">
        <v>2</v>
      </c>
      <c r="B43">
        <v>2</v>
      </c>
      <c r="C43" s="3">
        <v>44236</v>
      </c>
      <c r="D43" s="3">
        <v>43628</v>
      </c>
      <c r="E43" s="3">
        <v>44992</v>
      </c>
      <c r="F43" s="3">
        <v>18966</v>
      </c>
      <c r="G43" s="3">
        <v>17594</v>
      </c>
      <c r="H43" s="3">
        <v>16326</v>
      </c>
      <c r="I43" s="3">
        <v>45985</v>
      </c>
      <c r="J43" s="3">
        <v>45075</v>
      </c>
      <c r="K43" s="3">
        <v>46702</v>
      </c>
      <c r="L43" s="3">
        <f t="shared" ref="L43:L44" si="39">AVERAGE(C43:E43,I43:K43)</f>
        <v>45103</v>
      </c>
      <c r="M43" s="1">
        <f t="shared" ref="M43:M44" si="40">100*C43/$L43</f>
        <v>98.077733188479698</v>
      </c>
      <c r="N43" s="1">
        <f t="shared" si="31"/>
        <v>96.729707558255555</v>
      </c>
      <c r="O43" s="1">
        <f t="shared" si="32"/>
        <v>99.75389663658737</v>
      </c>
      <c r="P43" s="1">
        <f t="shared" si="33"/>
        <v>42.050417932288319</v>
      </c>
      <c r="Q43" s="1">
        <f t="shared" si="34"/>
        <v>39.008491674611442</v>
      </c>
      <c r="R43" s="1">
        <f t="shared" si="35"/>
        <v>36.197148748420283</v>
      </c>
      <c r="S43" s="1">
        <f t="shared" si="36"/>
        <v>101.95552402279228</v>
      </c>
      <c r="T43" s="1">
        <f t="shared" si="37"/>
        <v>99.937919872292312</v>
      </c>
      <c r="U43" s="1">
        <f t="shared" si="38"/>
        <v>103.5452187215928</v>
      </c>
    </row>
    <row r="44" spans="1:21" x14ac:dyDescent="0.2">
      <c r="A44" t="s">
        <v>2</v>
      </c>
      <c r="B44">
        <v>3</v>
      </c>
      <c r="C44" s="3">
        <v>37153</v>
      </c>
      <c r="D44" s="3">
        <v>37088</v>
      </c>
      <c r="E44" s="3">
        <v>37370</v>
      </c>
      <c r="F44" s="3">
        <v>17323</v>
      </c>
      <c r="G44" s="3">
        <v>15200</v>
      </c>
      <c r="H44" s="3">
        <v>11763</v>
      </c>
      <c r="I44" s="3">
        <v>38006</v>
      </c>
      <c r="J44" s="3">
        <v>36924</v>
      </c>
      <c r="K44" s="3">
        <v>39586</v>
      </c>
      <c r="L44" s="3">
        <f t="shared" si="39"/>
        <v>37687.833333333336</v>
      </c>
      <c r="M44" s="1">
        <f t="shared" si="40"/>
        <v>98.580885962313204</v>
      </c>
      <c r="N44" s="1">
        <f t="shared" si="31"/>
        <v>98.408416509306704</v>
      </c>
      <c r="O44" s="1">
        <f t="shared" si="32"/>
        <v>99.156668597734893</v>
      </c>
      <c r="P44" s="1">
        <f t="shared" si="33"/>
        <v>45.964435914331325</v>
      </c>
      <c r="Q44" s="1">
        <f t="shared" si="34"/>
        <v>40.331318241519142</v>
      </c>
      <c r="R44" s="1">
        <f t="shared" si="35"/>
        <v>31.211664241775637</v>
      </c>
      <c r="S44" s="1">
        <f t="shared" si="36"/>
        <v>100.84421586099846</v>
      </c>
      <c r="T44" s="1">
        <f t="shared" si="37"/>
        <v>97.973262812490319</v>
      </c>
      <c r="U44" s="1">
        <f t="shared" si="38"/>
        <v>105.03655025715636</v>
      </c>
    </row>
    <row r="64" spans="1:25" ht="19" x14ac:dyDescent="0.25">
      <c r="A64" s="5" t="s">
        <v>28</v>
      </c>
      <c r="B64" s="2"/>
      <c r="C64" s="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2"/>
      <c r="W64" s="2"/>
      <c r="X64" s="2"/>
      <c r="Y64" s="2"/>
    </row>
    <row r="65" spans="1:25" x14ac:dyDescent="0.2">
      <c r="A65" s="2" t="s">
        <v>3</v>
      </c>
      <c r="B65" s="2"/>
      <c r="C65" s="2" t="s">
        <v>6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 t="s">
        <v>7</v>
      </c>
      <c r="P65" s="4"/>
      <c r="Q65" s="4"/>
      <c r="R65" s="4"/>
      <c r="S65" s="4"/>
      <c r="T65" s="4"/>
      <c r="U65" s="4"/>
      <c r="V65" s="2"/>
      <c r="W65" s="2"/>
      <c r="X65" s="2"/>
      <c r="Y65" s="2"/>
    </row>
    <row r="66" spans="1:25" x14ac:dyDescent="0.2">
      <c r="A66" s="2" t="s">
        <v>1</v>
      </c>
      <c r="B66" s="2"/>
      <c r="C66" s="2" t="s">
        <v>30</v>
      </c>
      <c r="D66" s="4" t="s">
        <v>31</v>
      </c>
      <c r="E66" s="4" t="s">
        <v>32</v>
      </c>
      <c r="F66" s="4" t="s">
        <v>33</v>
      </c>
      <c r="G66" s="4" t="s">
        <v>34</v>
      </c>
      <c r="H66" s="4" t="s">
        <v>35</v>
      </c>
      <c r="I66" s="4" t="s">
        <v>36</v>
      </c>
      <c r="J66" s="4" t="s">
        <v>37</v>
      </c>
      <c r="K66" s="4" t="s">
        <v>38</v>
      </c>
      <c r="L66" s="4" t="s">
        <v>40</v>
      </c>
      <c r="M66" s="4" t="s">
        <v>39</v>
      </c>
      <c r="N66" s="4" t="s">
        <v>5</v>
      </c>
      <c r="O66" s="2" t="s">
        <v>30</v>
      </c>
      <c r="P66" s="4" t="s">
        <v>31</v>
      </c>
      <c r="Q66" s="4" t="s">
        <v>32</v>
      </c>
      <c r="R66" s="4" t="s">
        <v>33</v>
      </c>
      <c r="S66" s="4" t="s">
        <v>34</v>
      </c>
      <c r="T66" s="4" t="s">
        <v>35</v>
      </c>
      <c r="U66" s="4" t="s">
        <v>36</v>
      </c>
      <c r="V66" s="4" t="s">
        <v>37</v>
      </c>
      <c r="W66" s="4" t="s">
        <v>38</v>
      </c>
      <c r="X66" s="4" t="s">
        <v>40</v>
      </c>
      <c r="Y66" s="4" t="s">
        <v>39</v>
      </c>
    </row>
    <row r="67" spans="1:25" x14ac:dyDescent="0.2">
      <c r="A67" t="s">
        <v>2</v>
      </c>
      <c r="B67">
        <v>1</v>
      </c>
      <c r="C67" s="3">
        <v>489622.67797800002</v>
      </c>
      <c r="D67" s="3">
        <v>477010.47790400003</v>
      </c>
      <c r="E67" s="3">
        <v>492430.277344</v>
      </c>
      <c r="F67" s="3">
        <v>184352.64209099999</v>
      </c>
      <c r="G67" s="3">
        <v>168516.76068100001</v>
      </c>
      <c r="H67" s="3">
        <v>154122.88714899999</v>
      </c>
      <c r="I67" s="3">
        <v>542168.30322300002</v>
      </c>
      <c r="J67" s="3">
        <v>515354.49584699998</v>
      </c>
      <c r="K67" s="3">
        <v>533680.32470799994</v>
      </c>
      <c r="L67" s="3">
        <v>20052.145904000001</v>
      </c>
      <c r="M67" s="3">
        <v>8941.4023730000008</v>
      </c>
      <c r="N67" s="3">
        <f>AVERAGE(C67:E67,I67:K67)</f>
        <v>508377.75950066658</v>
      </c>
      <c r="O67" s="1">
        <f t="shared" ref="O67:W67" si="41">100*C67/$N67</f>
        <v>96.310798186551679</v>
      </c>
      <c r="P67" s="1">
        <f t="shared" si="41"/>
        <v>93.829926465021643</v>
      </c>
      <c r="Q67" s="1">
        <f t="shared" si="41"/>
        <v>96.863064550201727</v>
      </c>
      <c r="R67" s="1">
        <f t="shared" si="41"/>
        <v>36.262924301030182</v>
      </c>
      <c r="S67" s="1">
        <f t="shared" si="41"/>
        <v>33.147941177937987</v>
      </c>
      <c r="T67" s="1">
        <f t="shared" si="41"/>
        <v>30.316606946059348</v>
      </c>
      <c r="U67" s="1">
        <f t="shared" si="41"/>
        <v>106.64673917984194</v>
      </c>
      <c r="V67" s="1">
        <f t="shared" si="41"/>
        <v>101.37235278608293</v>
      </c>
      <c r="W67" s="1">
        <f t="shared" si="41"/>
        <v>104.97711883230018</v>
      </c>
      <c r="X67" s="1">
        <f t="shared" ref="X67:Y67" si="42">100*L67/$N67</f>
        <v>3.9443397216462435</v>
      </c>
      <c r="Y67" s="1">
        <f t="shared" si="42"/>
        <v>1.7588106886859745</v>
      </c>
    </row>
    <row r="68" spans="1:25" x14ac:dyDescent="0.2">
      <c r="A68" t="s">
        <v>2</v>
      </c>
      <c r="B68">
        <v>2</v>
      </c>
      <c r="C68" s="3">
        <v>503399.593995</v>
      </c>
      <c r="D68" s="3">
        <v>473215.67358399997</v>
      </c>
      <c r="E68" s="3">
        <v>500625.61035199999</v>
      </c>
      <c r="F68" s="3">
        <v>184035.173584</v>
      </c>
      <c r="G68" s="3">
        <v>166012.00994700001</v>
      </c>
      <c r="H68" s="3">
        <v>171240.45886399999</v>
      </c>
      <c r="I68" s="3">
        <v>552998.12548699998</v>
      </c>
      <c r="J68" s="3">
        <v>536956.76513900002</v>
      </c>
      <c r="K68" s="3">
        <v>559249.86718900001</v>
      </c>
      <c r="L68" s="3">
        <v>21122.184174000002</v>
      </c>
      <c r="M68" s="3">
        <v>11101.701964</v>
      </c>
      <c r="N68" s="3">
        <f t="shared" ref="N68:N69" si="43">AVERAGE(C68:E68,I68:K68)</f>
        <v>521074.27262433333</v>
      </c>
      <c r="O68" s="1">
        <f t="shared" ref="O68:V69" si="44">100*C68/$N68</f>
        <v>96.608030839765547</v>
      </c>
      <c r="P68" s="1">
        <f t="shared" si="44"/>
        <v>90.815397812811057</v>
      </c>
      <c r="Q68" s="1">
        <f t="shared" si="44"/>
        <v>96.075672251223253</v>
      </c>
      <c r="R68" s="1">
        <f t="shared" si="44"/>
        <v>35.318414907941452</v>
      </c>
      <c r="S68" s="1">
        <f t="shared" si="44"/>
        <v>31.85956756431262</v>
      </c>
      <c r="T68" s="1">
        <f t="shared" si="44"/>
        <v>32.862965581003692</v>
      </c>
      <c r="U68" s="1">
        <f t="shared" si="44"/>
        <v>106.12654558857524</v>
      </c>
      <c r="V68" s="1">
        <f t="shared" si="44"/>
        <v>103.0480285343347</v>
      </c>
      <c r="W68" s="1">
        <f t="shared" ref="W68:W69" si="45">100*K68/$N68</f>
        <v>107.32632497329018</v>
      </c>
      <c r="X68" s="1">
        <f t="shared" ref="X68:X69" si="46">100*L68/$N68</f>
        <v>4.0535841594367037</v>
      </c>
      <c r="Y68" s="1">
        <f t="shared" ref="Y68:Y69" si="47">100*M68/$N68</f>
        <v>2.1305411814111448</v>
      </c>
    </row>
    <row r="69" spans="1:25" x14ac:dyDescent="0.2">
      <c r="A69" t="s">
        <v>2</v>
      </c>
      <c r="B69">
        <v>3</v>
      </c>
      <c r="C69" s="3">
        <v>519083.507323</v>
      </c>
      <c r="D69" s="3">
        <v>498837.91943299997</v>
      </c>
      <c r="E69" s="3">
        <v>525451.805177</v>
      </c>
      <c r="F69" s="3">
        <v>192519.827391</v>
      </c>
      <c r="G69" s="3">
        <v>169799.57788</v>
      </c>
      <c r="H69" s="3">
        <v>176713.93921000001</v>
      </c>
      <c r="I69" s="3">
        <v>570540.976073</v>
      </c>
      <c r="J69" s="3">
        <v>540358.06640699995</v>
      </c>
      <c r="K69" s="3">
        <v>577262.78124899999</v>
      </c>
      <c r="L69" s="3">
        <v>18480.176758000001</v>
      </c>
      <c r="M69" s="3">
        <v>10880.646851</v>
      </c>
      <c r="N69" s="3">
        <f t="shared" si="43"/>
        <v>538589.1759436666</v>
      </c>
      <c r="O69" s="1">
        <f t="shared" si="44"/>
        <v>96.378377157971926</v>
      </c>
      <c r="P69" s="1">
        <f t="shared" si="44"/>
        <v>92.619373302291464</v>
      </c>
      <c r="Q69" s="1">
        <f t="shared" si="44"/>
        <v>97.560780766964271</v>
      </c>
      <c r="R69" s="1">
        <f t="shared" si="44"/>
        <v>35.745209148268607</v>
      </c>
      <c r="S69" s="1">
        <f t="shared" si="44"/>
        <v>31.526734190766593</v>
      </c>
      <c r="T69" s="1">
        <f t="shared" si="44"/>
        <v>32.810525555100142</v>
      </c>
      <c r="U69" s="1">
        <f t="shared" si="44"/>
        <v>105.93249949246572</v>
      </c>
      <c r="V69" s="1">
        <f t="shared" si="44"/>
        <v>100.32843037742711</v>
      </c>
      <c r="W69" s="1">
        <f t="shared" si="45"/>
        <v>107.18053890287955</v>
      </c>
      <c r="X69" s="1">
        <f t="shared" si="46"/>
        <v>3.4312194866561749</v>
      </c>
      <c r="Y69" s="1">
        <f t="shared" si="47"/>
        <v>2.0202126847306068</v>
      </c>
    </row>
    <row r="70" spans="1:25" x14ac:dyDescent="0.2">
      <c r="V70" s="1"/>
      <c r="W70" s="1"/>
    </row>
    <row r="71" spans="1:25" x14ac:dyDescent="0.2">
      <c r="V71" s="1"/>
      <c r="W71" s="1"/>
    </row>
    <row r="72" spans="1:25" x14ac:dyDescent="0.2">
      <c r="A72" s="2" t="s">
        <v>4</v>
      </c>
      <c r="B72" s="2"/>
      <c r="C72" s="2" t="s">
        <v>6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 t="s">
        <v>7</v>
      </c>
      <c r="P72" s="4"/>
      <c r="Q72" s="4"/>
      <c r="R72" s="4"/>
      <c r="S72" s="4"/>
      <c r="T72" s="4"/>
      <c r="U72" s="4"/>
      <c r="V72" s="4"/>
      <c r="W72" s="4"/>
      <c r="X72" s="2"/>
      <c r="Y72" s="2"/>
    </row>
    <row r="73" spans="1:25" x14ac:dyDescent="0.2">
      <c r="A73" s="2" t="s">
        <v>1</v>
      </c>
      <c r="B73" s="2"/>
      <c r="C73" s="2" t="s">
        <v>30</v>
      </c>
      <c r="D73" s="4" t="s">
        <v>31</v>
      </c>
      <c r="E73" s="4" t="s">
        <v>32</v>
      </c>
      <c r="F73" s="4" t="s">
        <v>33</v>
      </c>
      <c r="G73" s="4" t="s">
        <v>34</v>
      </c>
      <c r="H73" s="4" t="s">
        <v>35</v>
      </c>
      <c r="I73" s="4" t="s">
        <v>36</v>
      </c>
      <c r="J73" s="4" t="s">
        <v>37</v>
      </c>
      <c r="K73" s="4" t="s">
        <v>38</v>
      </c>
      <c r="L73" s="4" t="s">
        <v>40</v>
      </c>
      <c r="M73" s="4" t="s">
        <v>39</v>
      </c>
      <c r="N73" s="4" t="s">
        <v>5</v>
      </c>
      <c r="O73" s="2" t="s">
        <v>30</v>
      </c>
      <c r="P73" s="4" t="s">
        <v>31</v>
      </c>
      <c r="Q73" s="4" t="s">
        <v>32</v>
      </c>
      <c r="R73" s="4" t="s">
        <v>33</v>
      </c>
      <c r="S73" s="4" t="s">
        <v>34</v>
      </c>
      <c r="T73" s="4" t="s">
        <v>35</v>
      </c>
      <c r="U73" s="4" t="s">
        <v>36</v>
      </c>
      <c r="V73" s="4" t="s">
        <v>37</v>
      </c>
      <c r="W73" s="4" t="s">
        <v>38</v>
      </c>
      <c r="X73" s="4" t="s">
        <v>40</v>
      </c>
      <c r="Y73" s="4" t="s">
        <v>39</v>
      </c>
    </row>
    <row r="74" spans="1:25" x14ac:dyDescent="0.2">
      <c r="A74" t="s">
        <v>2</v>
      </c>
      <c r="B74">
        <v>1</v>
      </c>
      <c r="C74" s="3">
        <v>94825</v>
      </c>
      <c r="D74" s="3">
        <v>93240</v>
      </c>
      <c r="E74" s="3">
        <v>96571</v>
      </c>
      <c r="F74" s="3">
        <v>38723</v>
      </c>
      <c r="G74" s="3">
        <v>36032</v>
      </c>
      <c r="H74" s="3">
        <v>33507</v>
      </c>
      <c r="I74" s="3">
        <v>106410</v>
      </c>
      <c r="J74" s="3">
        <v>102390</v>
      </c>
      <c r="K74" s="3">
        <v>104940</v>
      </c>
      <c r="L74" s="3">
        <v>4114.3</v>
      </c>
      <c r="M74" s="3">
        <v>2041.9</v>
      </c>
      <c r="N74" s="3">
        <f>AVERAGE(C74:E74,I74:K74)</f>
        <v>99729.333333333328</v>
      </c>
      <c r="O74" s="1">
        <f t="shared" ref="O74:W74" si="48">100*C74/$N74</f>
        <v>95.082356244234404</v>
      </c>
      <c r="P74" s="1">
        <f t="shared" si="48"/>
        <v>93.493054534272773</v>
      </c>
      <c r="Q74" s="1">
        <f t="shared" si="48"/>
        <v>96.833094910223679</v>
      </c>
      <c r="R74" s="1">
        <f t="shared" si="48"/>
        <v>38.828094709680869</v>
      </c>
      <c r="S74" s="1">
        <f t="shared" si="48"/>
        <v>36.129791301790178</v>
      </c>
      <c r="T74" s="1">
        <f t="shared" si="48"/>
        <v>33.597938419990108</v>
      </c>
      <c r="U74" s="1">
        <f t="shared" si="48"/>
        <v>106.69879808013691</v>
      </c>
      <c r="V74" s="1">
        <f t="shared" si="48"/>
        <v>102.66788774950868</v>
      </c>
      <c r="W74" s="1">
        <f t="shared" si="48"/>
        <v>105.2248084816236</v>
      </c>
      <c r="X74" s="1">
        <f t="shared" ref="X74:Y74" si="49">100*L74/$N74</f>
        <v>4.1254662620158564</v>
      </c>
      <c r="Y74" s="1">
        <f t="shared" si="49"/>
        <v>2.0474417423158684</v>
      </c>
    </row>
    <row r="75" spans="1:25" x14ac:dyDescent="0.2">
      <c r="A75" t="s">
        <v>2</v>
      </c>
      <c r="B75">
        <v>2</v>
      </c>
      <c r="C75" s="3">
        <v>97685</v>
      </c>
      <c r="D75" s="3">
        <v>91963</v>
      </c>
      <c r="E75" s="3">
        <v>96509</v>
      </c>
      <c r="F75" s="3">
        <v>39527</v>
      </c>
      <c r="G75" s="3">
        <v>34966</v>
      </c>
      <c r="H75" s="3">
        <v>37223</v>
      </c>
      <c r="I75" s="3">
        <v>106040</v>
      </c>
      <c r="J75" s="3">
        <v>104110</v>
      </c>
      <c r="K75" s="3">
        <v>108140</v>
      </c>
      <c r="L75" s="3">
        <v>4147.6000000000004</v>
      </c>
      <c r="M75" s="3">
        <v>2115.3000000000002</v>
      </c>
      <c r="N75" s="3">
        <f t="shared" ref="N75:N76" si="50">AVERAGE(C75:E75,I75:K75)</f>
        <v>100741.16666666667</v>
      </c>
      <c r="O75" s="1">
        <f t="shared" ref="O75:V76" si="51">100*C75/$N75</f>
        <v>96.966317973287971</v>
      </c>
      <c r="P75" s="1">
        <f t="shared" si="51"/>
        <v>91.286415516993216</v>
      </c>
      <c r="Q75" s="1">
        <f t="shared" si="51"/>
        <v>95.79896996759021</v>
      </c>
      <c r="R75" s="1">
        <f t="shared" si="51"/>
        <v>39.236194405795707</v>
      </c>
      <c r="S75" s="1">
        <f t="shared" si="51"/>
        <v>34.708750312268897</v>
      </c>
      <c r="T75" s="1">
        <f t="shared" si="51"/>
        <v>36.94914525177559</v>
      </c>
      <c r="U75" s="1">
        <f t="shared" si="51"/>
        <v>105.25984908519688</v>
      </c>
      <c r="V75" s="1">
        <f t="shared" si="51"/>
        <v>103.34404836156023</v>
      </c>
      <c r="W75" s="1">
        <f t="shared" ref="W75:W76" si="52">100*K75/$N75</f>
        <v>107.34439909537147</v>
      </c>
      <c r="X75" s="1">
        <f t="shared" ref="X75:X76" si="53">100*L75/$N75</f>
        <v>4.1170855343810135</v>
      </c>
      <c r="Y75" s="1">
        <f t="shared" ref="Y75:Y76" si="54">100*M75/$N75</f>
        <v>2.0997374459630045</v>
      </c>
    </row>
    <row r="76" spans="1:25" x14ac:dyDescent="0.2">
      <c r="A76" t="s">
        <v>2</v>
      </c>
      <c r="B76">
        <v>3</v>
      </c>
      <c r="C76" s="3">
        <v>107430</v>
      </c>
      <c r="D76" s="3">
        <v>104780</v>
      </c>
      <c r="E76" s="3">
        <v>111900</v>
      </c>
      <c r="F76" s="3">
        <v>44881</v>
      </c>
      <c r="G76" s="3">
        <v>40066</v>
      </c>
      <c r="H76" s="3">
        <v>42103</v>
      </c>
      <c r="I76" s="3">
        <v>121670</v>
      </c>
      <c r="J76" s="3">
        <v>115760</v>
      </c>
      <c r="K76" s="3">
        <v>121540</v>
      </c>
      <c r="L76" s="3">
        <v>4436.1000000000004</v>
      </c>
      <c r="M76" s="3">
        <v>2583</v>
      </c>
      <c r="N76" s="3">
        <f t="shared" si="50"/>
        <v>113846.66666666667</v>
      </c>
      <c r="O76" s="1">
        <f t="shared" si="51"/>
        <v>94.363764127188617</v>
      </c>
      <c r="P76" s="1">
        <f t="shared" si="51"/>
        <v>92.036071909585985</v>
      </c>
      <c r="Q76" s="1">
        <f t="shared" si="51"/>
        <v>98.290097792352285</v>
      </c>
      <c r="R76" s="1">
        <f t="shared" si="51"/>
        <v>39.422322421971067</v>
      </c>
      <c r="S76" s="1">
        <f t="shared" si="51"/>
        <v>35.192949581308191</v>
      </c>
      <c r="T76" s="1">
        <f t="shared" si="51"/>
        <v>36.982198278386129</v>
      </c>
      <c r="U76" s="1">
        <f t="shared" si="51"/>
        <v>106.8718158927212</v>
      </c>
      <c r="V76" s="1">
        <f t="shared" si="51"/>
        <v>101.68062306025648</v>
      </c>
      <c r="W76" s="1">
        <f t="shared" si="52"/>
        <v>106.7576272178954</v>
      </c>
      <c r="X76" s="1">
        <f t="shared" si="53"/>
        <v>3.8965567722667918</v>
      </c>
      <c r="Y76" s="1">
        <f t="shared" si="54"/>
        <v>2.2688411313462553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EC17-08A3-9B47-AB75-791A5433DC9C}">
  <dimension ref="A1:Y76"/>
  <sheetViews>
    <sheetView zoomScale="90" zoomScaleNormal="90" workbookViewId="0"/>
  </sheetViews>
  <sheetFormatPr baseColWidth="10" defaultRowHeight="16" x14ac:dyDescent="0.2"/>
  <sheetData>
    <row r="1" spans="1:21" ht="19" x14ac:dyDescent="0.25">
      <c r="A1" s="5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2" t="s">
        <v>3</v>
      </c>
      <c r="B2" s="2"/>
      <c r="C2" s="2" t="s">
        <v>6</v>
      </c>
      <c r="D2" s="4"/>
      <c r="E2" s="4"/>
      <c r="F2" s="4"/>
      <c r="G2" s="4"/>
      <c r="H2" s="4"/>
      <c r="I2" s="4"/>
      <c r="J2" s="4"/>
      <c r="K2" s="4"/>
      <c r="L2" s="4"/>
      <c r="M2" s="4" t="s">
        <v>7</v>
      </c>
      <c r="N2" s="4"/>
      <c r="O2" s="4"/>
      <c r="P2" s="4"/>
      <c r="Q2" s="4"/>
      <c r="R2" s="4"/>
      <c r="S2" s="4"/>
      <c r="T2" s="4"/>
      <c r="U2" s="4"/>
    </row>
    <row r="3" spans="1:21" x14ac:dyDescent="0.2">
      <c r="A3" s="2" t="s">
        <v>1</v>
      </c>
      <c r="B3" s="2"/>
      <c r="C3" s="2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5</v>
      </c>
      <c r="M3" s="2" t="s">
        <v>30</v>
      </c>
      <c r="N3" s="4" t="s">
        <v>31</v>
      </c>
      <c r="O3" s="4" t="s">
        <v>32</v>
      </c>
      <c r="P3" s="4" t="s">
        <v>33</v>
      </c>
      <c r="Q3" s="4" t="s">
        <v>34</v>
      </c>
      <c r="R3" s="4" t="s">
        <v>35</v>
      </c>
      <c r="S3" s="4" t="s">
        <v>36</v>
      </c>
      <c r="T3" s="4" t="s">
        <v>37</v>
      </c>
      <c r="U3" s="4" t="s">
        <v>38</v>
      </c>
    </row>
    <row r="4" spans="1:21" x14ac:dyDescent="0.2">
      <c r="A4" t="s">
        <v>8</v>
      </c>
      <c r="B4">
        <v>1</v>
      </c>
      <c r="C4" s="3">
        <v>17434.562988999998</v>
      </c>
      <c r="D4" s="3">
        <v>13748.971923999999</v>
      </c>
      <c r="E4" s="3">
        <v>14086.626953000001</v>
      </c>
      <c r="F4" s="3">
        <v>14957.845459</v>
      </c>
      <c r="G4" s="3">
        <v>11773.346923999999</v>
      </c>
      <c r="H4" s="3">
        <v>12678.932617</v>
      </c>
      <c r="I4" s="3">
        <v>10432.968445</v>
      </c>
      <c r="J4" s="3">
        <v>9819.7317500000008</v>
      </c>
      <c r="K4" s="3">
        <v>10313.260743000001</v>
      </c>
      <c r="L4" s="3">
        <f>AVERAGE(F4:K4)</f>
        <v>11662.680989666667</v>
      </c>
      <c r="M4" s="1">
        <f>100*C4/$L4</f>
        <v>149.49018158386838</v>
      </c>
      <c r="N4" s="1">
        <f t="shared" ref="N4:U6" si="0">100*D4/$L4</f>
        <v>117.8886049972714</v>
      </c>
      <c r="O4" s="1">
        <f t="shared" si="0"/>
        <v>120.78378003720577</v>
      </c>
      <c r="P4" s="1">
        <f t="shared" si="0"/>
        <v>128.25391925109591</v>
      </c>
      <c r="Q4" s="1">
        <f t="shared" si="0"/>
        <v>100.94888931997184</v>
      </c>
      <c r="R4" s="1">
        <f t="shared" si="0"/>
        <v>108.71370509262621</v>
      </c>
      <c r="S4" s="1">
        <f t="shared" si="0"/>
        <v>89.456004620582405</v>
      </c>
      <c r="T4" s="1">
        <f t="shared" si="0"/>
        <v>84.197893766454285</v>
      </c>
      <c r="U4" s="1">
        <f t="shared" si="0"/>
        <v>88.429587949269333</v>
      </c>
    </row>
    <row r="5" spans="1:21" x14ac:dyDescent="0.2">
      <c r="A5" t="s">
        <v>8</v>
      </c>
      <c r="B5">
        <v>2</v>
      </c>
      <c r="C5" s="3">
        <v>6909.5864259999998</v>
      </c>
      <c r="D5" s="3">
        <v>4230.3953860000001</v>
      </c>
      <c r="E5" s="3">
        <v>4446.7873529999997</v>
      </c>
      <c r="F5" s="3">
        <v>5133.5955809999996</v>
      </c>
      <c r="G5" s="3">
        <v>6567.756652</v>
      </c>
      <c r="H5" s="3">
        <v>6358.0970450000004</v>
      </c>
      <c r="I5" s="3">
        <v>2241.91626</v>
      </c>
      <c r="J5" s="3">
        <v>998.672821</v>
      </c>
      <c r="K5" s="3">
        <v>2356.5651859999998</v>
      </c>
      <c r="L5" s="3">
        <f t="shared" ref="L5:L6" si="1">AVERAGE(F5:K5)</f>
        <v>3942.7672574999997</v>
      </c>
      <c r="M5" s="1">
        <f t="shared" ref="M5:M6" si="2">100*C5/$L5</f>
        <v>175.24712910346068</v>
      </c>
      <c r="N5" s="1">
        <f t="shared" si="0"/>
        <v>107.29508260861377</v>
      </c>
      <c r="O5" s="1">
        <f t="shared" si="0"/>
        <v>112.78340978766231</v>
      </c>
      <c r="P5" s="1">
        <f t="shared" si="0"/>
        <v>130.20285615984017</v>
      </c>
      <c r="Q5" s="1">
        <f t="shared" si="0"/>
        <v>166.57733574069584</v>
      </c>
      <c r="R5" s="1">
        <f t="shared" si="0"/>
        <v>161.25976071515555</v>
      </c>
      <c r="S5" s="1">
        <f t="shared" si="0"/>
        <v>56.861491272034591</v>
      </c>
      <c r="T5" s="1">
        <f t="shared" si="0"/>
        <v>25.329235934490107</v>
      </c>
      <c r="U5" s="1">
        <f t="shared" si="0"/>
        <v>59.76932017778379</v>
      </c>
    </row>
    <row r="6" spans="1:21" x14ac:dyDescent="0.2">
      <c r="A6" t="s">
        <v>8</v>
      </c>
      <c r="B6">
        <v>3</v>
      </c>
      <c r="C6" s="3">
        <v>11049.263671999999</v>
      </c>
      <c r="D6" s="3">
        <v>9853.21875</v>
      </c>
      <c r="E6" s="3">
        <v>9711.9365230000003</v>
      </c>
      <c r="F6" s="3">
        <v>6888.5688479999999</v>
      </c>
      <c r="G6" s="3">
        <v>6216.6860349999997</v>
      </c>
      <c r="H6" s="3">
        <v>6173.345703</v>
      </c>
      <c r="I6" s="3">
        <v>9522.1923829999996</v>
      </c>
      <c r="J6" s="3">
        <v>7807.1303710000002</v>
      </c>
      <c r="K6" s="3">
        <v>8768.1005860000005</v>
      </c>
      <c r="L6" s="3">
        <f t="shared" si="1"/>
        <v>7562.6706543333339</v>
      </c>
      <c r="M6" s="1">
        <f t="shared" si="2"/>
        <v>146.10266897803996</v>
      </c>
      <c r="N6" s="1">
        <f t="shared" si="0"/>
        <v>130.28755581672996</v>
      </c>
      <c r="O6" s="1">
        <f t="shared" si="0"/>
        <v>128.41940323601372</v>
      </c>
      <c r="P6" s="1">
        <f t="shared" si="0"/>
        <v>91.086458248091489</v>
      </c>
      <c r="Q6" s="1">
        <f t="shared" si="0"/>
        <v>82.2022578946751</v>
      </c>
      <c r="R6" s="1">
        <f t="shared" si="0"/>
        <v>81.629175527599301</v>
      </c>
      <c r="S6" s="1">
        <f t="shared" si="0"/>
        <v>125.91044643129976</v>
      </c>
      <c r="T6" s="1">
        <f t="shared" si="0"/>
        <v>103.23245223599145</v>
      </c>
      <c r="U6" s="1">
        <f t="shared" si="0"/>
        <v>115.93920966234286</v>
      </c>
    </row>
    <row r="7" spans="1:21" x14ac:dyDescent="0.2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">
      <c r="A9" s="2" t="s">
        <v>4</v>
      </c>
      <c r="B9" s="2"/>
      <c r="C9" s="2" t="s">
        <v>6</v>
      </c>
      <c r="D9" s="4"/>
      <c r="E9" s="4"/>
      <c r="F9" s="4"/>
      <c r="G9" s="4"/>
      <c r="H9" s="4"/>
      <c r="I9" s="4"/>
      <c r="J9" s="4"/>
      <c r="K9" s="4"/>
      <c r="L9" s="4"/>
      <c r="M9" s="4" t="s">
        <v>7</v>
      </c>
      <c r="N9" s="4"/>
      <c r="O9" s="4"/>
      <c r="P9" s="4"/>
      <c r="Q9" s="4"/>
      <c r="R9" s="4"/>
      <c r="S9" s="4"/>
      <c r="T9" s="4"/>
      <c r="U9" s="4"/>
    </row>
    <row r="10" spans="1:21" x14ac:dyDescent="0.2">
      <c r="A10" s="2" t="s">
        <v>1</v>
      </c>
      <c r="B10" s="2"/>
      <c r="C10" s="2" t="s">
        <v>30</v>
      </c>
      <c r="D10" s="4" t="s">
        <v>31</v>
      </c>
      <c r="E10" s="4" t="s">
        <v>32</v>
      </c>
      <c r="F10" s="4" t="s">
        <v>33</v>
      </c>
      <c r="G10" s="4" t="s">
        <v>34</v>
      </c>
      <c r="H10" s="4" t="s">
        <v>35</v>
      </c>
      <c r="I10" s="4" t="s">
        <v>36</v>
      </c>
      <c r="J10" s="4" t="s">
        <v>37</v>
      </c>
      <c r="K10" s="4" t="s">
        <v>38</v>
      </c>
      <c r="L10" s="4" t="s">
        <v>5</v>
      </c>
      <c r="M10" s="2" t="s">
        <v>30</v>
      </c>
      <c r="N10" s="4" t="s">
        <v>31</v>
      </c>
      <c r="O10" s="4" t="s">
        <v>32</v>
      </c>
      <c r="P10" s="4" t="s">
        <v>33</v>
      </c>
      <c r="Q10" s="4" t="s">
        <v>34</v>
      </c>
      <c r="R10" s="4" t="s">
        <v>35</v>
      </c>
      <c r="S10" s="4" t="s">
        <v>36</v>
      </c>
      <c r="T10" s="4" t="s">
        <v>37</v>
      </c>
      <c r="U10" s="4" t="s">
        <v>38</v>
      </c>
    </row>
    <row r="11" spans="1:21" x14ac:dyDescent="0.2">
      <c r="A11" t="s">
        <v>8</v>
      </c>
      <c r="B11">
        <v>1</v>
      </c>
      <c r="C11" s="3">
        <v>2700.4</v>
      </c>
      <c r="D11" s="3">
        <v>1443.1</v>
      </c>
      <c r="E11" s="3">
        <v>1434.8</v>
      </c>
      <c r="F11" s="3">
        <v>1355.2</v>
      </c>
      <c r="G11" s="3">
        <v>1771</v>
      </c>
      <c r="H11" s="3">
        <v>2128.1</v>
      </c>
      <c r="I11" s="3">
        <v>944.27</v>
      </c>
      <c r="J11" s="3">
        <v>712.47</v>
      </c>
      <c r="K11" s="3">
        <v>863.25</v>
      </c>
      <c r="L11" s="3">
        <f>AVERAGE(F11:K11)</f>
        <v>1295.7149999999999</v>
      </c>
      <c r="M11" s="1">
        <f>100*C11/$L11</f>
        <v>208.41002843989614</v>
      </c>
      <c r="N11" s="1">
        <f t="shared" ref="N11:U13" si="3">100*D11/$L11</f>
        <v>111.37480078566661</v>
      </c>
      <c r="O11" s="1">
        <f t="shared" si="3"/>
        <v>110.73422782016108</v>
      </c>
      <c r="P11" s="1">
        <f t="shared" si="3"/>
        <v>104.59090154856585</v>
      </c>
      <c r="Q11" s="1">
        <f t="shared" si="3"/>
        <v>136.68129179642128</v>
      </c>
      <c r="R11" s="1">
        <f t="shared" si="3"/>
        <v>164.24136480630386</v>
      </c>
      <c r="S11" s="1">
        <f t="shared" si="3"/>
        <v>72.876365558784144</v>
      </c>
      <c r="T11" s="1">
        <f t="shared" si="3"/>
        <v>54.986629004063396</v>
      </c>
      <c r="U11" s="1">
        <f t="shared" si="3"/>
        <v>66.623447285861474</v>
      </c>
    </row>
    <row r="12" spans="1:21" x14ac:dyDescent="0.2">
      <c r="A12" t="s">
        <v>8</v>
      </c>
      <c r="B12">
        <v>2</v>
      </c>
      <c r="C12" s="3">
        <v>1434</v>
      </c>
      <c r="D12" s="3">
        <v>1409.2</v>
      </c>
      <c r="E12" s="3">
        <v>958.9</v>
      </c>
      <c r="F12" s="3">
        <v>1447.1</v>
      </c>
      <c r="G12" s="3">
        <v>1033.4000000000001</v>
      </c>
      <c r="H12" s="3">
        <v>1802.2</v>
      </c>
      <c r="I12" s="3">
        <v>0</v>
      </c>
      <c r="J12" s="3">
        <v>88.971999999999994</v>
      </c>
      <c r="K12" s="3">
        <v>127.41</v>
      </c>
      <c r="L12" s="3">
        <f t="shared" ref="L12:L13" si="4">AVERAGE(F12:K12)</f>
        <v>749.84699999999987</v>
      </c>
      <c r="M12" s="1">
        <f t="shared" ref="M12:M13" si="5">100*C12/$L12</f>
        <v>191.2390127586028</v>
      </c>
      <c r="N12" s="1">
        <f t="shared" si="3"/>
        <v>187.93167139429781</v>
      </c>
      <c r="O12" s="1">
        <f t="shared" si="3"/>
        <v>127.87942073516334</v>
      </c>
      <c r="P12" s="1">
        <f t="shared" si="3"/>
        <v>192.98603581797357</v>
      </c>
      <c r="Q12" s="1">
        <f t="shared" si="3"/>
        <v>137.81478088196664</v>
      </c>
      <c r="R12" s="1">
        <f t="shared" si="3"/>
        <v>240.34236317542116</v>
      </c>
      <c r="S12" s="1">
        <f t="shared" si="3"/>
        <v>0</v>
      </c>
      <c r="T12" s="1">
        <f t="shared" si="3"/>
        <v>11.8653538655219</v>
      </c>
      <c r="U12" s="1">
        <f t="shared" si="3"/>
        <v>16.991466259116862</v>
      </c>
    </row>
    <row r="13" spans="1:21" x14ac:dyDescent="0.2">
      <c r="A13" t="s">
        <v>8</v>
      </c>
      <c r="B13">
        <v>3</v>
      </c>
      <c r="C13" s="3">
        <v>1570.1</v>
      </c>
      <c r="D13" s="3">
        <v>1811.7</v>
      </c>
      <c r="E13" s="3">
        <v>1583.4</v>
      </c>
      <c r="F13" s="3">
        <v>1039.3</v>
      </c>
      <c r="G13" s="3">
        <v>1369.7</v>
      </c>
      <c r="H13" s="3">
        <v>1624.9</v>
      </c>
      <c r="I13" s="3">
        <v>678.17</v>
      </c>
      <c r="J13" s="3">
        <v>939.69</v>
      </c>
      <c r="K13" s="3">
        <v>906.79</v>
      </c>
      <c r="L13" s="3">
        <f t="shared" si="4"/>
        <v>1093.0916666666667</v>
      </c>
      <c r="M13" s="1">
        <f t="shared" si="5"/>
        <v>143.63845667106295</v>
      </c>
      <c r="N13" s="1">
        <f t="shared" si="3"/>
        <v>165.74090309595871</v>
      </c>
      <c r="O13" s="1">
        <f t="shared" si="3"/>
        <v>144.8551890280626</v>
      </c>
      <c r="P13" s="1">
        <f t="shared" si="3"/>
        <v>95.078942754114848</v>
      </c>
      <c r="Q13" s="1">
        <f t="shared" si="3"/>
        <v>125.30513604379016</v>
      </c>
      <c r="R13" s="1">
        <f t="shared" si="3"/>
        <v>148.65175991644495</v>
      </c>
      <c r="S13" s="1">
        <f t="shared" si="3"/>
        <v>62.041457334319325</v>
      </c>
      <c r="T13" s="1">
        <f t="shared" si="3"/>
        <v>85.966257785638589</v>
      </c>
      <c r="U13" s="1">
        <f t="shared" si="3"/>
        <v>82.956446165692114</v>
      </c>
    </row>
    <row r="32" spans="1:21" ht="19" x14ac:dyDescent="0.25">
      <c r="A32" s="5" t="s">
        <v>10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 s="2" t="s">
        <v>3</v>
      </c>
      <c r="B33" s="2"/>
      <c r="C33" s="2" t="s">
        <v>6</v>
      </c>
      <c r="D33" s="4"/>
      <c r="E33" s="4"/>
      <c r="F33" s="4"/>
      <c r="G33" s="4"/>
      <c r="H33" s="4"/>
      <c r="I33" s="4"/>
      <c r="J33" s="4"/>
      <c r="K33" s="4"/>
      <c r="L33" s="4"/>
      <c r="M33" s="4" t="s">
        <v>7</v>
      </c>
      <c r="N33" s="4"/>
      <c r="O33" s="4"/>
      <c r="P33" s="4"/>
      <c r="Q33" s="4"/>
      <c r="R33" s="4"/>
      <c r="S33" s="4"/>
      <c r="T33" s="2"/>
      <c r="U33" s="2"/>
    </row>
    <row r="34" spans="1:21" x14ac:dyDescent="0.2">
      <c r="A34" s="2" t="s">
        <v>1</v>
      </c>
      <c r="B34" s="2"/>
      <c r="C34" s="2" t="s">
        <v>30</v>
      </c>
      <c r="D34" s="4" t="s">
        <v>31</v>
      </c>
      <c r="E34" s="4" t="s">
        <v>32</v>
      </c>
      <c r="F34" s="4" t="s">
        <v>33</v>
      </c>
      <c r="G34" s="4" t="s">
        <v>34</v>
      </c>
      <c r="H34" s="4" t="s">
        <v>35</v>
      </c>
      <c r="I34" s="4" t="s">
        <v>36</v>
      </c>
      <c r="J34" s="4" t="s">
        <v>37</v>
      </c>
      <c r="K34" s="4" t="s">
        <v>38</v>
      </c>
      <c r="L34" s="4" t="s">
        <v>5</v>
      </c>
      <c r="M34" s="2" t="s">
        <v>30</v>
      </c>
      <c r="N34" s="4" t="s">
        <v>31</v>
      </c>
      <c r="O34" s="4" t="s">
        <v>32</v>
      </c>
      <c r="P34" s="4" t="s">
        <v>33</v>
      </c>
      <c r="Q34" s="4" t="s">
        <v>34</v>
      </c>
      <c r="R34" s="4" t="s">
        <v>35</v>
      </c>
      <c r="S34" s="4" t="s">
        <v>36</v>
      </c>
      <c r="T34" s="4" t="s">
        <v>37</v>
      </c>
      <c r="U34" s="4" t="s">
        <v>38</v>
      </c>
    </row>
    <row r="35" spans="1:21" x14ac:dyDescent="0.2">
      <c r="A35" t="s">
        <v>8</v>
      </c>
      <c r="B35">
        <v>1</v>
      </c>
      <c r="C35" s="3">
        <v>137916.084715</v>
      </c>
      <c r="D35" s="3">
        <v>128688.47412100001</v>
      </c>
      <c r="E35" s="3">
        <v>134636.62890499999</v>
      </c>
      <c r="F35" s="3">
        <v>178793.47594999999</v>
      </c>
      <c r="G35" s="3">
        <v>149296.51232899999</v>
      </c>
      <c r="H35" s="3">
        <v>159921.203125</v>
      </c>
      <c r="I35" s="3">
        <v>52070.634490999997</v>
      </c>
      <c r="J35" s="3">
        <v>45926.528076000002</v>
      </c>
      <c r="K35" s="3">
        <v>46129.642210999998</v>
      </c>
      <c r="L35" s="3">
        <f>AVERAGE(F35:K35)</f>
        <v>105356.33269700001</v>
      </c>
      <c r="M35" s="1">
        <f>100*C35/$L35</f>
        <v>130.90440905117717</v>
      </c>
      <c r="N35" s="1">
        <f t="shared" ref="N35:N37" si="6">100*D35/$L35</f>
        <v>122.14593164618037</v>
      </c>
      <c r="O35" s="1">
        <f t="shared" ref="O35:O37" si="7">100*E35/$L35</f>
        <v>127.79168129571175</v>
      </c>
      <c r="P35" s="1">
        <f t="shared" ref="P35:P37" si="8">100*F35/$L35</f>
        <v>169.70358721976575</v>
      </c>
      <c r="Q35" s="1">
        <f t="shared" ref="Q35:Q37" si="9">100*G35/$L35</f>
        <v>141.70625391676259</v>
      </c>
      <c r="R35" s="1">
        <f t="shared" ref="R35:R37" si="10">100*H35/$L35</f>
        <v>151.79078374427294</v>
      </c>
      <c r="S35" s="1">
        <f t="shared" ref="S35:S37" si="11">100*I35/$L35</f>
        <v>49.423355158681126</v>
      </c>
      <c r="T35" s="1">
        <f t="shared" ref="T35:T37" si="12">100*J35/$L35</f>
        <v>43.591616090209399</v>
      </c>
      <c r="U35" s="1">
        <f t="shared" ref="U35:U37" si="13">100*K35/$L35</f>
        <v>43.784403870308147</v>
      </c>
    </row>
    <row r="36" spans="1:21" x14ac:dyDescent="0.2">
      <c r="A36" t="s">
        <v>8</v>
      </c>
      <c r="B36">
        <v>2</v>
      </c>
      <c r="C36" s="3">
        <v>122077.098147</v>
      </c>
      <c r="D36" s="3">
        <v>119479.78442500001</v>
      </c>
      <c r="E36" s="3">
        <v>128966.234131</v>
      </c>
      <c r="F36" s="3">
        <v>130437.696289</v>
      </c>
      <c r="G36" s="3">
        <v>106707.72558699999</v>
      </c>
      <c r="H36" s="3">
        <v>130433.688966</v>
      </c>
      <c r="I36" s="3">
        <v>20178.123167999998</v>
      </c>
      <c r="J36" s="3">
        <v>15793.968384</v>
      </c>
      <c r="K36" s="3">
        <v>13644.579377</v>
      </c>
      <c r="L36" s="3">
        <f t="shared" ref="L36:L37" si="14">AVERAGE(F36:K36)</f>
        <v>69532.630295166673</v>
      </c>
      <c r="M36" s="1">
        <f t="shared" ref="M36:M37" si="15">100*C36/$L36</f>
        <v>175.56807160721746</v>
      </c>
      <c r="N36" s="1">
        <f t="shared" si="6"/>
        <v>171.83268332839876</v>
      </c>
      <c r="O36" s="1">
        <f t="shared" si="7"/>
        <v>185.47584577706485</v>
      </c>
      <c r="P36" s="1">
        <f t="shared" si="8"/>
        <v>187.59206394938715</v>
      </c>
      <c r="Q36" s="1">
        <f t="shared" si="9"/>
        <v>153.46424424622612</v>
      </c>
      <c r="R36" s="1">
        <f t="shared" si="10"/>
        <v>187.58630072285166</v>
      </c>
      <c r="S36" s="1">
        <f t="shared" si="11"/>
        <v>29.019646002666196</v>
      </c>
      <c r="T36" s="1">
        <f t="shared" si="12"/>
        <v>22.714469907084567</v>
      </c>
      <c r="U36" s="1">
        <f t="shared" si="13"/>
        <v>19.623275171784282</v>
      </c>
    </row>
    <row r="37" spans="1:21" x14ac:dyDescent="0.2">
      <c r="A37" t="s">
        <v>8</v>
      </c>
      <c r="B37">
        <v>3</v>
      </c>
      <c r="C37" s="3">
        <v>143022.87402300001</v>
      </c>
      <c r="D37" s="3">
        <v>141235.25463899999</v>
      </c>
      <c r="E37" s="3">
        <v>159002.09765700001</v>
      </c>
      <c r="F37" s="3">
        <v>162116.371583</v>
      </c>
      <c r="G37" s="3">
        <v>150966.167724</v>
      </c>
      <c r="H37" s="3">
        <v>147290.08081099999</v>
      </c>
      <c r="I37" s="3">
        <v>27862.859679000001</v>
      </c>
      <c r="J37" s="3">
        <v>32444.428102999998</v>
      </c>
      <c r="K37" s="3">
        <v>19881.259277000001</v>
      </c>
      <c r="L37" s="3">
        <f t="shared" si="14"/>
        <v>90093.527862833333</v>
      </c>
      <c r="M37" s="1">
        <f t="shared" si="15"/>
        <v>158.74933240570974</v>
      </c>
      <c r="N37" s="1">
        <f t="shared" si="6"/>
        <v>156.76515060441361</v>
      </c>
      <c r="O37" s="1">
        <f t="shared" si="7"/>
        <v>176.48559383652889</v>
      </c>
      <c r="P37" s="1">
        <f t="shared" si="8"/>
        <v>179.94230598875077</v>
      </c>
      <c r="Q37" s="1">
        <f t="shared" si="9"/>
        <v>167.5660519741715</v>
      </c>
      <c r="R37" s="1">
        <f t="shared" si="10"/>
        <v>163.48575120207076</v>
      </c>
      <c r="S37" s="1">
        <f t="shared" si="11"/>
        <v>30.926594107204881</v>
      </c>
      <c r="T37" s="1">
        <f t="shared" si="12"/>
        <v>36.011941004681688</v>
      </c>
      <c r="U37" s="1">
        <f t="shared" si="13"/>
        <v>22.067355723120375</v>
      </c>
    </row>
    <row r="38" spans="1:21" x14ac:dyDescent="0.2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">
      <c r="A40" s="2" t="s">
        <v>4</v>
      </c>
      <c r="B40" s="2"/>
      <c r="C40" s="2" t="s">
        <v>6</v>
      </c>
      <c r="D40" s="4"/>
      <c r="E40" s="4"/>
      <c r="F40" s="4"/>
      <c r="G40" s="4"/>
      <c r="H40" s="4"/>
      <c r="I40" s="4"/>
      <c r="J40" s="4"/>
      <c r="K40" s="4"/>
      <c r="L40" s="4"/>
      <c r="M40" s="4" t="s">
        <v>7</v>
      </c>
      <c r="N40" s="4"/>
      <c r="O40" s="4"/>
      <c r="P40" s="4"/>
      <c r="Q40" s="4"/>
      <c r="R40" s="4"/>
      <c r="S40" s="4"/>
      <c r="T40" s="4"/>
      <c r="U40" s="4"/>
    </row>
    <row r="41" spans="1:21" x14ac:dyDescent="0.2">
      <c r="A41" s="2" t="s">
        <v>1</v>
      </c>
      <c r="B41" s="2"/>
      <c r="C41" s="2" t="s">
        <v>30</v>
      </c>
      <c r="D41" s="4" t="s">
        <v>31</v>
      </c>
      <c r="E41" s="4" t="s">
        <v>32</v>
      </c>
      <c r="F41" s="4" t="s">
        <v>33</v>
      </c>
      <c r="G41" s="4" t="s">
        <v>34</v>
      </c>
      <c r="H41" s="4" t="s">
        <v>35</v>
      </c>
      <c r="I41" s="4" t="s">
        <v>36</v>
      </c>
      <c r="J41" s="4" t="s">
        <v>37</v>
      </c>
      <c r="K41" s="4" t="s">
        <v>38</v>
      </c>
      <c r="L41" s="4" t="s">
        <v>5</v>
      </c>
      <c r="M41" s="2" t="s">
        <v>30</v>
      </c>
      <c r="N41" s="4" t="s">
        <v>31</v>
      </c>
      <c r="O41" s="4" t="s">
        <v>32</v>
      </c>
      <c r="P41" s="4" t="s">
        <v>33</v>
      </c>
      <c r="Q41" s="4" t="s">
        <v>34</v>
      </c>
      <c r="R41" s="4" t="s">
        <v>35</v>
      </c>
      <c r="S41" s="4" t="s">
        <v>36</v>
      </c>
      <c r="T41" s="4" t="s">
        <v>37</v>
      </c>
      <c r="U41" s="4" t="s">
        <v>38</v>
      </c>
    </row>
    <row r="42" spans="1:21" x14ac:dyDescent="0.2">
      <c r="A42" t="s">
        <v>8</v>
      </c>
      <c r="B42">
        <v>1</v>
      </c>
      <c r="C42" s="3">
        <v>15955</v>
      </c>
      <c r="D42" s="3">
        <v>16160</v>
      </c>
      <c r="E42" s="3">
        <v>16015</v>
      </c>
      <c r="F42" s="3">
        <v>22027</v>
      </c>
      <c r="G42" s="3">
        <v>18588</v>
      </c>
      <c r="H42" s="3">
        <v>20550</v>
      </c>
      <c r="I42" s="3">
        <v>8702.6</v>
      </c>
      <c r="J42" s="3">
        <v>8633</v>
      </c>
      <c r="K42" s="3">
        <v>8673.7000000000007</v>
      </c>
      <c r="L42" s="3">
        <f>AVERAGE(F42:K42)</f>
        <v>14529.050000000001</v>
      </c>
      <c r="M42" s="1">
        <f>100*C42/$L42</f>
        <v>109.81447513774127</v>
      </c>
      <c r="N42" s="1">
        <f t="shared" ref="N42:N44" si="16">100*D42/$L42</f>
        <v>111.22544144317763</v>
      </c>
      <c r="O42" s="1">
        <f t="shared" ref="O42:O44" si="17">100*E42/$L42</f>
        <v>110.22744088567387</v>
      </c>
      <c r="P42" s="1">
        <f t="shared" ref="P42:P44" si="18">100*F42/$L42</f>
        <v>151.6066088285194</v>
      </c>
      <c r="Q42" s="1">
        <f t="shared" ref="Q42:Q44" si="19">100*G42/$L42</f>
        <v>127.93678870951643</v>
      </c>
      <c r="R42" s="1">
        <f t="shared" ref="R42:R44" si="20">100*H42/$L42</f>
        <v>141.44076866691213</v>
      </c>
      <c r="S42" s="1">
        <f t="shared" ref="S42:S44" si="21">100*I42/$L42</f>
        <v>59.897928632635988</v>
      </c>
      <c r="T42" s="1">
        <f t="shared" ref="T42:T44" si="22">100*J42/$L42</f>
        <v>59.418888365034185</v>
      </c>
      <c r="U42" s="1">
        <f t="shared" ref="U42:U44" si="23">100*K42/$L42</f>
        <v>59.699016797381802</v>
      </c>
    </row>
    <row r="43" spans="1:21" x14ac:dyDescent="0.2">
      <c r="A43" t="s">
        <v>8</v>
      </c>
      <c r="B43">
        <v>2</v>
      </c>
      <c r="C43" s="3">
        <v>18952</v>
      </c>
      <c r="D43" s="3">
        <v>18746</v>
      </c>
      <c r="E43" s="3">
        <v>20199</v>
      </c>
      <c r="F43" s="3">
        <v>19956</v>
      </c>
      <c r="G43" s="3">
        <v>16658</v>
      </c>
      <c r="H43" s="3">
        <v>20044</v>
      </c>
      <c r="I43" s="3">
        <v>7182.3</v>
      </c>
      <c r="J43" s="3">
        <v>6622.4</v>
      </c>
      <c r="K43" s="3">
        <v>6311.7</v>
      </c>
      <c r="L43" s="3">
        <f t="shared" ref="L43:L44" si="24">AVERAGE(F43:K43)</f>
        <v>12795.733333333332</v>
      </c>
      <c r="M43" s="1">
        <f t="shared" ref="M43:M44" si="25">100*C43/$L43</f>
        <v>148.11187062354119</v>
      </c>
      <c r="N43" s="1">
        <f t="shared" si="16"/>
        <v>146.50195898632879</v>
      </c>
      <c r="O43" s="1">
        <f t="shared" si="17"/>
        <v>157.85730660220077</v>
      </c>
      <c r="P43" s="1">
        <f t="shared" si="18"/>
        <v>155.95823607869292</v>
      </c>
      <c r="Q43" s="1">
        <f t="shared" si="19"/>
        <v>130.18401967322441</v>
      </c>
      <c r="R43" s="1">
        <f t="shared" si="20"/>
        <v>156.64596532177396</v>
      </c>
      <c r="S43" s="1">
        <f t="shared" si="21"/>
        <v>56.130428892964325</v>
      </c>
      <c r="T43" s="1">
        <f t="shared" si="22"/>
        <v>51.754751583861292</v>
      </c>
      <c r="U43" s="1">
        <f t="shared" si="23"/>
        <v>49.326598449483164</v>
      </c>
    </row>
    <row r="44" spans="1:21" x14ac:dyDescent="0.2">
      <c r="A44" t="s">
        <v>8</v>
      </c>
      <c r="B44">
        <v>3</v>
      </c>
      <c r="C44" s="3">
        <v>15640</v>
      </c>
      <c r="D44" s="3">
        <v>14654</v>
      </c>
      <c r="E44" s="3">
        <v>16745</v>
      </c>
      <c r="F44" s="3">
        <v>17916</v>
      </c>
      <c r="G44" s="3">
        <v>16791</v>
      </c>
      <c r="H44" s="3">
        <v>16743</v>
      </c>
      <c r="I44" s="3">
        <v>5029.3</v>
      </c>
      <c r="J44" s="3">
        <v>5607.6</v>
      </c>
      <c r="K44" s="3">
        <v>4164.8999999999996</v>
      </c>
      <c r="L44" s="3">
        <f t="shared" si="24"/>
        <v>11041.966666666667</v>
      </c>
      <c r="M44" s="1">
        <f t="shared" si="25"/>
        <v>141.64143464781333</v>
      </c>
      <c r="N44" s="1">
        <f t="shared" si="16"/>
        <v>132.71186594175555</v>
      </c>
      <c r="O44" s="1">
        <f t="shared" si="17"/>
        <v>151.64870992184362</v>
      </c>
      <c r="P44" s="1">
        <f t="shared" si="18"/>
        <v>162.25370480500152</v>
      </c>
      <c r="Q44" s="1">
        <f t="shared" si="19"/>
        <v>152.06530237669014</v>
      </c>
      <c r="R44" s="1">
        <f t="shared" si="20"/>
        <v>151.63059720641553</v>
      </c>
      <c r="S44" s="1">
        <f t="shared" si="21"/>
        <v>45.547139851294602</v>
      </c>
      <c r="T44" s="1">
        <f t="shared" si="22"/>
        <v>50.784431517332358</v>
      </c>
      <c r="U44" s="1">
        <f t="shared" si="23"/>
        <v>37.718824243265836</v>
      </c>
    </row>
    <row r="64" spans="1:25" ht="19" x14ac:dyDescent="0.25">
      <c r="A64" s="5" t="s">
        <v>28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">
      <c r="A65" s="2" t="s">
        <v>3</v>
      </c>
      <c r="B65" s="2"/>
      <c r="C65" s="2" t="s">
        <v>6</v>
      </c>
      <c r="D65" s="4"/>
      <c r="E65" s="4"/>
      <c r="F65" s="4"/>
      <c r="G65" s="4"/>
      <c r="H65" s="4"/>
      <c r="I65" s="4"/>
      <c r="J65" s="4"/>
      <c r="K65" s="4"/>
      <c r="L65" s="4"/>
      <c r="M65" s="2"/>
      <c r="N65" s="4"/>
      <c r="O65" s="4" t="s">
        <v>7</v>
      </c>
      <c r="P65" s="4"/>
      <c r="Q65" s="4"/>
      <c r="R65" s="4"/>
      <c r="S65" s="4"/>
      <c r="T65" s="2"/>
      <c r="U65" s="2"/>
      <c r="V65" s="2"/>
      <c r="W65" s="2"/>
      <c r="X65" s="2"/>
      <c r="Y65" s="2"/>
    </row>
    <row r="66" spans="1:25" x14ac:dyDescent="0.2">
      <c r="A66" s="2" t="s">
        <v>1</v>
      </c>
      <c r="B66" s="2"/>
      <c r="C66" s="2" t="s">
        <v>30</v>
      </c>
      <c r="D66" s="4" t="s">
        <v>31</v>
      </c>
      <c r="E66" s="4" t="s">
        <v>32</v>
      </c>
      <c r="F66" s="4" t="s">
        <v>33</v>
      </c>
      <c r="G66" s="4" t="s">
        <v>34</v>
      </c>
      <c r="H66" s="4" t="s">
        <v>35</v>
      </c>
      <c r="I66" s="4" t="s">
        <v>36</v>
      </c>
      <c r="J66" s="4" t="s">
        <v>37</v>
      </c>
      <c r="K66" s="4" t="s">
        <v>38</v>
      </c>
      <c r="L66" s="4" t="s">
        <v>40</v>
      </c>
      <c r="M66" s="4" t="s">
        <v>39</v>
      </c>
      <c r="N66" s="4" t="s">
        <v>5</v>
      </c>
      <c r="O66" s="2" t="s">
        <v>30</v>
      </c>
      <c r="P66" s="4" t="s">
        <v>31</v>
      </c>
      <c r="Q66" s="4" t="s">
        <v>32</v>
      </c>
      <c r="R66" s="4" t="s">
        <v>33</v>
      </c>
      <c r="S66" s="4" t="s">
        <v>34</v>
      </c>
      <c r="T66" s="4" t="s">
        <v>35</v>
      </c>
      <c r="U66" s="4" t="s">
        <v>36</v>
      </c>
      <c r="V66" s="4" t="s">
        <v>37</v>
      </c>
      <c r="W66" s="4" t="s">
        <v>38</v>
      </c>
      <c r="X66" s="4" t="s">
        <v>40</v>
      </c>
      <c r="Y66" s="4" t="s">
        <v>39</v>
      </c>
    </row>
    <row r="67" spans="1:25" x14ac:dyDescent="0.2">
      <c r="A67" t="s">
        <v>8</v>
      </c>
      <c r="B67">
        <v>1</v>
      </c>
      <c r="C67" s="3">
        <v>721198.49316299998</v>
      </c>
      <c r="D67" s="3">
        <v>636507.21801499999</v>
      </c>
      <c r="E67" s="3">
        <v>690990.076902</v>
      </c>
      <c r="F67" s="3">
        <v>722560.03295699996</v>
      </c>
      <c r="G67" s="3">
        <v>641078.91894400003</v>
      </c>
      <c r="H67" s="3">
        <v>676887.66357600002</v>
      </c>
      <c r="I67" s="3">
        <v>246761.83154300001</v>
      </c>
      <c r="J67" s="3">
        <v>238491.64087</v>
      </c>
      <c r="K67" s="3">
        <v>224668.48584099999</v>
      </c>
      <c r="L67" s="3">
        <v>15367.873169</v>
      </c>
      <c r="M67" s="3">
        <v>2742.8296500000001</v>
      </c>
      <c r="N67" s="3">
        <f>AVERAGE(C67:H67)</f>
        <v>681537.06725950004</v>
      </c>
      <c r="O67" s="1">
        <f t="shared" ref="O67:W67" si="26">100*C67/$N67</f>
        <v>105.81940848250278</v>
      </c>
      <c r="P67" s="1">
        <f t="shared" si="26"/>
        <v>93.392897993711827</v>
      </c>
      <c r="Q67" s="1">
        <f t="shared" si="26"/>
        <v>101.38701328168563</v>
      </c>
      <c r="R67" s="1">
        <f t="shared" si="26"/>
        <v>106.01918335307215</v>
      </c>
      <c r="S67" s="1">
        <f t="shared" si="26"/>
        <v>94.063690698704832</v>
      </c>
      <c r="T67" s="1">
        <f t="shared" si="26"/>
        <v>99.31780619032277</v>
      </c>
      <c r="U67" s="1">
        <f t="shared" si="26"/>
        <v>36.206663349250185</v>
      </c>
      <c r="V67" s="1">
        <f t="shared" si="26"/>
        <v>34.993201738679993</v>
      </c>
      <c r="W67" s="1">
        <f t="shared" si="26"/>
        <v>32.964969424833335</v>
      </c>
      <c r="X67" s="1">
        <f t="shared" ref="X67:Y67" si="27">100*L67/$N67</f>
        <v>2.2548844233513381</v>
      </c>
      <c r="Y67" s="1">
        <f t="shared" si="27"/>
        <v>0.40244761169470605</v>
      </c>
    </row>
    <row r="68" spans="1:25" x14ac:dyDescent="0.2">
      <c r="A68" t="s">
        <v>8</v>
      </c>
      <c r="B68">
        <v>2</v>
      </c>
      <c r="C68" s="3">
        <v>602324.67358299997</v>
      </c>
      <c r="D68" s="3">
        <v>545617.99048100004</v>
      </c>
      <c r="E68" s="3">
        <v>579301.75439500005</v>
      </c>
      <c r="F68" s="3">
        <v>593478.59496899997</v>
      </c>
      <c r="G68" s="3">
        <v>540567.25927599997</v>
      </c>
      <c r="H68" s="3">
        <v>568402.17455999996</v>
      </c>
      <c r="I68" s="3">
        <v>194975.846923</v>
      </c>
      <c r="J68" s="3">
        <v>196021.502442</v>
      </c>
      <c r="K68" s="3">
        <v>198447.485231</v>
      </c>
      <c r="L68" s="3">
        <v>12560.769227000001</v>
      </c>
      <c r="M68" s="3">
        <v>6808.3663029999998</v>
      </c>
      <c r="N68" s="3">
        <f t="shared" ref="N68:N69" si="28">AVERAGE(C68:H68)</f>
        <v>571615.40787733335</v>
      </c>
      <c r="O68" s="1">
        <f t="shared" ref="O68:V69" si="29">100*C68/$N68</f>
        <v>105.37236492971805</v>
      </c>
      <c r="P68" s="1">
        <f t="shared" si="29"/>
        <v>95.451939006879911</v>
      </c>
      <c r="Q68" s="1">
        <f t="shared" si="29"/>
        <v>101.34467098187741</v>
      </c>
      <c r="R68" s="1">
        <f t="shared" si="29"/>
        <v>103.82480716761197</v>
      </c>
      <c r="S68" s="1">
        <f t="shared" si="29"/>
        <v>94.568349947628391</v>
      </c>
      <c r="T68" s="1">
        <f t="shared" si="29"/>
        <v>99.437867966284259</v>
      </c>
      <c r="U68" s="1">
        <f t="shared" si="29"/>
        <v>34.109620600857056</v>
      </c>
      <c r="V68" s="1">
        <f t="shared" si="29"/>
        <v>34.292550505228071</v>
      </c>
      <c r="W68" s="1">
        <f t="shared" ref="W68:W69" si="30">100*K68/$N68</f>
        <v>34.716958727184299</v>
      </c>
      <c r="X68" s="1">
        <f t="shared" ref="X68:X69" si="31">100*L68/$N68</f>
        <v>2.1974161392261662</v>
      </c>
      <c r="Y68" s="1">
        <f t="shared" ref="Y68:Y69" si="32">100*M68/$N68</f>
        <v>1.1910746647440005</v>
      </c>
    </row>
    <row r="69" spans="1:25" x14ac:dyDescent="0.2">
      <c r="A69" t="s">
        <v>8</v>
      </c>
      <c r="B69">
        <v>3</v>
      </c>
      <c r="C69" s="3">
        <v>563390.54809699999</v>
      </c>
      <c r="D69" s="3">
        <v>512620.37329000002</v>
      </c>
      <c r="E69" s="3">
        <v>540680.79540900001</v>
      </c>
      <c r="F69" s="3">
        <v>562824.66015600006</v>
      </c>
      <c r="G69" s="3">
        <v>501944.863037</v>
      </c>
      <c r="H69" s="3">
        <v>534923.67138800002</v>
      </c>
      <c r="I69" s="3">
        <v>215729.331297</v>
      </c>
      <c r="J69" s="3">
        <v>198051.279786</v>
      </c>
      <c r="K69" s="3">
        <v>193609.28821200001</v>
      </c>
      <c r="L69" s="3">
        <v>12127.241882</v>
      </c>
      <c r="M69" s="3">
        <v>1806.596405</v>
      </c>
      <c r="N69" s="3">
        <f t="shared" si="28"/>
        <v>536064.15189616662</v>
      </c>
      <c r="O69" s="1">
        <f t="shared" si="29"/>
        <v>105.09759813339026</v>
      </c>
      <c r="P69" s="1">
        <f t="shared" si="29"/>
        <v>95.626684134120666</v>
      </c>
      <c r="Q69" s="1">
        <f t="shared" si="29"/>
        <v>100.86121101299227</v>
      </c>
      <c r="R69" s="1">
        <f t="shared" si="29"/>
        <v>104.99203465950411</v>
      </c>
      <c r="S69" s="1">
        <f t="shared" si="29"/>
        <v>93.635222810837135</v>
      </c>
      <c r="T69" s="1">
        <f t="shared" si="29"/>
        <v>99.787249249155636</v>
      </c>
      <c r="U69" s="1">
        <f t="shared" si="29"/>
        <v>40.243193008508783</v>
      </c>
      <c r="V69" s="1">
        <f t="shared" si="29"/>
        <v>36.945443765536794</v>
      </c>
      <c r="W69" s="1">
        <f t="shared" si="30"/>
        <v>36.116813170059046</v>
      </c>
      <c r="X69" s="1">
        <f t="shared" si="31"/>
        <v>2.2622743638244618</v>
      </c>
      <c r="Y69" s="1">
        <f t="shared" si="32"/>
        <v>0.33701123244479331</v>
      </c>
    </row>
    <row r="70" spans="1:25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5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5" x14ac:dyDescent="0.2">
      <c r="A72" s="2" t="s">
        <v>4</v>
      </c>
      <c r="B72" s="2"/>
      <c r="C72" s="2" t="s">
        <v>6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 t="s">
        <v>7</v>
      </c>
      <c r="P72" s="4"/>
      <c r="Q72" s="4"/>
      <c r="R72" s="4"/>
      <c r="S72" s="4"/>
      <c r="T72" s="4"/>
      <c r="U72" s="4"/>
      <c r="V72" s="4"/>
      <c r="W72" s="4"/>
      <c r="X72" s="2"/>
      <c r="Y72" s="2"/>
    </row>
    <row r="73" spans="1:25" x14ac:dyDescent="0.2">
      <c r="A73" s="2" t="s">
        <v>1</v>
      </c>
      <c r="B73" s="2"/>
      <c r="C73" s="2" t="s">
        <v>30</v>
      </c>
      <c r="D73" s="4" t="s">
        <v>31</v>
      </c>
      <c r="E73" s="4" t="s">
        <v>32</v>
      </c>
      <c r="F73" s="4" t="s">
        <v>33</v>
      </c>
      <c r="G73" s="4" t="s">
        <v>34</v>
      </c>
      <c r="H73" s="4" t="s">
        <v>35</v>
      </c>
      <c r="I73" s="4" t="s">
        <v>36</v>
      </c>
      <c r="J73" s="4" t="s">
        <v>37</v>
      </c>
      <c r="K73" s="4" t="s">
        <v>38</v>
      </c>
      <c r="L73" s="4" t="s">
        <v>40</v>
      </c>
      <c r="M73" s="4" t="s">
        <v>39</v>
      </c>
      <c r="N73" s="4" t="s">
        <v>5</v>
      </c>
      <c r="O73" s="2" t="s">
        <v>30</v>
      </c>
      <c r="P73" s="4" t="s">
        <v>31</v>
      </c>
      <c r="Q73" s="4" t="s">
        <v>32</v>
      </c>
      <c r="R73" s="4" t="s">
        <v>33</v>
      </c>
      <c r="S73" s="4" t="s">
        <v>34</v>
      </c>
      <c r="T73" s="4" t="s">
        <v>35</v>
      </c>
      <c r="U73" s="4" t="s">
        <v>36</v>
      </c>
      <c r="V73" s="4" t="s">
        <v>37</v>
      </c>
      <c r="W73" s="4" t="s">
        <v>38</v>
      </c>
      <c r="X73" s="4" t="s">
        <v>40</v>
      </c>
      <c r="Y73" s="4" t="s">
        <v>39</v>
      </c>
    </row>
    <row r="74" spans="1:25" x14ac:dyDescent="0.2">
      <c r="A74" t="s">
        <v>8</v>
      </c>
      <c r="B74">
        <v>1</v>
      </c>
      <c r="C74" s="3">
        <v>100080</v>
      </c>
      <c r="D74" s="3">
        <v>88654</v>
      </c>
      <c r="E74" s="3">
        <v>94936</v>
      </c>
      <c r="F74" s="3">
        <v>102890</v>
      </c>
      <c r="G74" s="3">
        <v>91632</v>
      </c>
      <c r="H74" s="3">
        <v>97255</v>
      </c>
      <c r="I74" s="3">
        <v>34702</v>
      </c>
      <c r="J74" s="3">
        <v>33314</v>
      </c>
      <c r="K74" s="3">
        <v>31346</v>
      </c>
      <c r="L74" s="3">
        <v>1922.3</v>
      </c>
      <c r="M74" s="3">
        <v>169.7</v>
      </c>
      <c r="N74" s="3">
        <f>AVERAGE(C74:H74)</f>
        <v>95907.833333333328</v>
      </c>
      <c r="O74" s="1">
        <f t="shared" ref="O74:W74" si="33">100*C74/$N74</f>
        <v>104.35018342262624</v>
      </c>
      <c r="P74" s="1">
        <f t="shared" si="33"/>
        <v>92.436662281669726</v>
      </c>
      <c r="Q74" s="1">
        <f t="shared" si="33"/>
        <v>98.986700773485666</v>
      </c>
      <c r="R74" s="1">
        <f t="shared" si="33"/>
        <v>107.28007965981229</v>
      </c>
      <c r="S74" s="1">
        <f t="shared" si="33"/>
        <v>95.541726692466909</v>
      </c>
      <c r="T74" s="1">
        <f t="shared" si="33"/>
        <v>101.4046471699392</v>
      </c>
      <c r="U74" s="1">
        <f t="shared" si="33"/>
        <v>36.182654527697601</v>
      </c>
      <c r="V74" s="1">
        <f t="shared" si="33"/>
        <v>34.735431760005703</v>
      </c>
      <c r="W74" s="1">
        <f t="shared" si="33"/>
        <v>32.683461726275404</v>
      </c>
      <c r="X74" s="1">
        <f t="shared" ref="X74:Y74" si="34">100*L74/$N74</f>
        <v>2.0043201198372746</v>
      </c>
      <c r="Y74" s="1">
        <f t="shared" si="34"/>
        <v>0.17694070870123574</v>
      </c>
    </row>
    <row r="75" spans="1:25" x14ac:dyDescent="0.2">
      <c r="A75" t="s">
        <v>8</v>
      </c>
      <c r="B75">
        <v>2</v>
      </c>
      <c r="C75" s="3">
        <v>95421</v>
      </c>
      <c r="D75" s="3">
        <v>86421</v>
      </c>
      <c r="E75" s="3">
        <v>91494</v>
      </c>
      <c r="F75" s="3">
        <v>94366</v>
      </c>
      <c r="G75" s="3">
        <v>85932</v>
      </c>
      <c r="H75" s="3">
        <v>90152</v>
      </c>
      <c r="I75" s="3">
        <v>30496</v>
      </c>
      <c r="J75" s="3">
        <v>30488</v>
      </c>
      <c r="K75" s="3">
        <v>29764</v>
      </c>
      <c r="L75" s="3">
        <v>1596.8</v>
      </c>
      <c r="M75" s="3">
        <v>914.13</v>
      </c>
      <c r="N75" s="3">
        <f t="shared" ref="N75:N76" si="35">AVERAGE(C75:H75)</f>
        <v>90631</v>
      </c>
      <c r="O75" s="1">
        <f t="shared" ref="O75:V76" si="36">100*C75/$N75</f>
        <v>105.28516732685284</v>
      </c>
      <c r="P75" s="1">
        <f t="shared" si="36"/>
        <v>95.354790303538522</v>
      </c>
      <c r="Q75" s="1">
        <f t="shared" si="36"/>
        <v>100.95221281901337</v>
      </c>
      <c r="R75" s="1">
        <f t="shared" si="36"/>
        <v>104.12110646467544</v>
      </c>
      <c r="S75" s="1">
        <f t="shared" si="36"/>
        <v>94.815239818605107</v>
      </c>
      <c r="T75" s="1">
        <f t="shared" si="36"/>
        <v>99.47148326731471</v>
      </c>
      <c r="U75" s="1">
        <f t="shared" si="36"/>
        <v>33.648530855888161</v>
      </c>
      <c r="V75" s="1">
        <f t="shared" si="36"/>
        <v>33.63970385408966</v>
      </c>
      <c r="W75" s="1">
        <f t="shared" ref="W75:W76" si="37">100*K75/$N75</f>
        <v>32.840860191325262</v>
      </c>
      <c r="X75" s="1">
        <f t="shared" ref="X75:X76" si="38">100*L75/$N75</f>
        <v>1.7618695589809226</v>
      </c>
      <c r="Y75" s="1">
        <f t="shared" ref="Y75:Y76" si="39">100*M75/$N75</f>
        <v>1.0086283942580354</v>
      </c>
    </row>
    <row r="76" spans="1:25" x14ac:dyDescent="0.2">
      <c r="A76" t="s">
        <v>8</v>
      </c>
      <c r="B76">
        <v>3</v>
      </c>
      <c r="C76" s="3">
        <v>71169</v>
      </c>
      <c r="D76" s="3">
        <v>66321</v>
      </c>
      <c r="E76" s="3">
        <v>69881</v>
      </c>
      <c r="F76" s="3">
        <v>74162</v>
      </c>
      <c r="G76" s="3">
        <v>66177</v>
      </c>
      <c r="H76" s="3">
        <v>70132</v>
      </c>
      <c r="I76" s="3">
        <v>26002</v>
      </c>
      <c r="J76" s="3">
        <v>24166</v>
      </c>
      <c r="K76" s="3">
        <v>24027</v>
      </c>
      <c r="L76" s="3">
        <v>1485.9</v>
      </c>
      <c r="M76" s="3">
        <v>220.56</v>
      </c>
      <c r="N76" s="3">
        <f t="shared" si="35"/>
        <v>69640.333333333328</v>
      </c>
      <c r="O76" s="1">
        <f t="shared" si="36"/>
        <v>102.19508809550022</v>
      </c>
      <c r="P76" s="1">
        <f t="shared" si="36"/>
        <v>95.233605046883753</v>
      </c>
      <c r="Q76" s="1">
        <f t="shared" si="36"/>
        <v>100.34558517334304</v>
      </c>
      <c r="R76" s="1">
        <f t="shared" si="36"/>
        <v>106.4928848703577</v>
      </c>
      <c r="S76" s="1">
        <f t="shared" si="36"/>
        <v>95.026828322667427</v>
      </c>
      <c r="T76" s="1">
        <f t="shared" si="36"/>
        <v>100.7060084912479</v>
      </c>
      <c r="U76" s="1">
        <f t="shared" si="36"/>
        <v>37.337558215784917</v>
      </c>
      <c r="V76" s="1">
        <f t="shared" si="36"/>
        <v>34.701154982026701</v>
      </c>
      <c r="W76" s="1">
        <f t="shared" si="37"/>
        <v>34.501558005178993</v>
      </c>
      <c r="X76" s="1">
        <f t="shared" si="38"/>
        <v>2.1336773230072614</v>
      </c>
      <c r="Y76" s="1">
        <f t="shared" si="39"/>
        <v>0.31671301592467971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723F-0B52-EF45-BF19-4927C2FD7F55}">
  <dimension ref="A1:G11"/>
  <sheetViews>
    <sheetView workbookViewId="0"/>
  </sheetViews>
  <sheetFormatPr baseColWidth="10" defaultRowHeight="16" x14ac:dyDescent="0.2"/>
  <sheetData>
    <row r="1" spans="1:7" x14ac:dyDescent="0.2">
      <c r="D1" t="s">
        <v>11</v>
      </c>
      <c r="E1" t="s">
        <v>26</v>
      </c>
      <c r="F1" t="s">
        <v>12</v>
      </c>
      <c r="G1" t="s">
        <v>12</v>
      </c>
    </row>
    <row r="2" spans="1:7" x14ac:dyDescent="0.2">
      <c r="A2" s="2" t="s">
        <v>27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3</v>
      </c>
      <c r="G2" s="2" t="s">
        <v>4</v>
      </c>
    </row>
    <row r="3" spans="1:7" x14ac:dyDescent="0.2">
      <c r="A3" t="s">
        <v>23</v>
      </c>
      <c r="B3" t="s">
        <v>9</v>
      </c>
      <c r="C3">
        <v>3</v>
      </c>
      <c r="D3">
        <v>6335</v>
      </c>
      <c r="E3" s="6">
        <v>3369</v>
      </c>
      <c r="F3">
        <v>2532</v>
      </c>
      <c r="G3">
        <v>2087</v>
      </c>
    </row>
    <row r="4" spans="1:7" x14ac:dyDescent="0.2">
      <c r="A4" t="s">
        <v>24</v>
      </c>
      <c r="B4" t="s">
        <v>9</v>
      </c>
      <c r="C4">
        <v>3</v>
      </c>
      <c r="D4">
        <v>6294</v>
      </c>
      <c r="E4" s="6">
        <v>3731</v>
      </c>
      <c r="F4">
        <v>2544</v>
      </c>
      <c r="G4">
        <v>2134</v>
      </c>
    </row>
    <row r="5" spans="1:7" x14ac:dyDescent="0.2">
      <c r="A5" t="s">
        <v>25</v>
      </c>
      <c r="B5" t="s">
        <v>9</v>
      </c>
      <c r="C5">
        <v>3</v>
      </c>
      <c r="D5">
        <v>6241</v>
      </c>
      <c r="E5" s="6">
        <v>3295</v>
      </c>
      <c r="F5">
        <v>2560</v>
      </c>
      <c r="G5">
        <v>2113</v>
      </c>
    </row>
    <row r="6" spans="1:7" x14ac:dyDescent="0.2">
      <c r="A6" t="s">
        <v>17</v>
      </c>
      <c r="B6" t="s">
        <v>10</v>
      </c>
      <c r="C6">
        <v>3</v>
      </c>
      <c r="D6">
        <v>7172</v>
      </c>
      <c r="E6" s="6">
        <v>4272</v>
      </c>
      <c r="F6">
        <v>2709</v>
      </c>
      <c r="G6">
        <v>2389</v>
      </c>
    </row>
    <row r="7" spans="1:7" x14ac:dyDescent="0.2">
      <c r="A7" t="s">
        <v>19</v>
      </c>
      <c r="B7" t="s">
        <v>10</v>
      </c>
      <c r="C7">
        <v>3</v>
      </c>
      <c r="D7">
        <v>7151</v>
      </c>
      <c r="E7" s="6">
        <v>4316</v>
      </c>
      <c r="F7">
        <v>2738</v>
      </c>
      <c r="G7">
        <v>2330</v>
      </c>
    </row>
    <row r="8" spans="1:7" x14ac:dyDescent="0.2">
      <c r="A8" t="s">
        <v>21</v>
      </c>
      <c r="B8" t="s">
        <v>10</v>
      </c>
      <c r="C8">
        <v>3</v>
      </c>
      <c r="D8">
        <v>7093</v>
      </c>
      <c r="E8" s="6">
        <v>4272</v>
      </c>
      <c r="F8">
        <v>2691</v>
      </c>
      <c r="G8">
        <v>2308</v>
      </c>
    </row>
    <row r="9" spans="1:7" x14ac:dyDescent="0.2">
      <c r="A9" t="s">
        <v>18</v>
      </c>
      <c r="B9" t="s">
        <v>10</v>
      </c>
      <c r="C9">
        <v>2</v>
      </c>
      <c r="D9">
        <v>10888</v>
      </c>
      <c r="E9" s="6" t="s">
        <v>26</v>
      </c>
      <c r="F9">
        <v>4710</v>
      </c>
      <c r="G9">
        <v>4337</v>
      </c>
    </row>
    <row r="10" spans="1:7" x14ac:dyDescent="0.2">
      <c r="A10" t="s">
        <v>20</v>
      </c>
      <c r="B10" t="s">
        <v>10</v>
      </c>
      <c r="C10">
        <v>2</v>
      </c>
      <c r="D10">
        <v>10843</v>
      </c>
      <c r="E10" s="6" t="s">
        <v>26</v>
      </c>
      <c r="F10">
        <v>4718</v>
      </c>
      <c r="G10">
        <v>4267</v>
      </c>
    </row>
    <row r="11" spans="1:7" x14ac:dyDescent="0.2">
      <c r="A11" t="s">
        <v>22</v>
      </c>
      <c r="B11" t="s">
        <v>10</v>
      </c>
      <c r="C11">
        <v>2</v>
      </c>
      <c r="D11">
        <v>10832</v>
      </c>
      <c r="E11" s="6" t="s">
        <v>26</v>
      </c>
      <c r="F11">
        <v>4739</v>
      </c>
      <c r="G11">
        <v>4275</v>
      </c>
    </row>
  </sheetData>
  <autoFilter ref="A2:G2" xr:uid="{52866010-E491-FF40-B914-3B79E54E8CE1}">
    <sortState ref="A3:G11">
      <sortCondition ref="B2:B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Met6</vt:lpstr>
      <vt:lpstr>Pfk2</vt:lpstr>
      <vt:lpstr>Ura2</vt:lpstr>
      <vt:lpstr>ID_stats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2018-09-08T21:57:21Z</dcterms:created>
  <dcterms:modified xsi:type="dcterms:W3CDTF">2018-09-15T22:39:39Z</dcterms:modified>
</cp:coreProperties>
</file>