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9635" windowHeight="7620" activeTab="1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<sst xmlns="http://schemas.openxmlformats.org/spreadsheetml/2006/main" count="87" uniqueCount="56">
  <si>
    <t xml:space="preserve">name </t>
  </si>
  <si>
    <t>sales</t>
  </si>
  <si>
    <t>region</t>
  </si>
  <si>
    <t>search?</t>
  </si>
  <si>
    <t>rahul</t>
  </si>
  <si>
    <t>west</t>
  </si>
  <si>
    <t>simran</t>
  </si>
  <si>
    <t>priya</t>
  </si>
  <si>
    <t>east</t>
  </si>
  <si>
    <t>anuja</t>
  </si>
  <si>
    <t>arjun</t>
  </si>
  <si>
    <t>khulfi</t>
  </si>
  <si>
    <t>south</t>
  </si>
  <si>
    <t>emp</t>
  </si>
  <si>
    <t>name</t>
  </si>
  <si>
    <t>REGION</t>
  </si>
  <si>
    <t>ID</t>
  </si>
  <si>
    <t>shweta</t>
  </si>
  <si>
    <t>NAME</t>
  </si>
  <si>
    <t>RAVIKUMAR</t>
  </si>
  <si>
    <t>RAJESH</t>
  </si>
  <si>
    <t>ROHIT</t>
  </si>
  <si>
    <t>PINKI</t>
  </si>
  <si>
    <t>RINKI</t>
  </si>
  <si>
    <t>WEST</t>
  </si>
  <si>
    <t>EASTSOUTH</t>
  </si>
  <si>
    <t>NORTH</t>
  </si>
  <si>
    <t>SOUTH</t>
  </si>
  <si>
    <t>shruti</t>
  </si>
  <si>
    <t>jennu</t>
  </si>
  <si>
    <t>north</t>
  </si>
  <si>
    <t>ravi</t>
  </si>
  <si>
    <t>EAST</t>
  </si>
  <si>
    <t>QUE?</t>
  </si>
  <si>
    <t>RAHUL</t>
  </si>
  <si>
    <t>TOTAL SALES</t>
  </si>
  <si>
    <t xml:space="preserve">region </t>
  </si>
  <si>
    <t>SEARCH</t>
  </si>
  <si>
    <t>PRIYA</t>
  </si>
  <si>
    <t>AVERAGE SALE</t>
  </si>
  <si>
    <t>SHWETA</t>
  </si>
  <si>
    <t>ARJUN</t>
  </si>
  <si>
    <t>HIGHEST SALE</t>
  </si>
  <si>
    <t>SIMRAN</t>
  </si>
  <si>
    <t>LOWEST SALE</t>
  </si>
  <si>
    <t>NEHA</t>
  </si>
  <si>
    <t>TOTAL PEOPLE</t>
  </si>
  <si>
    <t>KAVYA</t>
  </si>
  <si>
    <t>SNEHA</t>
  </si>
  <si>
    <t xml:space="preserve">HOW MANY NUMERIC VALUE </t>
  </si>
  <si>
    <t>NITYA</t>
  </si>
  <si>
    <t xml:space="preserve">emp id </t>
  </si>
  <si>
    <t>emp id</t>
  </si>
  <si>
    <t>rohit</t>
  </si>
  <si>
    <t>sakshi</t>
  </si>
  <si>
    <t>selu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</si>
</sst>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1" xfId="0" applyBorder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M19"/>
  <sheetViews>
    <sheetView workbookViewId="0">
      <selection activeCell="N14" sqref="N14"/>
    </sheetView>
  </sheetViews>
  <sheetFormatPr defaultColWidth="9.14285714285714" defaultRowHeight="15"/>
  <cols>
    <col min="3" max="3" width="8.42857142857143" customWidth="1"/>
    <col min="6" max="6" width="14.2857142857143" customWidth="1"/>
  </cols>
  <sheetData>
    <row r="3" spans="1:4">
      <c r="A3" t="s">
        <v>0</v>
      </c>
      <c r="B3" t="s">
        <v>1</v>
      </c>
      <c r="C3" t="s">
        <v>2</v>
      </c>
      <c r="D3" t="s">
        <v>3</v>
      </c>
    </row>
    <row r="5" spans="1:8">
      <c r="A5" t="s">
        <v>4</v>
      </c>
      <c r="B5">
        <v>1200</v>
      </c>
      <c r="C5" t="s">
        <v>5</v>
      </c>
      <c r="D5" s="1" t="s">
        <v>6</v>
      </c>
      <c r="E5" s="1" t="str">
        <f>IF(B5&gt;1000,"HIGH","LOW")</f>
        <v>HIGH</v>
      </c>
      <c r="F5" t="str">
        <f>IF(AND(B5&gt;1000,C5="WEST"),"top performer","regular")</f>
        <v>top performer</v>
      </c>
      <c r="G5" t="str">
        <f>IF(OR(C5="WEST",C5="SOUTH"),"ZONE A","ZONE B")</f>
        <v>ZONE A</v>
      </c>
      <c r="H5" t="str">
        <f>IFERROR(VLOOKUP(D5,A5:A8,1,FALSE),"NOT FOUND")</f>
        <v>simran</v>
      </c>
    </row>
    <row r="6" spans="1:8">
      <c r="A6" t="s">
        <v>7</v>
      </c>
      <c r="B6">
        <v>950</v>
      </c>
      <c r="C6" t="s">
        <v>8</v>
      </c>
      <c r="D6" s="1" t="s">
        <v>9</v>
      </c>
      <c r="E6" s="1" t="str">
        <f>IF(B6&gt;1000,"HIGH","LOW")</f>
        <v>LOW</v>
      </c>
      <c r="F6" t="str">
        <f>IF(AND(B6&gt;1000,C6="WEST"),"top performer","regular")</f>
        <v>regular</v>
      </c>
      <c r="G6" t="str">
        <f>IF(OR(C6="WEST",C6="SOUTH"),"ZONE A","ZONE B")</f>
        <v>ZONE B</v>
      </c>
      <c r="H6" t="str">
        <f>IFERROR(VLOOKUP(D6,A5:A9,1,FALSE),"NOT FOUND")</f>
        <v>NOT FOUND</v>
      </c>
    </row>
    <row r="7" spans="1:8">
      <c r="A7" t="s">
        <v>10</v>
      </c>
      <c r="B7">
        <v>1500</v>
      </c>
      <c r="C7" t="s">
        <v>5</v>
      </c>
      <c r="D7" s="1" t="s">
        <v>11</v>
      </c>
      <c r="E7" s="1" t="str">
        <f>IF(B7&gt;1000,"HIGH","LOW")</f>
        <v>HIGH</v>
      </c>
      <c r="F7" t="str">
        <f>IF(AND(B7&gt;1000,C7="WEST"),"top performer","regular")</f>
        <v>top performer</v>
      </c>
      <c r="G7" t="str">
        <f>IF(OR(C7="WEST",C7="SOUTH"),"ZONE A","ZONE B")</f>
        <v>ZONE A</v>
      </c>
      <c r="H7" t="str">
        <f>IFERROR(VLOOKUP(D7,A7:A10,1,FALSE),"NOT FOUND")</f>
        <v>NOT FOUND</v>
      </c>
    </row>
    <row r="8" spans="1:8">
      <c r="A8" t="s">
        <v>6</v>
      </c>
      <c r="B8">
        <v>700</v>
      </c>
      <c r="C8" t="s">
        <v>12</v>
      </c>
      <c r="D8" s="1" t="s">
        <v>4</v>
      </c>
      <c r="E8" s="1" t="str">
        <f>IF(B8&gt;1000,"HIGH","LOW")</f>
        <v>LOW</v>
      </c>
      <c r="F8" t="str">
        <f>IF(AND(B8&gt;1000,C8="WEST"),"top performer","regular")</f>
        <v>regular</v>
      </c>
      <c r="G8" t="str">
        <f>IF(OR(C8="WEST",C8="SOUTH"),"ZONE A","ZONE B")</f>
        <v>ZONE A</v>
      </c>
      <c r="H8" t="str">
        <f>IFERROR(VLOOKUP(D8,A5:A11,1,FALSE),"NOT FOUND")</f>
        <v>rahul</v>
      </c>
    </row>
    <row r="11" spans="1:13">
      <c r="A11" t="s">
        <v>13</v>
      </c>
      <c r="B11" t="s">
        <v>14</v>
      </c>
      <c r="C11" t="s">
        <v>15</v>
      </c>
      <c r="F11" t="s">
        <v>16</v>
      </c>
      <c r="G11">
        <v>101</v>
      </c>
      <c r="H11">
        <v>102</v>
      </c>
      <c r="I11">
        <v>103</v>
      </c>
      <c r="J11">
        <v>104</v>
      </c>
      <c r="K11">
        <v>105</v>
      </c>
      <c r="M11" t="str">
        <f>HLOOKUP(105,F11:K12,2,FALSE)</f>
        <v>RINKI</v>
      </c>
    </row>
    <row r="12" spans="1:13">
      <c r="A12">
        <v>101</v>
      </c>
      <c r="B12" t="s">
        <v>17</v>
      </c>
      <c r="C12" t="s">
        <v>5</v>
      </c>
      <c r="D12" t="str">
        <f>VLOOKUP(103,A12:C16,3,FALSE)</f>
        <v>west</v>
      </c>
      <c r="F12" t="s">
        <v>18</v>
      </c>
      <c r="G12" t="s">
        <v>19</v>
      </c>
      <c r="H12" t="s">
        <v>20</v>
      </c>
      <c r="I12" t="s">
        <v>21</v>
      </c>
      <c r="J12" t="s">
        <v>22</v>
      </c>
      <c r="K12" t="s">
        <v>23</v>
      </c>
      <c r="M12" t="str">
        <f>HLOOKUP(103,G11:K12,2,FALSE)</f>
        <v>ROHIT</v>
      </c>
    </row>
    <row r="13" spans="1:11">
      <c r="A13">
        <v>102</v>
      </c>
      <c r="B13" t="s">
        <v>4</v>
      </c>
      <c r="C13" t="s">
        <v>12</v>
      </c>
      <c r="D13" t="str">
        <f>VLOOKUP(102,A12:C16,2,FALSE)</f>
        <v>rahul</v>
      </c>
      <c r="F13" t="s">
        <v>15</v>
      </c>
      <c r="G13" t="s">
        <v>24</v>
      </c>
      <c r="H13" t="s">
        <v>25</v>
      </c>
      <c r="I13" t="s">
        <v>24</v>
      </c>
      <c r="J13" t="s">
        <v>26</v>
      </c>
      <c r="K13" t="s">
        <v>27</v>
      </c>
    </row>
    <row r="14" spans="1:3">
      <c r="A14">
        <v>103</v>
      </c>
      <c r="B14" t="s">
        <v>28</v>
      </c>
      <c r="C14" t="s">
        <v>5</v>
      </c>
    </row>
    <row r="15" spans="1:4">
      <c r="A15">
        <v>104</v>
      </c>
      <c r="B15" t="s">
        <v>29</v>
      </c>
      <c r="C15" t="s">
        <v>30</v>
      </c>
      <c r="D15" t="str">
        <f>_xlfn.XLOOKUP(105,A12:A16,B12:B16,"NOT FOUND")</f>
        <v>ravi</v>
      </c>
    </row>
    <row r="16" spans="1:10">
      <c r="A16">
        <v>105</v>
      </c>
      <c r="B16" t="s">
        <v>31</v>
      </c>
      <c r="C16" t="s">
        <v>32</v>
      </c>
      <c r="I16" t="str">
        <f>HLOOKUP(104,G11:K12,2,G18)</f>
        <v>PINKI</v>
      </c>
      <c r="J16" t="str">
        <f>HLOOKUP(101,F11:K13,3,FALSE)</f>
        <v>WEST</v>
      </c>
    </row>
    <row r="18" spans="3:3">
      <c r="C18" t="str">
        <f>_xlfn.XLOOKUP(106,A12:A16,B12:B16,"NOT FOUND")</f>
        <v>NOT FOUND</v>
      </c>
    </row>
    <row r="19" spans="3:3">
      <c r="C19" t="str">
        <f>_xlfn.XLOOKUP(108,A12:A16,C12:C16,"NOT FOUND")</f>
        <v>NOT FOUND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M15"/>
  <sheetViews>
    <sheetView tabSelected="1" workbookViewId="0">
      <selection activeCell="K13" sqref="K13"/>
    </sheetView>
  </sheetViews>
  <sheetFormatPr defaultColWidth="9.14285714285714" defaultRowHeight="15"/>
  <cols>
    <col min="3" max="3" width="29.1428571428571" customWidth="1"/>
    <col min="13" max="13" width="20.1428571428571" customWidth="1"/>
  </cols>
  <sheetData>
    <row r="2" spans="1:3">
      <c r="A2" t="s">
        <v>14</v>
      </c>
      <c r="B2" t="s">
        <v>1</v>
      </c>
      <c r="C2" t="s">
        <v>33</v>
      </c>
    </row>
    <row r="3" spans="1:9">
      <c r="A3" t="s">
        <v>34</v>
      </c>
      <c r="B3">
        <v>1200</v>
      </c>
      <c r="C3" t="s">
        <v>35</v>
      </c>
      <c r="D3" s="1">
        <f>SUM(B3:B7)</f>
        <v>5600</v>
      </c>
      <c r="F3" t="s">
        <v>14</v>
      </c>
      <c r="G3" t="s">
        <v>1</v>
      </c>
      <c r="H3" t="s">
        <v>36</v>
      </c>
      <c r="I3" t="s">
        <v>37</v>
      </c>
    </row>
    <row r="4" spans="1:13">
      <c r="A4" t="s">
        <v>38</v>
      </c>
      <c r="B4">
        <v>950</v>
      </c>
      <c r="C4" t="s">
        <v>39</v>
      </c>
      <c r="D4">
        <f>AVERAGE(B3:B7)</f>
        <v>1120</v>
      </c>
      <c r="F4" t="s">
        <v>34</v>
      </c>
      <c r="G4">
        <v>1200</v>
      </c>
      <c r="H4" t="s">
        <v>24</v>
      </c>
      <c r="I4" t="s">
        <v>40</v>
      </c>
      <c r="J4" t="str">
        <f>IF(B3&gt;1000,"HIGH","LOW")</f>
        <v>HIGH</v>
      </c>
      <c r="K4" t="str">
        <f>IF(AND(B3&gt;1000,H4="WEST"),"TOP PERFORMER","REGULAR")</f>
        <v>TOP PERFORMER</v>
      </c>
      <c r="L4" t="str">
        <f>IF(OR(H4="WEST",H4="SOUTH"),"ZONE A","ZONE B")</f>
        <v>ZONE A</v>
      </c>
      <c r="M4" t="str">
        <f>IFERROR(VLOOKUP(I4,F4:G8,2,FALSE),"NOT FOUND")</f>
        <v>NOT FOUND</v>
      </c>
    </row>
    <row r="5" spans="1:13">
      <c r="A5" t="s">
        <v>41</v>
      </c>
      <c r="B5">
        <v>1600</v>
      </c>
      <c r="C5" t="s">
        <v>42</v>
      </c>
      <c r="D5">
        <f>MAX(B5)</f>
        <v>1600</v>
      </c>
      <c r="F5" t="s">
        <v>38</v>
      </c>
      <c r="G5">
        <v>950</v>
      </c>
      <c r="H5" t="s">
        <v>32</v>
      </c>
      <c r="I5" t="s">
        <v>43</v>
      </c>
      <c r="J5" t="str">
        <f>IF(B4&gt;1000,"HIGH","LOW")</f>
        <v>LOW</v>
      </c>
      <c r="K5" t="str">
        <f>IF(AND(B4&gt;1000,H5="WEST"),"TOP PERFORMER","REGULAR")</f>
        <v>REGULAR</v>
      </c>
      <c r="L5" t="str">
        <f>IF(OR(H5="WEST",H5="SOUTH"),"ZONE A","ZONE B")</f>
        <v>ZONE B</v>
      </c>
      <c r="M5">
        <f>IFERROR(VLOOKUP(I5,F5:G9,2,FALSE),"NOT FOUND")</f>
        <v>750</v>
      </c>
    </row>
    <row r="6" spans="1:13">
      <c r="A6" t="s">
        <v>43</v>
      </c>
      <c r="B6">
        <v>750</v>
      </c>
      <c r="C6" t="s">
        <v>44</v>
      </c>
      <c r="D6">
        <f>MIN(B3:B7)</f>
        <v>750</v>
      </c>
      <c r="F6" t="s">
        <v>41</v>
      </c>
      <c r="G6">
        <v>1600</v>
      </c>
      <c r="H6" t="s">
        <v>24</v>
      </c>
      <c r="I6" t="s">
        <v>34</v>
      </c>
      <c r="J6" t="str">
        <f>IF(B5&gt;1000,"HIGH","LOW")</f>
        <v>HIGH</v>
      </c>
      <c r="K6" t="str">
        <f>IF(AND(B5&gt;1000,H6="WEST"),"TOP PERFORMER","REGULAR")</f>
        <v>TOP PERFORMER</v>
      </c>
      <c r="L6" t="str">
        <f>IF(OR(H6="WEST",H6="SOUTH"),"ZONE A","ZONE B")</f>
        <v>ZONE A</v>
      </c>
      <c r="M6">
        <f>IFERROR(VLOOKUP(I6,F4:G10,2,FALSE),"NOT FOUND")</f>
        <v>1200</v>
      </c>
    </row>
    <row r="7" spans="1:13">
      <c r="A7" t="s">
        <v>45</v>
      </c>
      <c r="B7">
        <v>1100</v>
      </c>
      <c r="C7" t="s">
        <v>46</v>
      </c>
      <c r="D7">
        <f>COUNTA(B3:B8)</f>
        <v>6</v>
      </c>
      <c r="F7" t="s">
        <v>43</v>
      </c>
      <c r="G7">
        <v>750</v>
      </c>
      <c r="H7" t="s">
        <v>27</v>
      </c>
      <c r="I7" t="s">
        <v>47</v>
      </c>
      <c r="J7" t="str">
        <f>IF(B6&gt;1000,"HIGH","LOW")</f>
        <v>LOW</v>
      </c>
      <c r="K7" t="str">
        <f>IF(AND(B6&gt;1000,H7="WEST"),"TOP PERFORMER","REGULAR")</f>
        <v>REGULAR</v>
      </c>
      <c r="L7" t="str">
        <f>IF(OR(H7="WEST",H7="SOUTH"),"ZONE A","ZONE B")</f>
        <v>ZONE A</v>
      </c>
      <c r="M7" t="str">
        <f>IFERROR(VLOOKUP(I7,F7:G11,2,FALSE),"NOT FOUND")</f>
        <v>NOT FOUND</v>
      </c>
    </row>
    <row r="8" spans="2:13">
      <c r="B8" t="s">
        <v>48</v>
      </c>
      <c r="C8" t="s">
        <v>49</v>
      </c>
      <c r="D8" s="2">
        <f>COUNT(B3:B8)</f>
        <v>5</v>
      </c>
      <c r="F8" t="s">
        <v>45</v>
      </c>
      <c r="G8">
        <v>1100</v>
      </c>
      <c r="H8" t="s">
        <v>26</v>
      </c>
      <c r="I8" t="s">
        <v>50</v>
      </c>
      <c r="J8" t="str">
        <f>IF(B7&gt;1000,"HIGH","LOW")</f>
        <v>HIGH</v>
      </c>
      <c r="K8" t="str">
        <f>IF(AND(B7&gt;1000,H8="WEST"),"TOP PERFORMER","REGULAR")</f>
        <v>REGULAR</v>
      </c>
      <c r="L8" t="str">
        <f>IF(OR(H8="WEST",H8="SOUTH"),"ZONE A","ZONE B")</f>
        <v>ZONE B</v>
      </c>
      <c r="M8" t="str">
        <f>IFERROR(VLOOKUP(I8,F8:G12,2,FALSE),"NOT FOUND")</f>
        <v>NOT FOUND</v>
      </c>
    </row>
    <row r="11" spans="1:2">
      <c r="A11" t="s">
        <v>51</v>
      </c>
      <c r="B11" t="s">
        <v>0</v>
      </c>
    </row>
    <row r="12" spans="1:7">
      <c r="A12">
        <v>101</v>
      </c>
      <c r="B12" t="s">
        <v>17</v>
      </c>
      <c r="C12" t="str">
        <f>VLOOKUP(101,A12:B15,2,FALSE)</f>
        <v>shweta</v>
      </c>
      <c r="D12" t="s">
        <v>52</v>
      </c>
      <c r="E12">
        <v>101</v>
      </c>
      <c r="F12">
        <v>102</v>
      </c>
      <c r="G12">
        <v>103</v>
      </c>
    </row>
    <row r="13" spans="1:7">
      <c r="A13">
        <v>102</v>
      </c>
      <c r="B13" t="s">
        <v>28</v>
      </c>
      <c r="C13" t="str">
        <f>VLOOKUP(104,A12:B15,2,FALSE)</f>
        <v>selu</v>
      </c>
      <c r="D13" t="s">
        <v>14</v>
      </c>
      <c r="E13" t="s">
        <v>17</v>
      </c>
      <c r="F13" t="s">
        <v>53</v>
      </c>
      <c r="G13" t="s">
        <v>4</v>
      </c>
    </row>
    <row r="14" spans="1:3">
      <c r="A14">
        <v>103</v>
      </c>
      <c r="B14" t="s">
        <v>54</v>
      </c>
      <c r="C14" t="str">
        <f>_xlfn.XLOOKUP(103,A12:A15,B12:B15,2,FALSE)</f>
        <v>sakshi</v>
      </c>
    </row>
    <row r="15" spans="1:9">
      <c r="A15">
        <v>104</v>
      </c>
      <c r="B15" t="s">
        <v>55</v>
      </c>
      <c r="C15" t="str">
        <f>_xlfn.XLOOKUP(102,A12:A15,B12:B15,2,FALSE)</f>
        <v>shruti</v>
      </c>
      <c r="D15" t="str">
        <f>HLOOKUP(102,E12:G13,2,FALSE)</f>
        <v>rohit</v>
      </c>
      <c r="E15" t="str">
        <f>IFERROR(VLOOKUP(104,E12:G13,2,FALSE),"NOT FOUND")</f>
        <v>NOT FOUND</v>
      </c>
      <c r="I15" t="e">
        <f>IF(VLOOKUP(I4,F4:G8,2,FALSE),"NOT FOUND")</f>
        <v>#N/A</v>
      </c>
    </row>
  </sheetData>
  <pageMargins left="0.75" right="0.75" top="1" bottom="1" header="0.5" footer="0.5"/>
  <headerFooter/>
  <ignoredErrors>
    <ignoredError sqref="I15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2025-06-24T13:56:00Z</dcterms:created>
  <dcterms:modified xsi:type="dcterms:W3CDTF">2025-06-27T09:32:28Z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60C4FE58DC2F45C7A41A3D46B911DAA4_11</vt:lpwstr>
  </property>
  <property fmtid="{D5CDD505-2E9C-101B-9397-08002B2CF9AE}" pid="3" name="KSOProductBuildVer">
    <vt:lpwstr>1033-12.2.0.21546</vt:lpwstr>
  </property>
</Properties>
</file>