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006A61CA-DE1D-425F-9694-B729E9C2FF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G22" i="1"/>
  <c r="F22" i="1"/>
  <c r="F16" i="1"/>
  <c r="F15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<sst xmlns="http://schemas.openxmlformats.org/spreadsheetml/2006/main" count="23" uniqueCount="23">
  <si>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</si>
  <si>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</si>
  <si>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</si>
  <si>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</si>
  <si>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</si>
  <si>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</si>
  <si>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</si>
  <si>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</si>
  <si>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</si>
  <si>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</si>
  <si>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</si>
  <si>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NY</t>
  </si>
  <si>
    <t>LA</t>
  </si>
  <si>
    <t>Std. deviation</t>
  </si>
  <si>
    <t>Sample size</t>
  </si>
  <si>
    <t>Pooled variance</t>
  </si>
  <si>
    <t>Pooled std. deviation</t>
  </si>
  <si>
    <t>CL</t>
  </si>
  <si>
    <t>alpha/2</t>
  </si>
  <si>
    <t>CI LL</t>
  </si>
  <si>
    <t>CI UL</t>
  </si>
  <si>
    <r>
      <t xml:space="preserve">t </t>
    </r>
    <r>
      <rPr>
        <b/>
        <vertAlign val="subscript"/>
        <sz val="9"/>
        <color rgb="FF002060"/>
        <rFont val="Arial"/>
        <family val="2"/>
      </rPr>
      <t>16, alpha/2</t>
    </r>
  </si>
  <si>
    <t>The more confidence has broader interval whereas lower confidence has narrower interval!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</si>
</sst>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0" fontId="3" fillId="2" borderId="3" xfId="0" applyFont="1" applyFill="1" applyBorder="1" applyAlignment="1">
      <alignment horizontal="right"/>
    </xf>
    <xf numFmtId="9" fontId="2" fillId="2" borderId="0" xfId="0" applyNumberFormat="1" applyFont="1" applyFill="1" applyBorder="1"/>
    <xf numFmtId="43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4"/>
  <sheetViews>
    <sheetView tabSelected="1" workbookViewId="0">
      <selection activeCell="E25" sqref="E25"/>
    </sheetView>
  </sheetViews>
  <sheetFormatPr defaultColWidth="8.90625" defaultRowHeight="11.5" x14ac:dyDescent="0.25"/>
  <cols>
    <col min="1" max="1" width="2" style="1" customWidth="1"/>
    <col min="2" max="2" width="10.90625" style="1" customWidth="1"/>
    <col min="3" max="4" width="8.90625" style="1"/>
    <col min="5" max="5" width="13.6328125" style="1" bestFit="1" customWidth="1"/>
    <col min="6" max="7" width="6" style="1" bestFit="1" customWidth="1"/>
    <col min="8" max="9" width="8.90625" style="1"/>
    <col min="10" max="10" width="5.90625" style="1" bestFit="1" customWidth="1"/>
    <col min="11" max="11" width="6.453125" style="1" bestFit="1" customWidth="1"/>
    <col min="12" max="16384" width="8.90625" style="1"/>
  </cols>
  <sheetData>
    <row r="1" spans="2:14" ht="15.5" x14ac:dyDescent="0.35">
      <c r="B1" s="3" t="s">
        <v>2</v>
      </c>
    </row>
    <row r="2" spans="2:14" x14ac:dyDescent="0.25">
      <c r="B2" s="2" t="s">
        <v>3</v>
      </c>
    </row>
    <row r="3" spans="2:14" x14ac:dyDescent="0.25">
      <c r="B3" s="2"/>
    </row>
    <row r="4" spans="2:14" x14ac:dyDescent="0.25">
      <c r="B4" s="2" t="s">
        <v>4</v>
      </c>
      <c r="C4" s="1" t="s">
        <v>5</v>
      </c>
    </row>
    <row r="5" spans="2:14" x14ac:dyDescent="0.25">
      <c r="B5" s="2" t="s">
        <v>6</v>
      </c>
      <c r="C5" s="1" t="s">
        <v>7</v>
      </c>
    </row>
    <row r="6" spans="2:14" x14ac:dyDescent="0.25">
      <c r="B6" s="2" t="s">
        <v>8</v>
      </c>
      <c r="C6" s="1" t="s">
        <v>9</v>
      </c>
    </row>
    <row r="7" spans="2:14" x14ac:dyDescent="0.25">
      <c r="B7" s="2"/>
    </row>
    <row r="9" spans="2:14" ht="12" thickBot="1" x14ac:dyDescent="0.3">
      <c r="B9" s="4" t="s">
        <v>1</v>
      </c>
      <c r="C9" s="4" t="s">
        <v>0</v>
      </c>
      <c r="E9" s="13"/>
      <c r="F9" s="13" t="s">
        <v>11</v>
      </c>
      <c r="G9" s="13" t="s">
        <v>12</v>
      </c>
      <c r="H9" s="10"/>
      <c r="I9" s="11"/>
      <c r="J9" s="10"/>
      <c r="K9" s="10"/>
      <c r="L9" s="10"/>
      <c r="M9" s="10"/>
      <c r="N9" s="10"/>
    </row>
    <row r="10" spans="2:14" x14ac:dyDescent="0.25">
      <c r="B10" s="5">
        <v>3.8</v>
      </c>
      <c r="C10" s="5">
        <v>3.02</v>
      </c>
      <c r="E10" s="11" t="s">
        <v>10</v>
      </c>
      <c r="F10" s="8">
        <f>AVERAGE(B10:B19)</f>
        <v>3.9409999999999998</v>
      </c>
      <c r="G10" s="8">
        <f>AVERAGE(C10:C19)</f>
        <v>3.2450000000000001</v>
      </c>
      <c r="H10" s="10"/>
      <c r="I10" s="10"/>
      <c r="J10" s="10"/>
      <c r="K10" s="10"/>
      <c r="L10" s="10"/>
      <c r="M10" s="10"/>
      <c r="N10" s="10"/>
    </row>
    <row r="11" spans="2:14" x14ac:dyDescent="0.25">
      <c r="B11" s="5">
        <v>3.76</v>
      </c>
      <c r="C11" s="5">
        <v>3.22</v>
      </c>
      <c r="E11" s="11" t="s">
        <v>13</v>
      </c>
      <c r="F11" s="8">
        <f>_xlfn.STDEV.S(B10:B19)</f>
        <v>0.18393537512458616</v>
      </c>
      <c r="G11" s="8">
        <f>_xlfn.STDEV.S(C10:C19)</f>
        <v>0.26790190102242384</v>
      </c>
      <c r="H11" s="10"/>
      <c r="I11" s="9"/>
      <c r="J11" s="9"/>
      <c r="K11" s="9"/>
      <c r="L11" s="10"/>
      <c r="M11" s="10"/>
      <c r="N11" s="10"/>
    </row>
    <row r="12" spans="2:14" x14ac:dyDescent="0.25">
      <c r="B12" s="5">
        <v>3.87</v>
      </c>
      <c r="C12" s="5">
        <v>3.24</v>
      </c>
      <c r="E12" s="11" t="s">
        <v>14</v>
      </c>
      <c r="F12" s="10">
        <f>COUNT(B10:B19)</f>
        <v>10</v>
      </c>
      <c r="G12" s="10">
        <f>COUNT(C10:C17)</f>
        <v>8</v>
      </c>
      <c r="H12" s="10"/>
      <c r="I12" s="7"/>
      <c r="J12" s="8"/>
      <c r="K12" s="8"/>
      <c r="L12" s="10"/>
      <c r="M12" s="10"/>
      <c r="N12" s="10"/>
    </row>
    <row r="13" spans="2:14" x14ac:dyDescent="0.25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25">
      <c r="B14" s="5">
        <v>4.0199999999999996</v>
      </c>
      <c r="C14" s="5">
        <v>3.06</v>
      </c>
      <c r="E14" s="11"/>
      <c r="F14" s="12"/>
      <c r="G14" s="10"/>
      <c r="H14" s="10"/>
      <c r="I14" s="11"/>
      <c r="J14" s="10"/>
      <c r="K14" s="10"/>
      <c r="L14" s="10"/>
      <c r="M14" s="10"/>
      <c r="N14" s="10"/>
    </row>
    <row r="15" spans="2:14" x14ac:dyDescent="0.25">
      <c r="B15" s="5">
        <v>4.25</v>
      </c>
      <c r="C15" s="5">
        <v>3.15</v>
      </c>
      <c r="E15" s="11" t="s">
        <v>15</v>
      </c>
      <c r="F15" s="12">
        <f>((F12-1)*F11*F11+(G12-1)*G11*G11)/16</f>
        <v>5.0430625000000007E-2</v>
      </c>
      <c r="G15" s="10"/>
      <c r="H15" s="10"/>
      <c r="I15" s="10"/>
      <c r="J15" s="10"/>
      <c r="K15" s="10"/>
      <c r="L15" s="10"/>
      <c r="M15" s="10"/>
      <c r="N15" s="10"/>
    </row>
    <row r="16" spans="2:14" x14ac:dyDescent="0.25">
      <c r="B16" s="5">
        <v>4.13</v>
      </c>
      <c r="C16" s="5">
        <v>3.81</v>
      </c>
      <c r="E16" s="11" t="s">
        <v>16</v>
      </c>
      <c r="F16" s="10">
        <f>ROUND(SQRT(F15), 2)</f>
        <v>0.22</v>
      </c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5">
        <v>3.98</v>
      </c>
      <c r="C17" s="5">
        <v>3.44</v>
      </c>
      <c r="E17" s="11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s="5">
        <v>3.99</v>
      </c>
      <c r="C18" s="5"/>
      <c r="E18" s="11" t="s">
        <v>17</v>
      </c>
      <c r="F18" s="14">
        <v>0.9</v>
      </c>
      <c r="G18" s="14">
        <v>0.95</v>
      </c>
      <c r="H18" s="10"/>
      <c r="I18" s="10"/>
      <c r="J18" s="10"/>
      <c r="K18" s="10"/>
      <c r="L18" s="10"/>
      <c r="M18" s="10"/>
      <c r="N18" s="10"/>
    </row>
    <row r="19" spans="2:14" x14ac:dyDescent="0.25">
      <c r="B19" s="6">
        <v>3.62</v>
      </c>
      <c r="C19" s="6"/>
      <c r="E19" s="2" t="s">
        <v>18</v>
      </c>
      <c r="F19" s="1">
        <v>0.05</v>
      </c>
      <c r="G19" s="1">
        <v>2.5000000000000001E-2</v>
      </c>
    </row>
    <row r="20" spans="2:14" ht="13.5" x14ac:dyDescent="0.35">
      <c r="E20" s="2" t="s">
        <v>21</v>
      </c>
      <c r="F20" s="1">
        <v>1.74</v>
      </c>
      <c r="G20" s="1">
        <v>2.11</v>
      </c>
    </row>
    <row r="21" spans="2:14" x14ac:dyDescent="0.25">
      <c r="E21" s="2" t="s">
        <v>19</v>
      </c>
      <c r="F21" s="15">
        <f>($F$10-$G$10) - F$20*(SQRT($F$15/$F$12+$F$15/$G$12))</f>
        <v>0.51065209454582416</v>
      </c>
      <c r="G21" s="15">
        <f>($F$10-$G$10) - G$20*(SQRT($F$15/$F$12+$F$15/$G$12))</f>
        <v>0.47123903419062596</v>
      </c>
    </row>
    <row r="22" spans="2:14" x14ac:dyDescent="0.25">
      <c r="E22" s="2" t="s">
        <v>20</v>
      </c>
      <c r="F22" s="15">
        <f>($F$10-$G$10) + F$20*(SQRT($F$15/$F$12+$F$15/$G$12))</f>
        <v>0.8813479054541753</v>
      </c>
      <c r="G22" s="15">
        <f>($F$10-$G$10) + G$20*(SQRT($F$15/$F$12+$F$15/$G$12))</f>
        <v>0.9207609658093735</v>
      </c>
    </row>
    <row r="24" spans="2:14" x14ac:dyDescent="0.25">
      <c r="E24" s="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2021-11-07T19:00:13Z</dcterms:modified>
</cp:coreProperties>
</file>