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E9BCA72E-4F28-4076-8921-D8EC07688D65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Weight-loss data, lbs" sheetId="1" r:id="rId1"/>
    <sheet name="Weight-loss data, kg" sheetId="2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2" l="1"/>
  <c r="G19" i="2"/>
  <c r="D16" i="2" l="1"/>
  <c r="D17" i="2"/>
  <c r="D18" i="2"/>
  <c r="D19" i="2"/>
  <c r="D20" i="2"/>
  <c r="D21" i="2"/>
  <c r="D22" i="2"/>
  <c r="D23" i="2"/>
  <c r="D24" i="2"/>
  <c r="D15" i="2"/>
  <c r="G14" i="2" s="1"/>
  <c r="G13" i="2"/>
  <c r="G15" i="2" l="1"/>
</calcChain>
</file>

<file path=xl/sharedStrings.xml><?xml version="1.0" encoding="utf-8"?>
<sst xmlns="http://schemas.openxmlformats.org/spreadsheetml/2006/main" count="53" uniqueCount="38">
  <si>
    <t>Test the mean. Dependent Samples</t>
  </si>
  <si>
    <t>Background</t>
  </si>
  <si>
    <t>Task 1</t>
  </si>
  <si>
    <t>Calculate the difference between before and after</t>
  </si>
  <si>
    <t>Task 2</t>
  </si>
  <si>
    <t>Calculate the appropriate statistic</t>
  </si>
  <si>
    <t>Task 3</t>
  </si>
  <si>
    <t>Task 4</t>
  </si>
  <si>
    <t>Weight-loss program, lbs</t>
  </si>
  <si>
    <t>Some guy on the internet designed a weight-loss program. You are wondering if it is working. You are given a sample of some people who did the program. You can find the data in kg if you prefer working with kg as a unit of measurement.</t>
  </si>
  <si>
    <t>Decide if this is a one-sided or a two-sided test. Calculate the p-value of this statistic</t>
  </si>
  <si>
    <t>Based on the p-value, decide at 1%,5% and 10% significance, if the program is working. Comment using the appropriate statistical jargon.</t>
  </si>
  <si>
    <t>Task 5</t>
  </si>
  <si>
    <t>State the null hypothesis.</t>
  </si>
  <si>
    <t>Weight-loss program, kg</t>
  </si>
  <si>
    <t>Before (lbs)</t>
  </si>
  <si>
    <t>After (lbs)</t>
  </si>
  <si>
    <t>Before (kg)</t>
  </si>
  <si>
    <t>After (kg)</t>
  </si>
  <si>
    <t>Difference</t>
  </si>
  <si>
    <t>Null Hypothesis</t>
  </si>
  <si>
    <t>Alternative hypothesis</t>
  </si>
  <si>
    <t>Mean</t>
  </si>
  <si>
    <t>Std deviation</t>
  </si>
  <si>
    <t>STD ERROR</t>
  </si>
  <si>
    <t>Sample size</t>
  </si>
  <si>
    <t>t-statistic</t>
  </si>
  <si>
    <t>t-score</t>
  </si>
  <si>
    <t>p-value</t>
  </si>
  <si>
    <t>Significance level</t>
  </si>
  <si>
    <t>Decision</t>
  </si>
  <si>
    <t>Accept</t>
  </si>
  <si>
    <t>Reject</t>
  </si>
  <si>
    <t>Comment</t>
  </si>
  <si>
    <t>We accept the null hypothesis that the weight change program isn't working</t>
  </si>
  <si>
    <t>The program is working</t>
  </si>
  <si>
    <t>The weight hasn't changed, &lt;=0</t>
  </si>
  <si>
    <t>The weight has changed. &gt;0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</si>
</sst>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  <font>
      <sz val="9"/>
      <name val="Open Sans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2" fontId="1" fillId="2" borderId="2" xfId="0" applyNumberFormat="1" applyFont="1" applyFill="1" applyBorder="1"/>
    <xf numFmtId="2" fontId="1" fillId="2" borderId="0" xfId="0" applyNumberFormat="1" applyFont="1" applyFill="1" applyBorder="1"/>
    <xf numFmtId="0" fontId="1" fillId="2" borderId="0" xfId="0" applyFont="1" applyFill="1" applyBorder="1"/>
    <xf numFmtId="0" fontId="3" fillId="2" borderId="0" xfId="0" applyFont="1" applyFill="1" applyBorder="1"/>
    <xf numFmtId="164" fontId="1" fillId="2" borderId="0" xfId="0" applyNumberFormat="1" applyFont="1" applyFill="1" applyBorder="1"/>
    <xf numFmtId="0" fontId="3" fillId="2" borderId="0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0" fontId="4" fillId="2" borderId="0" xfId="0" applyFont="1" applyFill="1" applyBorder="1"/>
    <xf numFmtId="0" fontId="5" fillId="0" borderId="0" xfId="0" applyFont="1"/>
    <xf numFmtId="0" fontId="6" fillId="2" borderId="0" xfId="0" applyFont="1" applyFill="1" applyBorder="1"/>
    <xf numFmtId="164" fontId="6" fillId="2" borderId="0" xfId="0" applyNumberFormat="1" applyFont="1" applyFill="1" applyBorder="1"/>
    <xf numFmtId="2" fontId="6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5"/>
  <sheetViews>
    <sheetView zoomScaleNormal="100" workbookViewId="0"/>
  </sheetViews>
  <sheetFormatPr defaultColWidth="8.90625" defaultRowHeight="11.5" x14ac:dyDescent="0.25"/>
  <cols>
    <col min="1" max="1" width="2" style="1" customWidth="1"/>
    <col min="2" max="2" width="10.36328125" style="1" customWidth="1"/>
    <col min="3" max="3" width="9.1796875" style="1" customWidth="1"/>
    <col min="4" max="4" width="17.81640625" style="1" bestFit="1" customWidth="1"/>
    <col min="5" max="5" width="8.90625" style="1"/>
    <col min="6" max="6" width="15.81640625" style="1" customWidth="1"/>
    <col min="7" max="7" width="12.08984375" style="1" bestFit="1" customWidth="1"/>
    <col min="8" max="8" width="10.1796875" style="1" bestFit="1" customWidth="1"/>
    <col min="9" max="9" width="7.6328125" style="1" bestFit="1" customWidth="1"/>
    <col min="10" max="14" width="8.90625" style="1"/>
    <col min="15" max="15" width="2.6328125" style="1" bestFit="1" customWidth="1"/>
    <col min="16" max="16384" width="8.90625" style="1"/>
  </cols>
  <sheetData>
    <row r="1" spans="2:14" ht="15.5" x14ac:dyDescent="0.35">
      <c r="B1" s="2" t="s">
        <v>0</v>
      </c>
    </row>
    <row r="2" spans="2:14" x14ac:dyDescent="0.25">
      <c r="B2" s="3" t="s">
        <v>8</v>
      </c>
    </row>
    <row r="3" spans="2:14" x14ac:dyDescent="0.25">
      <c r="B3" s="3"/>
    </row>
    <row r="4" spans="2:14" x14ac:dyDescent="0.25">
      <c r="B4" s="3" t="s">
        <v>1</v>
      </c>
      <c r="C4" s="1" t="s">
        <v>9</v>
      </c>
    </row>
    <row r="5" spans="2:14" x14ac:dyDescent="0.25">
      <c r="B5" s="3" t="s">
        <v>2</v>
      </c>
      <c r="C5" s="1" t="s">
        <v>3</v>
      </c>
    </row>
    <row r="6" spans="2:14" x14ac:dyDescent="0.25">
      <c r="B6" s="3" t="s">
        <v>4</v>
      </c>
      <c r="C6" s="1" t="s">
        <v>13</v>
      </c>
    </row>
    <row r="7" spans="2:14" x14ac:dyDescent="0.25">
      <c r="B7" s="3" t="s">
        <v>6</v>
      </c>
      <c r="C7" s="1" t="s">
        <v>5</v>
      </c>
    </row>
    <row r="8" spans="2:14" x14ac:dyDescent="0.25">
      <c r="B8" s="3" t="s">
        <v>7</v>
      </c>
      <c r="C8" s="1" t="s">
        <v>10</v>
      </c>
    </row>
    <row r="9" spans="2:14" x14ac:dyDescent="0.25">
      <c r="B9" s="3" t="s">
        <v>12</v>
      </c>
      <c r="C9" s="1" t="s">
        <v>11</v>
      </c>
    </row>
    <row r="11" spans="2:14" ht="12" thickBot="1" x14ac:dyDescent="0.3">
      <c r="B11" s="4" t="s">
        <v>15</v>
      </c>
      <c r="C11" s="4" t="s">
        <v>16</v>
      </c>
      <c r="D11" s="11"/>
    </row>
    <row r="12" spans="2:14" x14ac:dyDescent="0.25">
      <c r="B12" s="5">
        <v>228.5752732416</v>
      </c>
      <c r="C12" s="5">
        <v>228.55</v>
      </c>
      <c r="D12" s="7"/>
      <c r="F12" s="9"/>
      <c r="G12" s="7"/>
      <c r="H12" s="8"/>
      <c r="I12" s="8"/>
      <c r="J12" s="8"/>
      <c r="K12" s="8"/>
      <c r="L12" s="8"/>
      <c r="M12" s="8"/>
      <c r="N12" s="8"/>
    </row>
    <row r="13" spans="2:14" x14ac:dyDescent="0.25">
      <c r="B13" s="5">
        <v>244.00763158160001</v>
      </c>
      <c r="C13" s="5">
        <v>238.94556573959997</v>
      </c>
      <c r="D13" s="7"/>
      <c r="F13" s="9"/>
      <c r="G13" s="7"/>
      <c r="H13" s="8"/>
      <c r="I13" s="7"/>
      <c r="J13" s="7"/>
      <c r="K13" s="8"/>
      <c r="L13" s="8"/>
      <c r="M13" s="8"/>
      <c r="N13" s="8"/>
    </row>
    <row r="14" spans="2:14" x14ac:dyDescent="0.25">
      <c r="B14" s="5">
        <v>262.46032291099999</v>
      </c>
      <c r="C14" s="5">
        <v>255.62</v>
      </c>
      <c r="D14" s="7"/>
      <c r="F14" s="9"/>
      <c r="G14" s="7"/>
      <c r="H14" s="8"/>
      <c r="I14" s="7"/>
      <c r="J14" s="7"/>
      <c r="K14" s="8"/>
      <c r="L14" s="8"/>
      <c r="M14" s="8"/>
      <c r="N14" s="8"/>
    </row>
    <row r="15" spans="2:14" x14ac:dyDescent="0.25">
      <c r="B15" s="5">
        <v>224.320351585</v>
      </c>
      <c r="C15" s="5">
        <v>224.22</v>
      </c>
      <c r="D15" s="7"/>
      <c r="F15" s="8"/>
      <c r="G15" s="8"/>
      <c r="H15" s="8"/>
      <c r="I15" s="7"/>
      <c r="J15" s="7"/>
      <c r="K15" s="8"/>
      <c r="L15" s="8"/>
      <c r="M15" s="8"/>
      <c r="N15" s="8"/>
    </row>
    <row r="16" spans="2:14" x14ac:dyDescent="0.25">
      <c r="B16" s="5">
        <v>202.14184802779999</v>
      </c>
      <c r="C16" s="5">
        <v>199.71</v>
      </c>
      <c r="D16" s="7"/>
      <c r="F16" s="9"/>
      <c r="G16" s="9"/>
      <c r="H16" s="7"/>
      <c r="I16" s="7"/>
      <c r="J16" s="7"/>
      <c r="K16" s="8"/>
      <c r="L16" s="8"/>
      <c r="M16" s="8"/>
      <c r="N16" s="8"/>
    </row>
    <row r="17" spans="2:14" x14ac:dyDescent="0.25">
      <c r="B17" s="5">
        <v>246.98387211859998</v>
      </c>
      <c r="C17" s="5">
        <v>248.469535458</v>
      </c>
      <c r="D17" s="7"/>
      <c r="F17" s="8"/>
      <c r="G17" s="8"/>
      <c r="H17" s="8"/>
      <c r="I17" s="7"/>
      <c r="J17" s="7"/>
      <c r="K17" s="8"/>
      <c r="L17" s="8"/>
      <c r="M17" s="8"/>
      <c r="N17" s="8"/>
    </row>
    <row r="18" spans="2:14" x14ac:dyDescent="0.25">
      <c r="B18" s="5">
        <v>195.85867356079999</v>
      </c>
      <c r="C18" s="5">
        <v>192.6043982672</v>
      </c>
      <c r="D18" s="7"/>
      <c r="F18" s="9"/>
      <c r="G18" s="9"/>
      <c r="H18" s="10"/>
      <c r="I18" s="7"/>
      <c r="J18" s="7"/>
      <c r="K18" s="8"/>
      <c r="L18" s="8"/>
      <c r="M18" s="8"/>
      <c r="N18" s="8"/>
    </row>
    <row r="19" spans="2:14" x14ac:dyDescent="0.25">
      <c r="B19" s="5">
        <v>231.88220717159999</v>
      </c>
      <c r="C19" s="5">
        <v>228.84839413999998</v>
      </c>
      <c r="D19" s="7"/>
      <c r="F19" s="8"/>
      <c r="G19" s="8"/>
      <c r="H19" s="8"/>
      <c r="I19" s="7"/>
      <c r="J19" s="7"/>
      <c r="K19" s="8"/>
      <c r="L19" s="8"/>
      <c r="M19" s="8"/>
      <c r="N19" s="8"/>
    </row>
    <row r="20" spans="2:14" x14ac:dyDescent="0.25">
      <c r="B20" s="5">
        <v>243.32419856939998</v>
      </c>
      <c r="C20" s="5">
        <v>233.85288748739998</v>
      </c>
      <c r="D20" s="7"/>
      <c r="F20" s="9"/>
      <c r="G20" s="11"/>
      <c r="H20" s="11"/>
      <c r="I20" s="11"/>
      <c r="J20" s="11"/>
      <c r="K20" s="8"/>
      <c r="L20" s="8"/>
      <c r="M20" s="8"/>
      <c r="N20" s="8"/>
    </row>
    <row r="21" spans="2:14" x14ac:dyDescent="0.25">
      <c r="B21" s="6">
        <v>266.73729079379996</v>
      </c>
      <c r="C21" s="6">
        <v>270.39999999999998</v>
      </c>
      <c r="D21" s="7"/>
      <c r="F21" s="8"/>
      <c r="G21" s="10"/>
      <c r="H21" s="7"/>
      <c r="I21" s="7"/>
      <c r="J21" s="7"/>
      <c r="K21" s="8"/>
      <c r="L21" s="8"/>
      <c r="M21" s="8"/>
      <c r="N21" s="8"/>
    </row>
    <row r="22" spans="2:14" x14ac:dyDescent="0.25">
      <c r="F22" s="8"/>
      <c r="G22" s="10"/>
      <c r="H22" s="7"/>
      <c r="I22" s="7"/>
      <c r="J22" s="8"/>
      <c r="K22" s="8"/>
      <c r="L22" s="8"/>
      <c r="M22" s="8"/>
      <c r="N22" s="8"/>
    </row>
    <row r="23" spans="2:14" x14ac:dyDescent="0.25">
      <c r="F23" s="8"/>
      <c r="G23" s="10"/>
      <c r="H23" s="7"/>
      <c r="I23" s="8"/>
      <c r="J23" s="8"/>
      <c r="K23" s="8"/>
      <c r="L23" s="8"/>
      <c r="M23" s="8"/>
      <c r="N23" s="8"/>
    </row>
    <row r="24" spans="2:14" x14ac:dyDescent="0.25">
      <c r="F24" s="8"/>
      <c r="G24" s="8"/>
      <c r="H24" s="8"/>
      <c r="I24" s="8"/>
      <c r="J24" s="8"/>
      <c r="K24" s="8"/>
      <c r="L24" s="8"/>
      <c r="M24" s="8"/>
      <c r="N24" s="8"/>
    </row>
    <row r="25" spans="2:14" x14ac:dyDescent="0.25">
      <c r="F25" s="8"/>
      <c r="G25" s="8"/>
      <c r="H25" s="8"/>
      <c r="I25" s="8"/>
      <c r="J25" s="8"/>
      <c r="K25" s="8"/>
      <c r="L25" s="8"/>
      <c r="M25" s="8"/>
      <c r="N25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26"/>
  <sheetViews>
    <sheetView tabSelected="1" topLeftCell="A8" zoomScale="130" zoomScaleNormal="130" workbookViewId="0">
      <selection activeCell="C13" sqref="C13"/>
    </sheetView>
  </sheetViews>
  <sheetFormatPr defaultColWidth="8.90625" defaultRowHeight="11.5" x14ac:dyDescent="0.25"/>
  <cols>
    <col min="1" max="1" width="2" style="1" customWidth="1"/>
    <col min="2" max="2" width="13.6328125" style="1" customWidth="1"/>
    <col min="3" max="3" width="8.90625" style="1" customWidth="1"/>
    <col min="4" max="4" width="18.08984375" style="1" customWidth="1"/>
    <col min="5" max="5" width="8.90625" style="1"/>
    <col min="6" max="6" width="15.81640625" style="1" customWidth="1"/>
    <col min="7" max="7" width="12.08984375" style="1" customWidth="1"/>
    <col min="8" max="8" width="10.1796875" style="1" customWidth="1"/>
    <col min="9" max="9" width="7.6328125" style="1" customWidth="1"/>
    <col min="10" max="14" width="8.90625" style="1"/>
    <col min="15" max="15" width="2.6328125" style="1" customWidth="1"/>
    <col min="16" max="16384" width="8.90625" style="1"/>
  </cols>
  <sheetData>
    <row r="1" spans="2:20" ht="15.5" x14ac:dyDescent="0.35">
      <c r="B1" s="2" t="s">
        <v>0</v>
      </c>
    </row>
    <row r="2" spans="2:20" x14ac:dyDescent="0.25">
      <c r="B2" s="3" t="s">
        <v>14</v>
      </c>
    </row>
    <row r="3" spans="2:20" x14ac:dyDescent="0.25">
      <c r="B3" s="3"/>
    </row>
    <row r="4" spans="2:20" x14ac:dyDescent="0.25">
      <c r="B4" s="3" t="s">
        <v>1</v>
      </c>
      <c r="C4" s="1" t="s">
        <v>9</v>
      </c>
    </row>
    <row r="5" spans="2:20" x14ac:dyDescent="0.25">
      <c r="B5" s="3" t="s">
        <v>2</v>
      </c>
      <c r="C5" s="1" t="s">
        <v>3</v>
      </c>
    </row>
    <row r="6" spans="2:20" x14ac:dyDescent="0.25">
      <c r="B6" s="3" t="s">
        <v>4</v>
      </c>
      <c r="C6" s="1" t="s">
        <v>13</v>
      </c>
    </row>
    <row r="7" spans="2:20" x14ac:dyDescent="0.25">
      <c r="B7" s="3" t="s">
        <v>6</v>
      </c>
      <c r="C7" s="1" t="s">
        <v>5</v>
      </c>
    </row>
    <row r="8" spans="2:20" x14ac:dyDescent="0.25">
      <c r="B8" s="3" t="s">
        <v>7</v>
      </c>
      <c r="C8" s="1" t="s">
        <v>10</v>
      </c>
    </row>
    <row r="9" spans="2:20" x14ac:dyDescent="0.25">
      <c r="B9" s="3" t="s">
        <v>12</v>
      </c>
      <c r="C9" s="1" t="s">
        <v>11</v>
      </c>
    </row>
    <row r="10" spans="2:20" x14ac:dyDescent="0.25">
      <c r="S10" s="8"/>
      <c r="T10" s="8"/>
    </row>
    <row r="11" spans="2:20" x14ac:dyDescent="0.25">
      <c r="B11" s="3" t="s">
        <v>20</v>
      </c>
      <c r="C11" s="1" t="s">
        <v>36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S11" s="8"/>
      <c r="T11" s="8"/>
    </row>
    <row r="12" spans="2:20" x14ac:dyDescent="0.25">
      <c r="B12" s="3" t="s">
        <v>21</v>
      </c>
      <c r="C12" s="1" t="s">
        <v>37</v>
      </c>
      <c r="E12" s="8"/>
      <c r="F12" s="9"/>
      <c r="G12" s="7"/>
      <c r="H12" s="8"/>
      <c r="I12" s="8"/>
      <c r="J12" s="8"/>
      <c r="K12" s="8"/>
      <c r="L12" s="8"/>
      <c r="M12" s="8"/>
      <c r="N12" s="8"/>
      <c r="O12" s="8"/>
      <c r="S12" s="7"/>
      <c r="T12" s="8"/>
    </row>
    <row r="13" spans="2:20" x14ac:dyDescent="0.25">
      <c r="E13" s="8"/>
      <c r="F13" s="9" t="s">
        <v>25</v>
      </c>
      <c r="G13" s="7">
        <f>COUNT(B15:B24)</f>
        <v>10</v>
      </c>
      <c r="H13" s="8"/>
      <c r="I13" s="7"/>
      <c r="J13" s="7"/>
      <c r="K13" s="8"/>
      <c r="L13" s="8"/>
      <c r="M13" s="8"/>
      <c r="N13" s="8"/>
      <c r="O13" s="8"/>
      <c r="S13" s="7"/>
      <c r="T13" s="8"/>
    </row>
    <row r="14" spans="2:20" ht="12" thickBot="1" x14ac:dyDescent="0.3">
      <c r="B14" s="12" t="s">
        <v>17</v>
      </c>
      <c r="C14" s="12" t="s">
        <v>18</v>
      </c>
      <c r="D14" s="12" t="s">
        <v>19</v>
      </c>
      <c r="E14" s="8"/>
      <c r="F14" s="9" t="s">
        <v>22</v>
      </c>
      <c r="G14" s="7">
        <f>AVERAGE(D15:D24)</f>
        <v>-1.1371963718659388</v>
      </c>
      <c r="H14" s="8"/>
      <c r="I14" s="7"/>
      <c r="J14" s="7"/>
      <c r="K14" s="8"/>
      <c r="L14" s="8"/>
      <c r="M14" s="8"/>
      <c r="N14" s="8"/>
      <c r="O14" s="8"/>
      <c r="S14" s="7"/>
      <c r="T14" s="8"/>
    </row>
    <row r="15" spans="2:20" x14ac:dyDescent="0.25">
      <c r="B15" s="5">
        <v>103.67999991305493</v>
      </c>
      <c r="C15" s="5">
        <v>103.66853616350001</v>
      </c>
      <c r="D15" s="7">
        <f>C15-B15</f>
        <v>-1.1463749554920355E-2</v>
      </c>
      <c r="E15" s="8"/>
      <c r="F15" s="9" t="s">
        <v>23</v>
      </c>
      <c r="G15" s="8">
        <f>ROUND(_xlfn.STDEV.S(D15:D24), 2)</f>
        <v>1.79</v>
      </c>
      <c r="H15" s="8"/>
      <c r="I15" s="7"/>
      <c r="J15" s="7"/>
      <c r="K15" s="8"/>
      <c r="L15" s="8"/>
      <c r="M15" s="8"/>
      <c r="N15" s="8"/>
      <c r="O15" s="8"/>
      <c r="S15" s="7"/>
      <c r="T15" s="8"/>
    </row>
    <row r="16" spans="2:20" x14ac:dyDescent="0.25">
      <c r="B16" s="5">
        <v>110.67999990718481</v>
      </c>
      <c r="C16" s="5">
        <v>108.38388546481596</v>
      </c>
      <c r="D16" s="7">
        <f t="shared" ref="D16:D24" si="0">C16-B16</f>
        <v>-2.2961144423688467</v>
      </c>
      <c r="E16" s="8"/>
      <c r="F16" s="9" t="s">
        <v>24</v>
      </c>
      <c r="G16" s="13">
        <f>G15/SQRT(G13)</f>
        <v>0.56604770117013992</v>
      </c>
      <c r="H16" s="7"/>
      <c r="I16" s="7"/>
      <c r="J16" s="7"/>
      <c r="K16" s="8"/>
      <c r="L16" s="8"/>
      <c r="M16" s="8"/>
      <c r="N16" s="8"/>
      <c r="O16" s="8"/>
      <c r="S16" s="7"/>
      <c r="T16" s="8"/>
    </row>
    <row r="17" spans="2:20" x14ac:dyDescent="0.25">
      <c r="B17" s="5">
        <v>119.04999990016579</v>
      </c>
      <c r="C17" s="5">
        <v>115.9472816194</v>
      </c>
      <c r="D17" s="7">
        <f t="shared" si="0"/>
        <v>-3.1027182807657852</v>
      </c>
      <c r="E17" s="8"/>
      <c r="F17" s="8"/>
      <c r="G17" s="8"/>
      <c r="H17" s="8"/>
      <c r="I17" s="7"/>
      <c r="J17" s="7"/>
      <c r="K17" s="8"/>
      <c r="L17" s="8"/>
      <c r="M17" s="8"/>
      <c r="N17" s="8"/>
      <c r="O17" s="8"/>
      <c r="S17" s="7"/>
      <c r="T17" s="8"/>
    </row>
    <row r="18" spans="2:20" x14ac:dyDescent="0.25">
      <c r="B18" s="5">
        <v>101.74999991467341</v>
      </c>
      <c r="C18" s="5">
        <v>101.7044812014</v>
      </c>
      <c r="D18" s="7">
        <f t="shared" si="0"/>
        <v>-4.5518713273409617E-2</v>
      </c>
      <c r="E18" s="8"/>
      <c r="F18" s="9" t="s">
        <v>26</v>
      </c>
      <c r="G18" s="9"/>
      <c r="H18" s="10"/>
      <c r="I18" s="7"/>
      <c r="J18" s="7"/>
      <c r="K18" s="8"/>
      <c r="L18" s="8"/>
      <c r="M18" s="8"/>
      <c r="N18" s="8"/>
      <c r="O18" s="8"/>
      <c r="S18" s="7"/>
      <c r="T18" s="8"/>
    </row>
    <row r="19" spans="2:20" x14ac:dyDescent="0.25">
      <c r="B19" s="5">
        <v>91.689999923109625</v>
      </c>
      <c r="C19" s="5">
        <v>90.586932212700006</v>
      </c>
      <c r="D19" s="7">
        <f t="shared" si="0"/>
        <v>-1.1030677104096185</v>
      </c>
      <c r="E19" s="8"/>
      <c r="F19" s="8" t="s">
        <v>27</v>
      </c>
      <c r="G19" s="8">
        <f>G14/G16</f>
        <v>-2.0090115541766429</v>
      </c>
      <c r="H19" s="8"/>
      <c r="I19" s="7"/>
      <c r="J19" s="7"/>
      <c r="K19" s="8"/>
      <c r="L19" s="8"/>
      <c r="M19" s="8"/>
      <c r="N19" s="8"/>
      <c r="O19" s="8"/>
      <c r="S19" s="7"/>
      <c r="T19" s="8"/>
    </row>
    <row r="20" spans="2:20" x14ac:dyDescent="0.25">
      <c r="B20" s="5">
        <v>112.02999990605269</v>
      </c>
      <c r="C20" s="5">
        <v>112.70388546119325</v>
      </c>
      <c r="D20" s="7">
        <f t="shared" si="0"/>
        <v>0.67388555514055781</v>
      </c>
      <c r="E20" s="8"/>
      <c r="F20" s="9"/>
      <c r="G20" s="11"/>
      <c r="H20" s="11"/>
      <c r="I20" s="11"/>
      <c r="J20" s="11"/>
      <c r="K20" s="8"/>
      <c r="L20" s="8"/>
      <c r="M20" s="8"/>
      <c r="N20" s="8"/>
      <c r="O20" s="8"/>
      <c r="S20" s="7"/>
      <c r="T20" s="8"/>
    </row>
    <row r="21" spans="2:20" x14ac:dyDescent="0.25">
      <c r="B21" s="5">
        <v>88.839999925499612</v>
      </c>
      <c r="C21" s="5">
        <v>87.363885482443138</v>
      </c>
      <c r="D21" s="7">
        <f t="shared" si="0"/>
        <v>-1.4761144430564741</v>
      </c>
      <c r="E21" s="8"/>
      <c r="F21" s="8"/>
      <c r="G21" s="10"/>
      <c r="H21" s="7"/>
      <c r="I21" s="7"/>
      <c r="J21" s="7"/>
      <c r="K21" s="8"/>
      <c r="L21" s="8"/>
      <c r="M21" s="8"/>
      <c r="N21" s="8"/>
      <c r="O21" s="8"/>
      <c r="S21" s="7"/>
      <c r="T21" s="8"/>
    </row>
    <row r="22" spans="2:20" x14ac:dyDescent="0.25">
      <c r="B22" s="5">
        <v>105.17999991179704</v>
      </c>
      <c r="C22" s="5">
        <v>103.8038854686567</v>
      </c>
      <c r="D22" s="7">
        <f t="shared" si="0"/>
        <v>-1.376114443140338</v>
      </c>
      <c r="E22" s="8"/>
      <c r="F22" s="8"/>
      <c r="G22" s="10"/>
      <c r="H22" s="7"/>
      <c r="I22" s="7"/>
      <c r="J22" s="8"/>
      <c r="K22" s="8"/>
      <c r="L22" s="8"/>
      <c r="M22" s="8"/>
      <c r="N22" s="8"/>
      <c r="O22" s="8"/>
    </row>
    <row r="23" spans="2:20" x14ac:dyDescent="0.25">
      <c r="B23" s="5">
        <v>110.36999990744475</v>
      </c>
      <c r="C23" s="5">
        <v>106.07388546675311</v>
      </c>
      <c r="D23" s="7">
        <f t="shared" si="0"/>
        <v>-4.2961144406916389</v>
      </c>
      <c r="E23" s="8"/>
      <c r="F23" s="15" t="s">
        <v>28</v>
      </c>
      <c r="G23" s="16" t="s">
        <v>29</v>
      </c>
      <c r="H23" s="17" t="s">
        <v>30</v>
      </c>
      <c r="I23" s="15" t="s">
        <v>33</v>
      </c>
      <c r="J23" s="8"/>
      <c r="K23" s="8"/>
      <c r="L23" s="8"/>
      <c r="M23" s="8"/>
      <c r="N23" s="8"/>
      <c r="O23" s="8"/>
    </row>
    <row r="24" spans="2:20" ht="13" x14ac:dyDescent="0.35">
      <c r="B24" s="6">
        <v>120.98999989853891</v>
      </c>
      <c r="C24" s="6">
        <v>122.651376848</v>
      </c>
      <c r="D24" s="7">
        <f t="shared" si="0"/>
        <v>1.6613769494610864</v>
      </c>
      <c r="E24" s="8"/>
      <c r="F24" s="14">
        <v>2.4920999999999999E-2</v>
      </c>
      <c r="G24" s="8">
        <v>0.01</v>
      </c>
      <c r="H24" s="8" t="s">
        <v>31</v>
      </c>
      <c r="I24" s="8" t="s">
        <v>34</v>
      </c>
      <c r="J24" s="8"/>
      <c r="K24" s="8"/>
      <c r="L24" s="8"/>
      <c r="M24" s="8"/>
      <c r="N24" s="8"/>
      <c r="O24" s="8"/>
    </row>
    <row r="25" spans="2:20" ht="13" x14ac:dyDescent="0.35">
      <c r="D25" s="8"/>
      <c r="E25" s="8"/>
      <c r="F25" s="14">
        <v>2.4920999999999999E-2</v>
      </c>
      <c r="G25" s="8">
        <v>0.05</v>
      </c>
      <c r="H25" s="8" t="s">
        <v>32</v>
      </c>
      <c r="I25" s="8" t="s">
        <v>35</v>
      </c>
      <c r="J25" s="8"/>
      <c r="K25" s="8"/>
      <c r="L25" s="8"/>
      <c r="M25" s="8"/>
      <c r="N25" s="8"/>
      <c r="O25" s="8"/>
    </row>
    <row r="26" spans="2:20" ht="13" x14ac:dyDescent="0.35">
      <c r="F26" s="14">
        <v>2.4920999999999999E-2</v>
      </c>
      <c r="G26" s="1">
        <v>0.1</v>
      </c>
      <c r="H26" s="1" t="s">
        <v>32</v>
      </c>
      <c r="I26" s="1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Weight-loss data, lbs</vt:lpstr>
      <vt:lpstr>Weight-loss data, 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2021-11-09T09:33:36Z</dcterms:modified>
</cp:coreProperties>
</file>