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shwet\Downloads\"/>
    </mc:Choice>
  </mc:AlternateContent>
  <xr:revisionPtr revIDLastSave="0" documentId="8_{AF95642F-F7B6-4114-9E31-AE88218BCE33}" xr6:coauthVersionLast="47" xr6:coauthVersionMax="47" xr10:uidLastSave="{00000000-0000-0000-0000-000000000000}"/>
  <bookViews>
    <workbookView xWindow="-108" yWindow="-108" windowWidth="23256" windowHeight="12456" tabRatio="974" activeTab="8" xr2:uid="{00000000-000D-0000-FFFF-FFFF00000000}"/>
  </bookViews>
  <sheets>
    <sheet name="combo chart" sheetId="3" r:id="rId1"/>
    <sheet name="waterfall chart" sheetId="4" r:id="rId2"/>
    <sheet name="pie chart" sheetId="5" r:id="rId3"/>
    <sheet name="map chart" sheetId="6" r:id="rId4"/>
    <sheet name="top 5 " sheetId="7" r:id="rId5"/>
    <sheet name="KPI" sheetId="8" r:id="rId6"/>
    <sheet name="KPI YOY" sheetId="9" r:id="rId7"/>
    <sheet name="Data" sheetId="1" r:id="rId8"/>
    <sheet name="Dashboard" sheetId="10" r:id="rId9"/>
  </sheets>
  <definedNames>
    <definedName name="_xlchart.v1.0" hidden="1">'waterfall chart'!$E$4:$E$7</definedName>
    <definedName name="_xlchart.v1.1" hidden="1">'waterfall chart'!$F$3</definedName>
    <definedName name="_xlchart.v1.13" hidden="1">'waterfall chart'!$E$4:$E$7</definedName>
    <definedName name="_xlchart.v1.14" hidden="1">'waterfall chart'!$F$3</definedName>
    <definedName name="_xlchart.v1.15" hidden="1">'waterfall chart'!$F$4:$F$7</definedName>
    <definedName name="_xlchart.v1.2" hidden="1">'waterfall chart'!$F$4:$F$7</definedName>
    <definedName name="_xlchart.v5.10" hidden="1">'map chart'!$E$2</definedName>
    <definedName name="_xlchart.v5.11" hidden="1">'map chart'!$E$3</definedName>
    <definedName name="_xlchart.v5.12" hidden="1">'map chart'!$E$4:$E$52</definedName>
    <definedName name="_xlchart.v5.16" hidden="1">'map chart'!$D$3</definedName>
    <definedName name="_xlchart.v5.17" hidden="1">'map chart'!$D$4:$D$52</definedName>
    <definedName name="_xlchart.v5.18" hidden="1">'map chart'!$E$3</definedName>
    <definedName name="_xlchart.v5.19"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1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I8" i="9"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7" i="4"/>
  <c r="E5" i="4"/>
  <c r="E6"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9"/>
  <c r="K8" i="9"/>
  <c r="J8" i="9"/>
  <c r="H8" i="9"/>
  <c r="N17" i="8"/>
  <c r="K17" i="8"/>
  <c r="H17" i="8"/>
  <c r="E17" i="8"/>
  <c r="B17" i="8"/>
  <c r="E44" i="6"/>
  <c r="E52" i="6"/>
  <c r="E45" i="6"/>
  <c r="E46" i="6"/>
  <c r="E47" i="6"/>
  <c r="E48" i="6"/>
  <c r="E49" i="6"/>
  <c r="E50" i="6"/>
  <c r="E51" i="6"/>
  <c r="E26" i="6"/>
  <c r="E34" i="6"/>
  <c r="E42" i="6"/>
  <c r="E27" i="6"/>
  <c r="E35" i="6"/>
  <c r="E43" i="6"/>
  <c r="E28" i="6"/>
  <c r="E36" i="6"/>
  <c r="E29" i="6"/>
  <c r="E37" i="6"/>
  <c r="E30" i="6"/>
  <c r="E38" i="6"/>
  <c r="E41" i="6"/>
  <c r="E31" i="6"/>
  <c r="E39" i="6"/>
  <c r="E32" i="6"/>
  <c r="E40" i="6"/>
  <c r="E33" i="6"/>
  <c r="E5" i="6"/>
  <c r="E13" i="6"/>
  <c r="E21" i="6"/>
  <c r="E6" i="6"/>
  <c r="E14" i="6"/>
  <c r="E22" i="6"/>
  <c r="E7" i="6"/>
  <c r="E15" i="6"/>
  <c r="E23" i="6"/>
  <c r="E8" i="6"/>
  <c r="E16" i="6"/>
  <c r="E24" i="6"/>
  <c r="E20" i="6"/>
  <c r="E9" i="6"/>
  <c r="E17" i="6"/>
  <c r="E25" i="6"/>
  <c r="E10" i="6"/>
  <c r="E18" i="6"/>
  <c r="E11" i="6"/>
  <c r="E19" i="6"/>
  <c r="E12" i="6"/>
  <c r="E4" i="6"/>
  <c r="F4" i="4"/>
</calcChain>
</file>

<file path=xl/sharedStrings.xml><?xml version="1.0" encoding="utf-8"?>
<sst xmlns="http://schemas.openxmlformats.org/spreadsheetml/2006/main" count="130126" uniqueCount="10954">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</sst>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 &quot;k&quot;"/>
    <numFmt numFmtId="167" formatCode="_-[$$-409]* #,##0.00_ ;_-[$$-409]* \-#,##0.00\ ;_-[$$-409]* &quot;-&quot;??_ ;_-@_ "/>
    <numFmt numFmtId="171"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opperplate Gothic Bold"/>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1">
    <xf numFmtId="0" fontId="0" fillId="0" borderId="0"/>
  </cellStyleXfs>
  <cellXfs count="47">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165" fontId="0" fillId="0" borderId="1" xfId="0" pivotButton="1" applyNumberFormat="1" applyBorder="1"/>
    <xf numFmtId="165" fontId="0" fillId="0" borderId="1" xfId="0" applyNumberFormat="1" applyBorder="1"/>
    <xf numFmtId="165" fontId="0" fillId="0" borderId="8" xfId="0" applyNumberFormat="1" applyBorder="1"/>
    <xf numFmtId="165" fontId="0" fillId="0" borderId="1" xfId="0" applyNumberFormat="1" applyBorder="1" applyAlignment="1">
      <alignment horizontal="left"/>
    </xf>
    <xf numFmtId="165" fontId="0" fillId="0" borderId="2" xfId="0" applyNumberFormat="1" applyBorder="1" applyAlignment="1">
      <alignment horizontal="left"/>
    </xf>
    <xf numFmtId="165" fontId="0" fillId="0" borderId="2" xfId="0" applyNumberFormat="1" applyBorder="1"/>
    <xf numFmtId="165" fontId="0" fillId="0" borderId="9" xfId="0" applyNumberFormat="1" applyBorder="1"/>
    <xf numFmtId="165" fontId="0" fillId="0" borderId="7" xfId="0" applyNumberFormat="1" applyBorder="1" applyAlignment="1">
      <alignment horizontal="left"/>
    </xf>
    <xf numFmtId="165" fontId="0" fillId="0" borderId="7" xfId="0" applyNumberFormat="1" applyBorder="1"/>
    <xf numFmtId="165" fontId="0" fillId="0" borderId="10" xfId="0" applyNumberFormat="1" applyBorder="1"/>
    <xf numFmtId="165" fontId="0" fillId="0" borderId="5" xfId="0" applyNumberFormat="1" applyBorder="1"/>
    <xf numFmtId="165" fontId="0" fillId="0" borderId="6" xfId="0" applyNumberFormat="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0" fontId="1" fillId="0" borderId="0" xfId="0" applyFont="1" applyFill="1" applyBorder="1"/>
    <xf numFmtId="167" fontId="0" fillId="0" borderId="0" xfId="0" applyNumberFormat="1"/>
    <xf numFmtId="171" fontId="0" fillId="0" borderId="0" xfId="0" applyNumberFormat="1"/>
    <xf numFmtId="10" fontId="0" fillId="0" borderId="0" xfId="0" applyNumberForma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5" fillId="0" borderId="0" xfId="0" applyNumberFormat="1" applyFont="1"/>
  </cellXfs>
  <cellStyles count="1">
    <cellStyle name="Normal" xfId="0" builtinId="0"/>
  </cellStyles>
  <dxfs count="11">
    <dxf>
      <font>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B6795ECE-6F39-42BF-87EF-DA2F2A1B9EE5}">
      <tableStyleElement type="wholeTable" dxfId="1"/>
      <tableStyleElement type="headerRow" dxfId="0"/>
    </tableStyle>
    <tableStyle name="Data-style" pivot="0" count="3" xr9:uid="{00000000-0011-0000-FFFF-FFFF00000000}">
      <tableStyleElement type="headerRow" dxfId="10"/>
      <tableStyleElement type="firstRowStripe" dxfId="9"/>
      <tableStyleElement type="secondRowStripe"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1-BEDC-4010-A013-B8A88FAC0B18}"/>
            </c:ext>
          </c:extLst>
        </c:ser>
        <c:dLbls>
          <c:showLegendKey val="0"/>
          <c:showVal val="0"/>
          <c:showCatName val="0"/>
          <c:showSerName val="0"/>
          <c:showPercent val="0"/>
          <c:showBubbleSize val="0"/>
        </c:dLbls>
        <c:axId val="785249616"/>
        <c:axId val="7852505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0-BEDC-4010-A013-B8A88FAC0B18}"/>
            </c:ext>
          </c:extLst>
        </c:ser>
        <c:dLbls>
          <c:showLegendKey val="0"/>
          <c:showVal val="0"/>
          <c:showCatName val="0"/>
          <c:showSerName val="0"/>
          <c:showPercent val="0"/>
          <c:showBubbleSize val="0"/>
        </c:dLbls>
        <c:gapWidth val="219"/>
        <c:overlap val="-27"/>
        <c:axId val="780848768"/>
        <c:axId val="780847328"/>
      </c:barChart>
      <c:catAx>
        <c:axId val="78084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47328"/>
        <c:crosses val="autoZero"/>
        <c:auto val="1"/>
        <c:lblAlgn val="ctr"/>
        <c:lblOffset val="100"/>
        <c:noMultiLvlLbl val="0"/>
      </c:catAx>
      <c:valAx>
        <c:axId val="780847328"/>
        <c:scaling>
          <c:orientation val="minMax"/>
        </c:scaling>
        <c:delete val="0"/>
        <c:axPos val="l"/>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48768"/>
        <c:crosses val="autoZero"/>
        <c:crossBetween val="between"/>
      </c:valAx>
      <c:valAx>
        <c:axId val="785250576"/>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249616"/>
        <c:crosses val="max"/>
        <c:crossBetween val="between"/>
      </c:valAx>
      <c:catAx>
        <c:axId val="785249616"/>
        <c:scaling>
          <c:orientation val="minMax"/>
        </c:scaling>
        <c:delete val="1"/>
        <c:axPos val="b"/>
        <c:numFmt formatCode="General" sourceLinked="1"/>
        <c:majorTickMark val="out"/>
        <c:minorTickMark val="none"/>
        <c:tickLblPos val="nextTo"/>
        <c:crossAx val="78525057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0-5D74-49B5-9371-9FA79C2871CE}"/>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Analysis(2).xlsx]top 5 !PivotTable5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Copiers</c:v>
                </c:pt>
                <c:pt idx="1">
                  <c:v>Storage</c:v>
                </c:pt>
                <c:pt idx="2">
                  <c:v>Binders</c:v>
                </c:pt>
                <c:pt idx="3">
                  <c:v>Chairs</c:v>
                </c:pt>
                <c:pt idx="4">
                  <c:v>Phones</c:v>
                </c:pt>
              </c:strCache>
            </c:strRef>
          </c:cat>
          <c:val>
            <c:numRef>
              <c:f>'top 5 '!$B$4:$B$9</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FB39-4B28-A741-AC7ECAE53D8E}"/>
            </c:ext>
          </c:extLst>
        </c:ser>
        <c:dLbls>
          <c:showLegendKey val="0"/>
          <c:showVal val="0"/>
          <c:showCatName val="0"/>
          <c:showSerName val="0"/>
          <c:showPercent val="0"/>
          <c:showBubbleSize val="0"/>
        </c:dLbls>
        <c:gapWidth val="182"/>
        <c:axId val="597147424"/>
        <c:axId val="597144544"/>
      </c:barChart>
      <c:catAx>
        <c:axId val="59714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144544"/>
        <c:crosses val="autoZero"/>
        <c:auto val="1"/>
        <c:lblAlgn val="ctr"/>
        <c:lblOffset val="100"/>
        <c:noMultiLvlLbl val="0"/>
      </c:catAx>
      <c:valAx>
        <c:axId val="59714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14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DB60-41F6-8407-D9AB5E738B01}"/>
            </c:ext>
          </c:extLst>
        </c:ser>
        <c:dLbls>
          <c:showLegendKey val="0"/>
          <c:showVal val="0"/>
          <c:showCatName val="0"/>
          <c:showSerName val="0"/>
          <c:showPercent val="0"/>
          <c:showBubbleSize val="0"/>
        </c:dLbls>
        <c:smooth val="0"/>
        <c:axId val="787827472"/>
        <c:axId val="787827952"/>
      </c:lineChart>
      <c:catAx>
        <c:axId val="787827472"/>
        <c:scaling>
          <c:orientation val="minMax"/>
        </c:scaling>
        <c:delete val="1"/>
        <c:axPos val="b"/>
        <c:numFmt formatCode="General" sourceLinked="1"/>
        <c:majorTickMark val="none"/>
        <c:minorTickMark val="none"/>
        <c:tickLblPos val="nextTo"/>
        <c:crossAx val="787827952"/>
        <c:crosses val="autoZero"/>
        <c:auto val="1"/>
        <c:lblAlgn val="ctr"/>
        <c:lblOffset val="100"/>
        <c:noMultiLvlLbl val="0"/>
      </c:catAx>
      <c:valAx>
        <c:axId val="787827952"/>
        <c:scaling>
          <c:orientation val="minMax"/>
        </c:scaling>
        <c:delete val="1"/>
        <c:axPos val="l"/>
        <c:numFmt formatCode="General" sourceLinked="1"/>
        <c:majorTickMark val="none"/>
        <c:minorTickMark val="none"/>
        <c:tickLblPos val="nextTo"/>
        <c:crossAx val="78782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67505855490037E-2"/>
          <c:y val="0.16339908269042128"/>
          <c:w val="0.8835978835978836"/>
          <c:h val="0.6405228758169934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3D3F-4AF7-9721-2A8A15486EA8}"/>
            </c:ext>
          </c:extLst>
        </c:ser>
        <c:dLbls>
          <c:showLegendKey val="0"/>
          <c:showVal val="0"/>
          <c:showCatName val="0"/>
          <c:showSerName val="0"/>
          <c:showPercent val="0"/>
          <c:showBubbleSize val="0"/>
        </c:dLbls>
        <c:smooth val="0"/>
        <c:axId val="907789904"/>
        <c:axId val="907790384"/>
      </c:lineChart>
      <c:catAx>
        <c:axId val="907789904"/>
        <c:scaling>
          <c:orientation val="minMax"/>
        </c:scaling>
        <c:delete val="1"/>
        <c:axPos val="b"/>
        <c:numFmt formatCode="General" sourceLinked="1"/>
        <c:majorTickMark val="out"/>
        <c:minorTickMark val="none"/>
        <c:tickLblPos val="nextTo"/>
        <c:crossAx val="907790384"/>
        <c:crosses val="autoZero"/>
        <c:auto val="1"/>
        <c:lblAlgn val="ctr"/>
        <c:lblOffset val="100"/>
        <c:noMultiLvlLbl val="0"/>
      </c:catAx>
      <c:valAx>
        <c:axId val="907790384"/>
        <c:scaling>
          <c:orientation val="minMax"/>
        </c:scaling>
        <c:delete val="1"/>
        <c:axPos val="l"/>
        <c:numFmt formatCode="General" sourceLinked="1"/>
        <c:majorTickMark val="out"/>
        <c:minorTickMark val="none"/>
        <c:tickLblPos val="nextTo"/>
        <c:crossAx val="90778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10E9-4449-B5EF-2EC4D3329337}"/>
            </c:ext>
          </c:extLst>
        </c:ser>
        <c:dLbls>
          <c:showLegendKey val="0"/>
          <c:showVal val="0"/>
          <c:showCatName val="0"/>
          <c:showSerName val="0"/>
          <c:showPercent val="0"/>
          <c:showBubbleSize val="0"/>
        </c:dLbls>
        <c:smooth val="0"/>
        <c:axId val="812763552"/>
        <c:axId val="812764032"/>
      </c:lineChart>
      <c:catAx>
        <c:axId val="812763552"/>
        <c:scaling>
          <c:orientation val="minMax"/>
        </c:scaling>
        <c:delete val="1"/>
        <c:axPos val="b"/>
        <c:numFmt formatCode="General" sourceLinked="1"/>
        <c:majorTickMark val="none"/>
        <c:minorTickMark val="none"/>
        <c:tickLblPos val="nextTo"/>
        <c:crossAx val="812764032"/>
        <c:crosses val="autoZero"/>
        <c:auto val="1"/>
        <c:lblAlgn val="ctr"/>
        <c:lblOffset val="100"/>
        <c:noMultiLvlLbl val="0"/>
      </c:catAx>
      <c:valAx>
        <c:axId val="812764032"/>
        <c:scaling>
          <c:orientation val="minMax"/>
        </c:scaling>
        <c:delete val="1"/>
        <c:axPos val="l"/>
        <c:numFmt formatCode="General" sourceLinked="1"/>
        <c:majorTickMark val="none"/>
        <c:minorTickMark val="none"/>
        <c:tickLblPos val="nextTo"/>
        <c:crossAx val="81276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1EFE-444D-8F1C-1EFAC5058022}"/>
            </c:ext>
          </c:extLst>
        </c:ser>
        <c:dLbls>
          <c:showLegendKey val="0"/>
          <c:showVal val="0"/>
          <c:showCatName val="0"/>
          <c:showSerName val="0"/>
          <c:showPercent val="0"/>
          <c:showBubbleSize val="0"/>
        </c:dLbls>
        <c:smooth val="0"/>
        <c:axId val="595453344"/>
        <c:axId val="595445184"/>
      </c:lineChart>
      <c:catAx>
        <c:axId val="595453344"/>
        <c:scaling>
          <c:orientation val="minMax"/>
        </c:scaling>
        <c:delete val="1"/>
        <c:axPos val="b"/>
        <c:numFmt formatCode="General" sourceLinked="1"/>
        <c:majorTickMark val="none"/>
        <c:minorTickMark val="none"/>
        <c:tickLblPos val="nextTo"/>
        <c:crossAx val="595445184"/>
        <c:crosses val="autoZero"/>
        <c:auto val="1"/>
        <c:lblAlgn val="ctr"/>
        <c:lblOffset val="100"/>
        <c:noMultiLvlLbl val="0"/>
      </c:catAx>
      <c:valAx>
        <c:axId val="595445184"/>
        <c:scaling>
          <c:orientation val="minMax"/>
        </c:scaling>
        <c:delete val="1"/>
        <c:axPos val="l"/>
        <c:numFmt formatCode="General" sourceLinked="1"/>
        <c:majorTickMark val="none"/>
        <c:minorTickMark val="none"/>
        <c:tickLblPos val="nextTo"/>
        <c:crossAx val="59545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83615819209045E-2"/>
          <c:y val="0.18612521150592218"/>
          <c:w val="0.84463276836158196"/>
          <c:h val="0.627749576988155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4C9D-4444-8CCE-EEB7F4A1BC27}"/>
            </c:ext>
          </c:extLst>
        </c:ser>
        <c:dLbls>
          <c:showLegendKey val="0"/>
          <c:showVal val="0"/>
          <c:showCatName val="0"/>
          <c:showSerName val="0"/>
          <c:showPercent val="0"/>
          <c:showBubbleSize val="0"/>
        </c:dLbls>
        <c:smooth val="0"/>
        <c:axId val="910823024"/>
        <c:axId val="910823504"/>
      </c:lineChart>
      <c:catAx>
        <c:axId val="910823024"/>
        <c:scaling>
          <c:orientation val="minMax"/>
        </c:scaling>
        <c:delete val="1"/>
        <c:axPos val="b"/>
        <c:numFmt formatCode="General" sourceLinked="1"/>
        <c:majorTickMark val="none"/>
        <c:minorTickMark val="none"/>
        <c:tickLblPos val="nextTo"/>
        <c:crossAx val="910823504"/>
        <c:crosses val="autoZero"/>
        <c:auto val="1"/>
        <c:lblAlgn val="ctr"/>
        <c:lblOffset val="100"/>
        <c:noMultiLvlLbl val="0"/>
      </c:catAx>
      <c:valAx>
        <c:axId val="910823504"/>
        <c:scaling>
          <c:orientation val="minMax"/>
        </c:scaling>
        <c:delete val="1"/>
        <c:axPos val="l"/>
        <c:numFmt formatCode="General" sourceLinked="1"/>
        <c:majorTickMark val="none"/>
        <c:minorTickMark val="none"/>
        <c:tickLblPos val="nextTo"/>
        <c:crossAx val="91082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Analysis(2).xlsx]KPI!PivotTable7</c:name>
    <c:fmtId val="7"/>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475281343256752E-3"/>
          <c:y val="1.4855128403067264E-2"/>
          <c:w val="0.99204553626002234"/>
          <c:h val="0.98514487159693276"/>
        </c:manualLayout>
      </c:layout>
      <c:lineChart>
        <c:grouping val="standard"/>
        <c:varyColors val="0"/>
        <c:ser>
          <c:idx val="0"/>
          <c:order val="0"/>
          <c:tx>
            <c:strRef>
              <c:f>KPI!$E$3</c:f>
              <c:strCache>
                <c:ptCount val="1"/>
                <c:pt idx="0">
                  <c:v>Total</c:v>
                </c:pt>
              </c:strCache>
            </c:strRef>
          </c:tx>
          <c:spPr>
            <a:ln w="28575" cap="rnd">
              <a:solidFill>
                <a:schemeClr val="bg2">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C97E-4145-9313-545F507BBCB9}"/>
            </c:ext>
          </c:extLst>
        </c:ser>
        <c:dLbls>
          <c:showLegendKey val="0"/>
          <c:showVal val="0"/>
          <c:showCatName val="0"/>
          <c:showSerName val="0"/>
          <c:showPercent val="0"/>
          <c:showBubbleSize val="0"/>
        </c:dLbls>
        <c:smooth val="0"/>
        <c:axId val="907789904"/>
        <c:axId val="907790384"/>
      </c:lineChart>
      <c:catAx>
        <c:axId val="907789904"/>
        <c:scaling>
          <c:orientation val="minMax"/>
        </c:scaling>
        <c:delete val="1"/>
        <c:axPos val="b"/>
        <c:numFmt formatCode="General" sourceLinked="1"/>
        <c:majorTickMark val="out"/>
        <c:minorTickMark val="none"/>
        <c:tickLblPos val="nextTo"/>
        <c:crossAx val="907790384"/>
        <c:crosses val="autoZero"/>
        <c:auto val="1"/>
        <c:lblAlgn val="ctr"/>
        <c:lblOffset val="100"/>
        <c:noMultiLvlLbl val="0"/>
      </c:catAx>
      <c:valAx>
        <c:axId val="907790384"/>
        <c:scaling>
          <c:orientation val="minMax"/>
        </c:scaling>
        <c:delete val="1"/>
        <c:axPos val="l"/>
        <c:numFmt formatCode="General" sourceLinked="1"/>
        <c:majorTickMark val="out"/>
        <c:minorTickMark val="none"/>
        <c:tickLblPos val="nextTo"/>
        <c:crossAx val="907789904"/>
        <c:crosses val="autoZero"/>
        <c:crossBetween val="between"/>
      </c:valAx>
      <c:spPr>
        <a:solidFill>
          <a:schemeClr val="bg2">
            <a:lumMod val="50000"/>
            <a:alpha val="98000"/>
          </a:schemeClr>
        </a:solidFill>
        <a:ln w="25400">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Analysis(2).xlsx]KPI!PivotTable6</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8691284279120317E-3"/>
          <c:w val="1"/>
          <c:h val="0.99613087157208802"/>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A30A-4134-9E99-A16119C3AC78}"/>
            </c:ext>
          </c:extLst>
        </c:ser>
        <c:dLbls>
          <c:showLegendKey val="0"/>
          <c:showVal val="0"/>
          <c:showCatName val="0"/>
          <c:showSerName val="0"/>
          <c:showPercent val="0"/>
          <c:showBubbleSize val="0"/>
        </c:dLbls>
        <c:smooth val="0"/>
        <c:axId val="787827472"/>
        <c:axId val="787827952"/>
      </c:lineChart>
      <c:catAx>
        <c:axId val="787827472"/>
        <c:scaling>
          <c:orientation val="minMax"/>
        </c:scaling>
        <c:delete val="1"/>
        <c:axPos val="b"/>
        <c:numFmt formatCode="General" sourceLinked="1"/>
        <c:majorTickMark val="none"/>
        <c:minorTickMark val="none"/>
        <c:tickLblPos val="nextTo"/>
        <c:crossAx val="787827952"/>
        <c:crosses val="autoZero"/>
        <c:auto val="1"/>
        <c:lblAlgn val="ctr"/>
        <c:lblOffset val="100"/>
        <c:noMultiLvlLbl val="0"/>
      </c:catAx>
      <c:valAx>
        <c:axId val="787827952"/>
        <c:scaling>
          <c:orientation val="minMax"/>
        </c:scaling>
        <c:delete val="1"/>
        <c:axPos val="l"/>
        <c:numFmt formatCode="General" sourceLinked="1"/>
        <c:majorTickMark val="none"/>
        <c:minorTickMark val="none"/>
        <c:tickLblPos val="nextTo"/>
        <c:crossAx val="787827472"/>
        <c:crosses val="autoZero"/>
        <c:crossBetween val="between"/>
      </c:valAx>
      <c:spPr>
        <a:solidFill>
          <a:schemeClr val="bg2">
            <a:lumMod val="50000"/>
          </a:schemeClr>
        </a:solidFill>
        <a:ln>
          <a:solidFill>
            <a:schemeClr val="bg2"/>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02761976816961E-3"/>
          <c:y val="3.3333333333333333E-2"/>
          <c:w val="0.99736972380231825"/>
          <c:h val="0.96666666666666667"/>
        </c:manualLayout>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E81A-41D9-BDFD-EF4D7D070DF0}"/>
            </c:ext>
          </c:extLst>
        </c:ser>
        <c:dLbls>
          <c:showLegendKey val="0"/>
          <c:showVal val="0"/>
          <c:showCatName val="0"/>
          <c:showSerName val="0"/>
          <c:showPercent val="0"/>
          <c:showBubbleSize val="0"/>
        </c:dLbls>
        <c:smooth val="0"/>
        <c:axId val="812763552"/>
        <c:axId val="812764032"/>
      </c:lineChart>
      <c:catAx>
        <c:axId val="812763552"/>
        <c:scaling>
          <c:orientation val="minMax"/>
        </c:scaling>
        <c:delete val="1"/>
        <c:axPos val="b"/>
        <c:numFmt formatCode="General" sourceLinked="1"/>
        <c:majorTickMark val="none"/>
        <c:minorTickMark val="none"/>
        <c:tickLblPos val="nextTo"/>
        <c:crossAx val="812764032"/>
        <c:crosses val="autoZero"/>
        <c:auto val="1"/>
        <c:lblAlgn val="ctr"/>
        <c:lblOffset val="100"/>
        <c:noMultiLvlLbl val="0"/>
      </c:catAx>
      <c:valAx>
        <c:axId val="812764032"/>
        <c:scaling>
          <c:orientation val="minMax"/>
        </c:scaling>
        <c:delete val="1"/>
        <c:axPos val="l"/>
        <c:numFmt formatCode="General" sourceLinked="1"/>
        <c:majorTickMark val="none"/>
        <c:minorTickMark val="none"/>
        <c:tickLblPos val="nextTo"/>
        <c:crossAx val="812763552"/>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6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254901960784314E-2"/>
          <c:y val="6.1728395061728392E-2"/>
          <c:w val="0.97549019607843124"/>
          <c:h val="0.93827160493827155"/>
        </c:manualLayout>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5784-4E8C-995E-012DCB3972C1}"/>
            </c:ext>
          </c:extLst>
        </c:ser>
        <c:dLbls>
          <c:showLegendKey val="0"/>
          <c:showVal val="0"/>
          <c:showCatName val="0"/>
          <c:showSerName val="0"/>
          <c:showPercent val="0"/>
          <c:showBubbleSize val="0"/>
        </c:dLbls>
        <c:smooth val="0"/>
        <c:axId val="595453344"/>
        <c:axId val="595445184"/>
      </c:lineChart>
      <c:catAx>
        <c:axId val="595453344"/>
        <c:scaling>
          <c:orientation val="minMax"/>
        </c:scaling>
        <c:delete val="1"/>
        <c:axPos val="b"/>
        <c:numFmt formatCode="General" sourceLinked="1"/>
        <c:majorTickMark val="none"/>
        <c:minorTickMark val="none"/>
        <c:tickLblPos val="nextTo"/>
        <c:crossAx val="595445184"/>
        <c:crosses val="autoZero"/>
        <c:auto val="1"/>
        <c:lblAlgn val="ctr"/>
        <c:lblOffset val="100"/>
        <c:noMultiLvlLbl val="0"/>
      </c:catAx>
      <c:valAx>
        <c:axId val="595445184"/>
        <c:scaling>
          <c:orientation val="minMax"/>
        </c:scaling>
        <c:delete val="1"/>
        <c:axPos val="l"/>
        <c:numFmt formatCode="General" sourceLinked="1"/>
        <c:majorTickMark val="none"/>
        <c:minorTickMark val="none"/>
        <c:tickLblPos val="nextTo"/>
        <c:crossAx val="595453344"/>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Analysis(2).xlsx]KPI!PivotTable10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93250324678281E-3"/>
          <c:y val="4.7235892388451446E-2"/>
          <c:w val="0.9830408958395771"/>
          <c:h val="0.95276410761154851"/>
        </c:manualLayout>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CD35-4AA2-A054-7743DF266E3F}"/>
            </c:ext>
          </c:extLst>
        </c:ser>
        <c:dLbls>
          <c:showLegendKey val="0"/>
          <c:showVal val="0"/>
          <c:showCatName val="0"/>
          <c:showSerName val="0"/>
          <c:showPercent val="0"/>
          <c:showBubbleSize val="0"/>
        </c:dLbls>
        <c:smooth val="0"/>
        <c:axId val="910823024"/>
        <c:axId val="910823504"/>
      </c:lineChart>
      <c:catAx>
        <c:axId val="910823024"/>
        <c:scaling>
          <c:orientation val="minMax"/>
        </c:scaling>
        <c:delete val="1"/>
        <c:axPos val="b"/>
        <c:numFmt formatCode="General" sourceLinked="1"/>
        <c:majorTickMark val="none"/>
        <c:minorTickMark val="none"/>
        <c:tickLblPos val="nextTo"/>
        <c:crossAx val="910823504"/>
        <c:crosses val="autoZero"/>
        <c:auto val="1"/>
        <c:lblAlgn val="ctr"/>
        <c:lblOffset val="100"/>
        <c:noMultiLvlLbl val="0"/>
      </c:catAx>
      <c:valAx>
        <c:axId val="910823504"/>
        <c:scaling>
          <c:orientation val="minMax"/>
        </c:scaling>
        <c:delete val="1"/>
        <c:axPos val="l"/>
        <c:numFmt formatCode="General" sourceLinked="1"/>
        <c:majorTickMark val="none"/>
        <c:minorTickMark val="none"/>
        <c:tickLblPos val="nextTo"/>
        <c:crossAx val="910823024"/>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Analysis(2).xlsx]top 5 !PivotTable5</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6"/>
            </a:solidFill>
            <a:ln>
              <a:noFill/>
            </a:ln>
            <a:effectLst/>
          </c:spPr>
          <c:invertIfNegative val="0"/>
          <c:cat>
            <c:strRef>
              <c:f>'top 5 '!$A$4:$A$9</c:f>
              <c:strCache>
                <c:ptCount val="5"/>
                <c:pt idx="0">
                  <c:v>Copiers</c:v>
                </c:pt>
                <c:pt idx="1">
                  <c:v>Storage</c:v>
                </c:pt>
                <c:pt idx="2">
                  <c:v>Binders</c:v>
                </c:pt>
                <c:pt idx="3">
                  <c:v>Chairs</c:v>
                </c:pt>
                <c:pt idx="4">
                  <c:v>Phones</c:v>
                </c:pt>
              </c:strCache>
            </c:strRef>
          </c:cat>
          <c:val>
            <c:numRef>
              <c:f>'top 5 '!$B$4:$B$9</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2558-4E65-90F5-50CD1D90D897}"/>
            </c:ext>
          </c:extLst>
        </c:ser>
        <c:dLbls>
          <c:showLegendKey val="0"/>
          <c:showVal val="0"/>
          <c:showCatName val="0"/>
          <c:showSerName val="0"/>
          <c:showPercent val="0"/>
          <c:showBubbleSize val="0"/>
        </c:dLbls>
        <c:gapWidth val="182"/>
        <c:axId val="597147424"/>
        <c:axId val="597144544"/>
      </c:barChart>
      <c:catAx>
        <c:axId val="59714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7144544"/>
        <c:crosses val="autoZero"/>
        <c:auto val="1"/>
        <c:lblAlgn val="ctr"/>
        <c:lblOffset val="100"/>
        <c:noMultiLvlLbl val="0"/>
      </c:catAx>
      <c:valAx>
        <c:axId val="59714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714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Analysis(2).xlsx]pie chart!PivotTable3</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manualLayout>
          <c:layoutTarget val="inner"/>
          <c:xMode val="edge"/>
          <c:yMode val="edge"/>
          <c:x val="0.28502624671916005"/>
          <c:y val="0.27338846400180838"/>
          <c:w val="0.42504554577736609"/>
          <c:h val="0.6914616534177247"/>
        </c:manualLayout>
      </c:layout>
      <c:doughnutChart>
        <c:varyColors val="1"/>
        <c:ser>
          <c:idx val="0"/>
          <c:order val="0"/>
          <c:tx>
            <c:strRef>
              <c:f>'pie chart'!$B$3</c:f>
              <c:strCache>
                <c:ptCount val="1"/>
                <c:pt idx="0">
                  <c:v>Total</c:v>
                </c:pt>
              </c:strCache>
            </c:strRef>
          </c:tx>
          <c:explosion val="1"/>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9439-4177-A81A-F06881CA879D}"/>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9439-4177-A81A-F06881CA879D}"/>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9439-4177-A81A-F06881CA87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6-9439-4177-A81A-F06881CA879D}"/>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Analysis(2).xlsx]combo chart!PivotTable1</c:name>
    <c:fmtId val="1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shade val="76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37A6-4678-A100-54FF47516D8B}"/>
            </c:ext>
          </c:extLst>
        </c:ser>
        <c:dLbls>
          <c:showLegendKey val="0"/>
          <c:showVal val="0"/>
          <c:showCatName val="0"/>
          <c:showSerName val="0"/>
          <c:showPercent val="0"/>
          <c:showBubbleSize val="0"/>
        </c:dLbls>
        <c:axId val="785249616"/>
        <c:axId val="785250576"/>
      </c:areaChart>
      <c:barChart>
        <c:barDir val="col"/>
        <c:grouping val="clustered"/>
        <c:varyColors val="0"/>
        <c:ser>
          <c:idx val="0"/>
          <c:order val="0"/>
          <c:tx>
            <c:strRef>
              <c:f>'combo chart'!$B$3</c:f>
              <c:strCache>
                <c:ptCount val="1"/>
                <c:pt idx="0">
                  <c:v>Sum of Sales</c:v>
                </c:pt>
              </c:strCache>
            </c:strRef>
          </c:tx>
          <c:spPr>
            <a:solidFill>
              <a:schemeClr val="accent6">
                <a:tint val="77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1-37A6-4678-A100-54FF47516D8B}"/>
            </c:ext>
          </c:extLst>
        </c:ser>
        <c:dLbls>
          <c:showLegendKey val="0"/>
          <c:showVal val="0"/>
          <c:showCatName val="0"/>
          <c:showSerName val="0"/>
          <c:showPercent val="0"/>
          <c:showBubbleSize val="0"/>
        </c:dLbls>
        <c:gapWidth val="219"/>
        <c:overlap val="-27"/>
        <c:axId val="780848768"/>
        <c:axId val="780847328"/>
      </c:barChart>
      <c:catAx>
        <c:axId val="78084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0847328"/>
        <c:crosses val="autoZero"/>
        <c:auto val="1"/>
        <c:lblAlgn val="ctr"/>
        <c:lblOffset val="100"/>
        <c:noMultiLvlLbl val="0"/>
      </c:catAx>
      <c:valAx>
        <c:axId val="780847328"/>
        <c:scaling>
          <c:orientation val="minMax"/>
        </c:scaling>
        <c:delete val="0"/>
        <c:axPos val="l"/>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0848768"/>
        <c:crosses val="autoZero"/>
        <c:crossBetween val="between"/>
      </c:valAx>
      <c:valAx>
        <c:axId val="785250576"/>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5249616"/>
        <c:crosses val="max"/>
        <c:crossBetween val="between"/>
      </c:valAx>
      <c:catAx>
        <c:axId val="785249616"/>
        <c:scaling>
          <c:orientation val="minMax"/>
        </c:scaling>
        <c:delete val="1"/>
        <c:axPos val="b"/>
        <c:numFmt formatCode="General" sourceLinked="1"/>
        <c:majorTickMark val="out"/>
        <c:minorTickMark val="none"/>
        <c:tickLblPos val="nextTo"/>
        <c:crossAx val="7852505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14E8BB6-B388-422D-A0AA-8D4C11BB82A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4361101A-F9A7-4D6D-8A51-C46DF6420550}">
          <cx:tx>
            <cx:txData>
              <cx:f>_xlchart.v5.11</cx:f>
              <cx:v>sales</cx:v>
            </cx:txData>
          </cx:tx>
          <cx:dataId val="0"/>
          <cx:layoutPr>
            <cx:geography cultureLanguage="en-US" cultureRegion="IN" attribution="Powered by Bing">
              <cx:geoCache provider="{E9337A44-BEBE-4D9F-B70C-5C5E7DAFC167}">
                <cx:binary>7H1pb9y4svZfCfL5lYeLSJEHZy4wUm/eEztxJvkidGxHojZKpPZff0teElvTSXxwfD808PYE8Nhq
tkp8WMWnFlb/+7r/13V2uzVv+jwr7L+u+z/fxnVd/uuPP+x1fJtv7UGuro22+lt9cK3zP/S3b+r6
9o8bs+1UEf1BEHb/uI63pr7t3/7Pv+HTolt9oq+3tdLF++bWDBe3tslq+4trOy+92d7kqlgoWxt1
XeM/3/6Vbb9u8+3bN7dFrerhw1De/vn22Zvevvlj/lH/uO2bDCSrmxsYS8mBx7lLOJLo7kXfvsl0
ET1cdgQ/EC6ilCAi71+P9z7b5jD+BQLdibO9uTG31sID3f18MvCZ9PD3k7dvrnVT1NOkRTB/f779
WKj69ubNZb2tb+3bN8rq4P4NgZ4e4ePl3TP/8Xza/+ffsz/ALMz+8gSZ+ZT97tI/gDndmiHbFjeP
s/MKyIgDyYhHmXyOiMcPPISJpNK9BwQQu18N94i8RJLdkPwYOcPkdLGXmPxl1KiL11QW9wDmnRCB
H6beew4NxvgAlIlJzvidMuHn0LxAoN3IfB84A+avL3sJTKAzbbY3+nF2XkdZpGAMueTejMHMPzVj
GLED5nqC8pm2vESU3Zj8GDkDJTjfS1DOzW2ki9eDxKUHkgouOOXfd45nkBB0wJjAmM605PeC7Abk
cdwMjvOLvYTjL5NuC7uF/e7Vtnr3QEgpEMXsHhDxXEckOXCpxAxAudch9njvh63+BRLtRubHs8yw
+Ws/sQm2mfqmTaFec2/xDghzOZf4gYjNLRiWBxx7xMMu3kXEXibTbnyejp0hFPy1l9pzdtu9Obo1
9nZ4XMP//R7jogNMJZKM4nv9IM/1x3MPuCcYOAMP9s59vPe9/rxMpt0IPR07Q+jsaC8ROixu1PZV
yZk8AN2RHiD08HoOD3gyQNwE4pLdwzeD5wUC7cbm+8AZMIdn+wnMzTZ+RWbmugdUSOSRR7M123Uw
BrVhknoCzfabw98J8hM47ofNwdhPFybQRXF7Xavrpn40Jq9gyPAB8xhmlD5owmyr8SAmQAUoC5kh
8kJpduPybPAMneDDXqrKY2Dmjf72BtyBJv/6qowAAgAIfBZMwVI9Zc6ed4AwJ5KDYt294PrTCMB/
KtZuvHZ/ygy4RbCXwF3qpo7fLLaprl+RwoGpcynHLvO8e1zm4QGEDghFrsR8hthL5dmN1PPRM4Qu
F3uJ0OI223Zbc/u4sv97q0flAULC4wQiavevmVaxAxe8VZfiB62aGb+XSLQbnx8jZ9gslnuJzURG
T297df2KNIGC7hBMwbu5j5whiNM8tXkY8QOMBPBvAbvVU2v3Mml2I/N07Aybs9O9xGYFkTV184pG
jYgDJhnDhM7i0ALCBcKjLhH0nk/PImsvkGQ3KN8HzhBZ7WdmYH2rTfSqvIAccBfoGewj9xM/o2+C
HriuSz0XPcRxZsC8QKDdwHwfOANm/ddeqsrxa8fXBCiE6xHpeTtxkQI8IQQe6OMGBPTgqSH7vTy7
YXkcN0Pl+HIvUTnMMlVoZR/n5r/f+Ke4DXifLmQH7vf9mQcq5AF2IUzNxA9i8BSXl0i0G5kfI2fY
HO6nKTvU3SvuLC45QJ7Lmee63zeQp1u+pAeTf8oxerjOH9fEfTztd9L8BJO7Z5jjsZ8W7JOy17qw
6jWzNhCNoRJinFAQsIslg7J4lAAhkLt3/ReJtBuZJ0Nn8Hw63EtTdgxWpLlOXzEETb2DqSSAgKPy
nB4LBsFNz8PkEbXZnv8SUXaj8mPkDJTjz3sJyolulH3lyDM6kAK4GOePkf/n4EgMiTcsoG7gAZ2Z
9/8ikXaj82ToDJ6T/TRpp1trt9dxY2/r+jU5ADmA3BlwYu/BbOHnEHlQuIEY1DmJGSl7sTy78ZkN
n2F0up8YncfqFT1/oGcuJJ2pKx9oM5iupzQA/EwPSWBn5Id2PaVnv5NmNzD3o2Z4nG/20qSdqutY
RdvXZQECdEVC8Hk3ZWbAAhDk2qaM2/SaUbOXSLQblx8jZ9ic7icHOFWQwLGvG2bmB6AsGGo1Hvz7
mS2T7gGWEJSBQrXnhPlFsvwMlu+PMcdlP7OcH277V62twRA8psKFcqbdvr88oFBEC6GBhzJa4G9P
jdhvxdkNy8OwGSQf/t5TM2atgn9lqR4n5793/qf6ZgJh/+++vZztLlBVwziBusGHwsF/WLIXCbUb
ntPpcR6faAbS6eXegqQb85oIQViMe1Bz5u4uq5nK0jwPCjfZQ15mB0K/k+jn8NyPnGOznxWcp7qo
X7WkxoVEMxQJYAmx5LvXjJphBNrjQm6ATynqp/bsBaL8BJPHZ5hD8mEv1eXs9qvZ2nT7ODv/vUFz
oXgDigCp5z0kymZVaFIegC86bTO7qzhfItFuaH6MnGFztr9pzM02L22sXjPPDHXPXDAIBTxW18yU
BlxNKBCA8o3HEzczljblJF8k1s9QejZ8DtV+ejhnt+32NZOaUAtAGXddBk7M3Qvo2FOfE2MOtIBB
NEDcaxFQ7Kfm7ffy/Ayc++eYo3K1p8ate/NZm/Rxbl7BuBE4MyCJO50327XheOwAuBoC7Xo4gDPj
ApPu/E6inyHzOHKOzef9xEYbqHAKtkZDOu0Vtx8K52goVGt+15xZjZMHyTQBisP5w/Y0R+jFcv0E
p9n4OVrBHqP16vVoHhQCcAoVM5DRuXvNrBzUo7l8OtC2O7J2djfXv5fqV0g9jp7jtB9Vade/PIh6
vyPcW71n7/xPz+BKSHRSyIPS3RFQoHRQNgAe0OOJzxnZnp2P/blYu4GaDX/2JPtx+PYihoPAbw7t
6x7ABabNiYBc54PfKWckYSJyGPjBdODz7gVE7ylJeKlUu1F5PnqmPheHe2nmztMMzha86vF12I4E
BSv3UMmO5rFQSJhC1SBCjyW5EP55itFLJNqNz4+RM2zOj/cSm3e3RWGHrN2+6qk2SO4ICYfaHnxR
NMcHStkFFWIqmbrXIdCxp/i8VKrdGD0fPcPp3V97iRN6nKCfse3/wyYH94Xm/wekEo4KI9jdyGP0
fOYyi2kVQTkjnK+/XyUzUvlyuXavk/n42Uq53E9S+QE0Glpu3L5mDT2DbiAQWkIPbjGaBZ/gjB11
p/KUJ1XcT9X5RSLtxujJ0Bk8H/YzA/Wx3sa/0+XnLU1+2ccFIhpQ3wBxpYedcIbMXWsKD2pQCJ8p
z+/k2A3H/agZEh/3M0h7dWtyCDu/HhhwEAh5jMB/M0MGJ+s4J1xyOMhw95qdMXmBJLvh+D5whsjV
niKioGT+VYnIVDmHiZCQavpONJ5G/DxxMLEUlz5WPMyReYFEP4Hm+8g5NvtJQD5tIWBeRPWr9gqB
SAU0AmGe+MnJubteIXDq4TFJCDT/6b7yMpl24/N07AyhT3uK0K2t31x9X3b3E/UzuvgfbDGgIi4B
jKD51N1rFvoDlsYhLwVHtB4SuTN/+NNLxfoJTs+Hz6G62ks2vzbQM+zNB6gPyh5X9M+A+hWv//m1
75xhsa23y7umcU96m/366h0O0MluNvRB83bKeb/WDm+gsRz0KQFf5XszuulDnunsnHT/Y+jt1tZ/
vnXAMjP4KOhSxxGGUg0wzB0sBbgCB50gi8MQZJ+9qYgDrhRTyBJuDuXQCE64C0Lp/Zp9+8ZOZ37v
Gt4hsCNwAB6yCIxA7OB7x753OhugBdL3SXn4/U3R5O+0Kmr751smgVeV9++bnpJB1SKDwlHXg8/k
FEOkAa5fby/AQsLb8f9rFEkLkyi96VsPd0sZp7QLikLJdVxU5YoXxG2CIkrEe6no2PoE9r2zjvd6
0WaxEAtDG/whCRX9xG08vNOcFJet5eEX6eL+XTnSrtx43cg2paF56IPysWPltHrhpYXug65Peb6o
nT6xfkw9SU9E5sRnKdZO6meQADtqxiqrlpVU0eibYehwkDY87hdjmxTfbN6o0vfk4K5Sx7rnMU76
d2kcuoGj+9ZZosqhRyYcitwHCIpk4dCYxIdtb0u/1QM/JY4Jy6AmIT1sckqPulHQQ9krVCz7rGo/
oxyEWlR5WN/CXXDrG7eQOAibwlJflJWK4YOzYSkHRg/7sOAmSHmt06VyOrZRCEIHSzqi/JsCwDcs
ZP07XrAuWuJRhTcjZ1Xlp7izn8rR8eBzQbJPbsnsp6JD6YVMUf8u7FV83jVh8aG0Qp/X1rTDcV/1
EVu4DUGxH8aesH6WZzgMEK408se4FO/7FOSqeAkTmeAwzH1EVdj7btJ770c1ll9wJMS7MNOd9vvR
ILwIoZCiWMis0ytP5NZno3fYl3l5nuJKvmOwr8YniSvZxsL8rVpdyZOMq2o9xnF3EjeSrPq4zfNA
sUJfYlyJ944LqyVJ4zyQg2CbHEd5kIcGfwh16h6qAdBxMuUe9o2nz1NTtc7l6ObDknsJPnJt1wVV
ljbuQgFXtZvRyWt4ZkxXtFDV127Mq8+m0eRTiQaXBnKsGA9YxOwNdnKxBFWruS+6Qb7vyyj2h8GV
l8So6H1Pxz5ayt44MmAt/ULC3lofVh4jizp2uq0YUxGkFsuTsqRetGoGFB25fVKoTehV9XjYNAMZ
1ipsnBMSOm0XdMTLlxT1ooh9S2VSH8YsZZ0fdWVz4WHJ0pOY9vJdKRxMfWw4/1jgwT2NrYO6KKCZ
6yBfJIkeWcCxGek66gckQ99Jkq4cfAcmwmwGprT4XLW69Z1adlUQl5yGgI/Ttb4raVN1yykpvIoM
HkmzCbVx6qOalw06zKpqUJ9IaWV9BE20mPELWD5/e2HkXA6dsQFJw1Mvz9tj1db2U1zlZ6Gk0Qn0
jVDyOmFO0hKf0Fy7zlGUI69YeCRDHyHTplZqHGIfjfW4DM2QrhCHX2uKssNqjLorVRO1cGSsT20S
V0tb1hdJg+OFykrCfS8hWPgprKErzsOIb0C9nQ9FRMO1NmY0fsNoXgYQXikXKiHVgqd9tHJqYqMb
VoAMmwGpvvHbhjSLoe77Y0eg5FA3iC0GWVzoUZzUiQ0PkxbbQArdH3UqaZZer7KlW8exX+l+3Tmu
c8NGsDRZaIIqHNe9wMl6UAT7Q1l7Z3boL+vRRgsv6taiTtgVNmbwk6Zp/HFo9Hkn0AWGzLDfmhFg
szJeRG4V+W0WlmAqeLQKCxvYhBXHqCjtbTJ4Z2gk4efKpN2m76rssuCtOE9abYMhdUffzWz7Djch
XVXayfxOxcPa5eOZqsSwzlxUB3Fss9WAU+z3DozC6ZAGyhhdLlIxftahx4Ih887H0pzWXRoGJYnb
IKXarKuwMKuEO+jUmLA75zYTPnQu/SrB2q4LhcVShUO4gv0qCYqQ2UBjUm1GrVWQta1zlOQKHw/Z
0PqNF33RithFhGMVpN5QLIhstJ/V2nzqkqrboDyqPyaNqWFhdM46Mv23xvBsPcTJsKxNhz+0mIRf
aMqc3O/D2D3kiZsnviMIOmy47tINzV12XFSqXElpHOWXkVbrskndIxE6WdA7jve+KWO5ViNsTUlu
1bpmbg6rgo/e2WCrovDbdFTJUlSqvpC2Cq9kxUBlWR4uYe+Nz0Ypqq+FTnXqj71K/y69LF/hpjV+
qIhY5baWaz225eeyC9EnaSJnWbdNEeiuGM8KQfTxUHVmk9NcvKdw4dTy3jm3IrryoipHAZZVs4rs
yM8MCXHvN32d4iPWJ9GJTHMh/ahgVZDVqvGClFCt/IqrceF2+eCz2tVBCw0IzmgYxv6Yx73xnbJQ
a0+HYu2VXnrkmChbmDJq/MppnKu6RPYTrLiiWqimK48RNRc8TPT7fqzRGU3SYiFqmOkmg2XgdivU
Exv0OHY3hJjQb63rHJrQS26pdfPbJjf5gsc0H4O2DjsG+yAfjgpIW9AgGSq24Ezhjzpu2otYpuKm
F020LGUlTqqQfHFk800B5fgbggu97wwFCqzLPhYuc05Bp9KA0LT1Wwx2bhyq8GNk3HVPky8hb64F
qdh61G7tj+HYBlQNfw/tIBd1psnC88y2yrPUbyk6TOM+XRpMytso9Fo/TRy9gNP/yaYlTaEDMg7u
cuQhfpdZbpap7dL3BeZn4CsWJ/lommVeEzT4JGpVHXSx6cqlxfl4Fg11uCxze9Mk8YdBLyY3L3DU
SLHf0TbbeDgZFyxEpPLlZFxTVk1kphJB7Rrr97DLLeMiVFuSph8cwvWCdhX6EhNPbbQS3q3B5qJp
8bcwr3xhVBVIx/tcZBgtKlardZ8i70gO4XhSosb1PVp91tFYrkbZHHVFGoLtLMtlW1TpQkQt3ST9
kB/StjxkAyJ+wvFH1Q3pSQZr3i8UxytsrFyTpI6DEiVr02blka77S3eM7QqPceFnLQuaOBlvauCf
QU0bfRmKvg2UHWGuw5wOi2wo2iXjuvaHwuarvtG5bxxxHUbkb1xF4WdUMXpOpZcFuWDvK1zDumLX
OcnxoRobuyxjVR6XRauPm4rcenkXAC+4sSKt4kUDIgW4sN1GlGHiW7d0l6qKE78VPF4DY/EusDNE
izjrkhUC9nhOCi98Z0J9ZAB0nZm1itFZPFg3YF4JSxSLaDHEPVkYnOAzWiYf+7TkF2EfN+uyU6zx
PVLoiyZudJBYx/daDk8Xad+FLf3EqSxfWD5e1YlaT2SzwsW59uoocDt5TEr9jaloU5E882MHnYed
PR8z5WdxbQNjPT8p8y8mk4U/2v5DZ5t3Ja7Pa6c4BbamAvjgAfQ+7INhaFLggE0UDAmoORNZ3C4Y
VSz0e89lJ0UixAnPqyKIufHJ4DHrO2k+viOmSCGvB97Mg6v1zFe41uUAtAekuXOZvv/6Px90Dv/u
xvz449Qf/MdvcODlvrH4L98FrRemQ892/qZJmu+fBXd/kG5ytp798g/P7ye+3X2f8p9cfJnjB84/
OP4/9/tmHcMnL+p+yIO/J6Y2pQLO63OMBXRKQhCvfnT4oMMCnHGFLjGCQC9MSL4/9fggycs8iOFR
6KIJR5d+eHzQdQlKyuBQM7iQUGgh8X/i8UGtxXN/j0HwdpICEShSg9zlc38vwSVxLXWdjXQcN/FV
MoybRroWArHf52SXY7njNmD7vSlUjCBsP7vNiK0Z2rF1NnZ08YdU58OCNkic510Le/yv7wUTOn8k
CdE3aOUC5gSqGQC+py4sYJFY2dJwM2AtzxE37SlnmB65I3hPJc/BR/v1DaHj7D9uCXEi8L+hcT5U
J0E/8+e37FPLKuyZcKMGE0Z+WOn6RJsG7IV2cs0CITt5haBpA1mhBmzygmVZMqyBypBiXbGoAbej
dTvgALCFl4kyG6l7oDWDNOhr0StzUsFWAiQtkutuNGqd84EAD+uLo8Hg/H2WZnKdOab+iGteHMnW
lCsnzNVZONTqzI2AZC5oVMTroUL5oYoseIK1zd8Txx1vZaLGqzh1zZVXRqeoGdSy87IiaMoMbUbY
ik9daLgvgjihzXtim/zbSEd9Dq588pEglfgFCrMVq+IiwCpvg0YXwPF0qBfVWJG1aJH2TTV0Sxz3
JdBAao89XOszU4rOr7OUblEWOZuMd9ViNE63qYCjRr7by5AHwiH62oo8P+Fj3r+XeowbH1WdiHwj
3BWyxHxWqSO7dNHHxrOV7w1d1NnP0IyeDfYkLspk5RWeLIIuhHUeoFijEnzfvPjaGK/8nDSR+JTI
lFzICMk46JCVN4mwZeJjabzCz8kAFNBJVL8yrUCRDwUa8dc0zgQLVOFm5yhrRRlwN9InXtM1x0NT
dFdiGLMgDZVZEJLB2kvGyPquSti5ovgihohCEPbJcBFXkgOtQOZz7ul2pXtUr0TLHeb3muc3Js9j
iLzE14NJykVEBTuOpGhKH48szpcWJgeoRHZaZfn4CVKZzntwhccTNIYQArA9Tg950SJnkaokRL6j
nUuXK3YYusjdtF1hl3RQ6QlKouYmsrz+muIhyZZjNPJi6dRKHsEU2EUc8uuqzoIOd+asyFAL2092
g2jf+Tx1j0On7v00jT5K6yhYpGW2dkoBtNTJ+8D2HXBi4qJAhgq8u7I+ThzjUr+voyHgSCRbOEwT
wpu9LzRs6CLWfFj2Hq8uwi4jJzy271jfddgXcMYTljZoT89Ie0pTlywT3N72ueesGDi2pykpxq91
r4cAkGVfyz5Nz5UsyCId6/oCyJMTFLW4qCB6tGzY+LfTGHpGxpgsyTDaM8cbx2UneXdZFLIJIizb
1ZC774su/+TRUJONSkXXun4dtfFwXXCVEh+250YveJP2SeYPoiQJ7OpJu0ijPGVLThpwwYas4uOJ
6LKhP8wkioY8iKMKIT90nGi8AurptpHfk8Z2EUyErhbN0Nrkg2sSEdWZD1Es0XYfvKGOlxJbL1qw
ITZp4ISpYj6rEPdlLYpi3bUj9/7uHTcSK29ICTvMRWcReNbOIFY2sapy/Siv+SpKuzG6aFMG76Sl
aqMzXpkm9nVuiu5dxJ1IUL/klY2PJQQ0wPuwQPM/kzJuTOKjInTiZWd6Sa6SpnPYquol8268Pgag
Ygi0OEfpAL6HuUzzsMirNZY2/eywMr2Uba7WBhVghnXusU2L6uzKCwfHBCEl4eB3DafgB7UQuOrG
tmt85oAjx+opHEfC6gT3PduQ3EGe36eDGhb5KPEHEusIqGE1/dkLeXgJ5Km7hvBjKPwCF+XKTSk9
1BlEz/zGLYZF2mTuYWlRcaT6Ti7rvBmLIK/CEJRddPq4cl1bBR6EQVeYW73IjCqWrJR1UFgkJrcF
wlhOGMovvYH/q4C/XY4WAT9lhdOUi7btcogsueUt1BeIExBERauUuPq4HGQ+LhoeZfHSDJ0+FCiT
5xlTfJvlUwiRZi1ehdbL3ztd6qVBKnKQzeElXGNOnX8jwmRXFNX9uyxN+LgQY64voxwotG/BeQX3
X6e8Ab3NFndb3f9ngffh/+unBbKPGYyJ0hGIq/8gPP8I/s9qTn/E/u/GPTBBzg+kBwF8SDnBdwjg
J0wQejlM6VyoQ4FTNtA1/QkRhKpMCt/0ANWyDw1sH+L+GLqpUgJn2SSG41MSGqn/JyyQTpzoR9h/
uuPUawXyXcSDCmroxvacwGQ4MQXuUnYrcFg3cklKt4Q4Cipb4AaMNWW6dR3D7KqoBju4i5r0LO4h
qh6ir1EBQXAHbHyfgl8as6FZpNIpqk0n88yeZiwvncHXac/KryytEwjIOJxnCQ0iz3PxrQcGu7nI
YthTtkKwMrymOa34WQSx5JL6OVYWRIEouMkhoI/qrlhEGTNp6euOATHA3lCByFGe4+GY5LRIvjm2
hQhZ8ATSHRwWKPezOYITTgSi2dydKgBhuiYq/SQ14uFcNTGPxW3Y6SKpNnXuZu4mc1trvA1EAmvV
BaMqodd+hiBEFK5+fXv8PDUDle1wbHRqlkOh2gK6SN2lbp7cf0yosBxxdZPglKYqqDVlNPalJE6V
rEzfRaZemLiO3NiH6OVYFu86lw6WBNgdeUch7hsXNvW1rqjBZ1AoXMG1Xwv5nHu7HpyvpNB8DOoS
4EjLtCyfz1EfK4fEhjo33DEtIoto9CKvWmXChfCvX5ia8y8pQ2ENFcG/8i9m2Ez3dSU0qyMMvthJ
0Pl9y2bQnnaouIG9FcI5fovKzP4duyEpIr9LVKPOixC+I6v241hDUdFvPAAou326NOD2kDAD7k+k
C0k60KHnjx2xVjmoj+mN42VeRQPWIc62oEhOfahH5WVnysEaA2ephuYytQiNkBaIVQaT8uuJeO6J
AACMwG4C33kxZRChYGcGQM0VSoa0CK9DORbMrHVV5uGwBGfAymE9CNMDKr++5T8fHlIIUCIHNO2u
7HGWMow92GaSAZkbl3eg5RB/5iNOgZF1jYU4jQhd/mVKy0A8zHIo+fqi0dAauWwVMPHuNwsBzywZ
TAB0mQYtAUWFftLQoXAGhRwTJsva+QrHJL3c2fR1PClE3usYvoir6RJ3dAOV24GUPtAXClIxheLm
Mi95MgSFg01xKfMYeBCE27QhF3mrCvv113M22dMn9tYD/xRBnzg4bAydy0FbZrak6UJhUDX2X3tT
G1gEqEkRTBbqO8ocvzcUMl8lSatJaepOTz8U0Kn/dLLgYCC0rKPwJQLCpS6YtueTJSpi68Fy/bXI
mAM2PAHrNXZ+O6B6YMc0BL62tcDi0m0OLiRYVFPmBrONcBKnTf0qBms7Wf4hhlHgeGTtsQuBNJ3/
xqzg+RqDSlkodSLwhRQEEOZTv7CntrenXVHKYqRfbUi4ky+T2pZZ864aa1WCZ1cNFQjneDlEE5Z6
qHI9LEQ6Ds5lV5bhoZUmS6IgH0c0HOdxVdQQ+ZSIh3XQMORkFzyX0ZhD2Fn2YBKJkwy4OEKjzOBT
UxV2kJX9Nf54igg8XQAQ8IFKcgk1AFPOHxbr8weClVlUbdGWXzymWcKCEsFXcVR+GDaQ0Ajw6EFm
2g+He+uZNS5ca+7MSYlD8D/9vqspr1ZNR3+v0O7cisMBeCAjDKIoBI6+/WNZpBDPyMNYl19KA1pU
LalNhXtKcEyHY2qbAaZDhm02XkHeYRg8v4HgeBUHYPA7fhFVY+hsTA4u75VxGsvPhOITQejdNocw
RdqwCR4NWVFYQkPrsfaiNEk6Xo0ZT7vUR1k2bVoKZh8A0oWM4Y8UIpbjlcj7HrCjLIEYvG9HFNVi
AelxalfcaybsIBeogGBUd7eXInKGzocUXwIfoYE8gOTKKSZuUJcsT7e95VNZAwRMcHvpUj3WJ8ak
ofGzLDcE+H0U5v0mcmFz/VyIInSvWtRCNnnpiQh4RlsVGijKr9fG3ITD7HtwwAOOSE11IBTPlgaF
8gRwPcvsy4hzaya/EHml9Tud6OxwSumCofj1HefWiEw9KyGrOrFS2Lvnd7QG2bjLafeZjs20GLvG
ncwfsV4KmzdvIY/+JUzoCIuwI01to1MPDAus01+LMVW4PFMKClUxxJtKXyAc6QJLfq4UI6TJKkfy
/Cp3i7ymfq0b5tzqKq7AGsWpLfASUlBavWshjQYWp4yZjpaRqEmrfegn2GWtX5OoOs5CwS97ajIx
+LbDvL2ohYNUUDFIBx7DIoIyiQS5IfhLbgiBW1D2GME61G0M7OIwTNJ60vwWgovnUIPsQSKKpob2
7frXTzy3awI6tKGphpncfZcb+ATPnzjlYVx0lfU+QoIQAYllxhAgse04rVsIKbvuJsZdD8u2TyWF
H1F9x2zBF5yWNG0ScIkvw55PS5pUaszNRpWETiayAm8Ur6qsLSH7ObIhBa0Lu3zi1HgAj/LKeLgC
Nfr1I5GZZRPAgKBOiYBVAwThBMTMVFe0yEedFOSjqCHpVa7qMpoEqB3aTKp7p8dwKHoA2cK4n1Qc
bOVkUkwJme+tE2Og8bhn0590lUI3ikwmnrtRXTbNAwQSNT8Lqx7epWI6PeIQ5dxCwY9n6KoUpqWQ
L4f9Ah73N482Y5nwaBJDWBmDqiAo4nJnj1b3KfayRg8fadROlqo2FSytMRuVvq6RgPCTP9S6Gq8g
eTTtj7mjMQDS8zyLhuWYc1xHK/m/lH1rc5y4Fu0vooqHBOgr0N1+27HjnCRfVHEyAwiEhJCQ4Nff
RZxT90ymaubeqZp02e5uQEhbe6/HJoucf0WWajAcvhAZZl+27ogmUx8xTDHiR31EN4ewedWn2iOs
WWQkOGBvORDPGjVWgqGQLcFQWFt0ka3p6ASWRMdSgZ/ex+cIhUczj3/KtH9boyXSBWRXRUpLlJ3x
31LdxO9gevM5+rgCsER0eE9v0w584FCjsuza6d/Cwm/b0XFIgu4TKRRp+B9Z018XSSwUUkgdio+L
SzBD7IZei8AZd4vxIUITRU/cQ+C1VPmYbRjwceUTUhYEPYwSUKrRPhX5UnJx5paUCAZYkOuzgaAa
O4CMsPBtmLBR/bpt7QwK31dhLCesFayi43a0QzhuBHDgBC9sE2x9jpVUOBM6DNiboPM66tR/Hm1o
cv4aE3HxxyaAIIEnCyEL+r2yQTq4RG0cto9dt+Ujr6wbMl1zD6DpIU93YgDldybXZcXSlImuMmbu
55t4dFmglUa2E92aVkbknsuuyOrZq9B+j3tg+547kjdDManxBxHjbp4lMGc8JHhPRv9I1iQOgJbE
xKiuZ+SPizt7T8v1wcwdD6rKZSyTuyw2CWumyUAHJ4J1EAuoUM67qLppNSTUbRhWLIZ1N34bIUyh
gogzSxNHXvLRbqSt45AAOL9o5ruEI3/jrb22XYHMrC720e87ylpMRX0NvI9DzwBwPj+vrGhBpMgo
7B99rtL+kyNjy5uM2DSpN9Snaqvy1i6sYX3qh7qlY3uFrpq2gSbO77ecTXF8SXzSpec2WsouPmkw
U+R1o2s7RK9MxSF8DDZk9j5a7BQ9Y8co3A8KsZZ53Yu1nVSllUq65QMLYMIvvAe6cYY4oZSqYoPK
0q4uzL7M5VsiRTn96MANr6HBVNnmP5iz3sf1MPolEVeWTzMtG9QBdMwvXEZD/sCSIhqGy5rrdBm7
P7pyyixGOSRZacj9nqkVU3oHfa+7D1ke2zw+TRPRurh2ANu78W6iYZjbk1hb69c7T3nb92dOpHf0
mU9pNh/Kmu6AgAPKqaHS6x5jWx+XsvcQoEQkny1QRLOL7dq3S9T1F99L7Db1wDxBgF117+hnFbmc
LteYHD7itc+QtiQPTiPrYpXdsjLkj2NaFHix77+M+n7E39Ank+Bwu1rI/La7maXrjcihWUmvkkPC
U4D3poMrLmESCch0StZjX4xp1ONy2gyAfvYt8A3Nn2tBO0bbx81rr4snwSPhx3MxZFGqrwe3sXJ9
zEVGe1bNjB2YRGEs7QaIcTiP9lsCcRVGKtpmhOx7RO25o7dRxk0x3iX93CfjE4R3ouQnLxAI2pPq
0abA1AhZxyltazTG6Sluu62fm1gPwpTNZOOITp/TFmqE+SzFyNgr2KZ5rg3qYIxsWroeO0idQOGG
L8H5I2WpQE8cOT3pFlx9rbtkyvKz6PwxYtloB7yoBQj7yySLI+ST1bZlUTNvFSbAPiHfuFhmJN6n
3y+1s3TH8M2iwH/YSxaOo41dgiJzSvrj9iSadCn9TzKGY5wnwgSwJMiGDG5FNA1lR/6YZxQ089n0
kKgUtS+TrZjrvuyoi3AHiZsd5BCT6yeMV9Tt6tI5cL3hvhTFcco97rTeX3LMLBwhw5/mNx6FY4Ll
0F3iztMtwu9GJo+hWdcEb8UWW84e57CibTiu8df1GJNl8xsAtw6/o0Gr/GWgBOrEQ38BAKjSRZdg
LH7NHr4vDF9ZiOi4OG63n4PhMGtM/SvHZXSnx0/ZQod7KBhN9PJrqKP3t/93kN/fB6QgHe6LVEuc
QDJF3fo29IDnoTOZsg0XPac7ns1etWnW9vELCvBWsYq+3yiIxiymGipvZ9rrKYGUh1bJ0K1b/sik
UxilNZUj3pJqYGwG7HHGV1YN8XYkva2kKX4JijSe39j7CCqNFYS49n5NXdqjRqu1mnKfXG2uPKrz
+P3Wvk+PnA8jxicnPT5xosV4XHyAShPztE3McZiOdDl+uak5LrrXPeqJsze40uwY3veJtLvN4Sxx
kce3JL1Z8Dm4YjLMrsV2x6m/D2i0+x0/qDFTpDhFMZ0Gcb3DmxH0pT0Qrfjke6ewpploD+Rj8bi/
/Vqk81uStxOmz0KRseLizYpk93EBln18YboeLyDPSryMU3wsB7nT4/wn8Cudf3VjO7b9eWpLfG83
Z0mbXQ3LBgL6NnufK72ASKu4/BpyJlaD0wl9NuBLsAMoHFzofsA+vybznsevyNxEuTZ6juzU1/HS
chycig5PWIUKTQPbHAEYALLBbercdaHaYzk77K/43bC5XJTnAcli2G4ytoxBXUHNF0MnPTIyyrXi
SwvYMGGJw/s7Oy94QdJIxwc5O/y7SQ8QjcY+AVQ0A8sfH9bBcoAC3ggcPelatX7KoQ5AFcC3/Zj7
niGUi3PI5hQRpjTd6MrTKLHFylOIJs6Wa8qwVYUvcR4E4k07KjUMV7/gZGHHzoiz60bUu983sqDl
0ZUWHYbjkv1cM7MqRwwYSMKB75+yrlTevs6Z73x+Zd8vPbB2wRBlOuwDrmgASw+CdI8TRDlryDF8
SdDHrAFedUzxd/y0XAaPEUhcelyv7fsULwYTHO+fe0ChUdWPO3BlGLKHiVWALLZc3mcaetypyaGG
xaReqVswr95Blj2ho+FnN82Gp9ctn3d8x/4OvXGU5UANZ0oG4KU8GVD6SonaaartCGCC3sohP9aT
Jb4HCN8OpUWozHIOIQZEwYg04ozK9hg8B6of45u6cgAWL8apxcfNNuIqv3ikZzy68Xwxpn9gmThA
SuWw3d0XA89y+4EAxtr4KXABpvGce03HpQF0AY1RVQAEyr+SNoMIt8JmyHDzd2g5cFX5JI9tQ1J+
TDeTmgST730khVVAorM+7rMVzgYoXYsPww769sUgmQaqsGuoEb4i3mJ+RV7vGAFB4uMauJ4iBH+U
lwdKNfbIV5FZM6m8/pqzrZuTNxLGfHzI81lDJ0xStdjoT9+DuuYn7GjZSKtlBP4d1eUIqcwnIJJ+
sB/jdhZtW3O6ZV149gVym/kHW/t1Tr8sEDGY+GIGt0pWRymUoZ92eByIqhx2h4BiP0kUcsqioMwl
DrNcCpbWK34ZQfFZeDBTofl1Je/3ctYCAHFNabYdl/Uz3IzQN2K6sa09ogmy/2Px9os83jH9RO+5
SI/f0SSO8I6t3Y438gzohDyhcj+4jR6ybizlFtkif9jtluiTwEI9ViWTx19+TVnklIhEIMuPP73j
4Uc4jdrahM1kRZWkJi6fXAdduap8PAE9J9vOWXrt5+lY5W20H3DgAp4ILwRpmYWuPsb8JjH4B4jI
2XHmkAbgo78ORA1k0i8zpkr08l6xTb3YC1hBJu3Ih+E9YA3vQOOMjoyYDdEItwzO0eSGkEa2cla8
6ubcRS+upxrXbD1YvPWmT9sjjesIDBQvxToep+V+LrhIDdhHKk7dsch1etCMzeTDMScLvqdDX9Fu
maQ8dWLEajy/Dwhw4CPoDRBM4XvJkkTitkuzsSj/Bfj6raAHloP4gBmcIrjlyd9gZfhBkJwOOn3p
FJxK0A61bcBq8Aphdo7IsYLGFcBLV639fJz7v1R3f63tjsPnB3GChzDTBMf/rbA1LqjILwWgqvfQ
KIAB4yxQB2Al/fOhfgPQsZpidGPCsQBZ4d/8KOv/hzz00NGWHKnkf+dIPASl6llzQh6hPjxmN8u7
46Y6mCEwSYghuGW/guM/n8tfIQSKxxYCFcLzWsscdDjmefrXc+FrlgK+Fe0L/EUIYz1Njnx8WfB4
ttOukDr/2zj//YCweB7Sy5KlABeP9u7/e/FDZ+JklDF/nsOEjaIdsONfQx+DMPdrZf/zBR7OwP8B
Mo8rBHYLUx4s2ime9/M7kBlGQdrJjvnzr4jhO/jI4DjKs43ScyBLuZ6F5rv54Hy2iUa66YjnmUFo
iCCRxH70L2f015mOM0IpdTy1AxJMikaRv9NiG4sjX2zZ/Dy+LyqPvA5rPLiBI6735drjFnQExqa0
YRk2B6QWUXeciNDZ7CDzn1HZn6nMFI2rgNAC8dasZ7wd64MnD/2WoZ6s/Tufpd/D7D9fxO+3ETeO
xFlMwZig/wOeffnbbcy72aYhWh+6ZTgi0/4zEdILndyHLSodwWOq/t+hLgoCBOpReCF/tm48/Jp/
PV4RkI3gISju4de2F9puhvZJIbJC0bjgGQb/f8cD5H804MLCgO+S/C0cZJ4DiV578fC+LSFJPu5G
MYxYF9MyHxvGPx/wiC//l4QCPgt7JSbqIUpBPxr8/NcL9BuMLWanw1UxRWagdSFlkX3NDRbMvy3B
vx8Kt64Eg4eGKygyfw91kqdyc23eXr2nIisFOoJ5lM4SL/98Vb9xa/h2KDQYyHiMIuoARNa/XtYU
246LoNn3WACm/rWs0nw4UkWTyaOc9OU6yTqWxKSQi5kRTEc1IhVd4G6YQvEqfIwg+C/n9S4R+Z8B
B4aJIWAQ7vwUDJS/05hxDL6o6LvlYnY4NZdTCpkbbrFDP3en/lz2CUR7rZYWmC+rJN9RxVaWtjaR
t8giIA1qazVoIFJ3KQEmEj9JTttWXcFpBK76AdbQIQlbzVNQYV+WeZYoz4xIyTSf5Oj21NaxivNF
NqWhgADvspCoLH9i7zzjkKNIyh6h10vmcD+03cog5XFr3ifAagQkJFcogIpeNmMkNKbIr8SpiPCx
rhre0x1UDvDoVPnP8PpeAg0/R9N3MsWWgpL1SE/8mkZItFVaon6ZUofhRuqXu+IhW8YjyYzecy4N
0hb3LdYlLLLVsFiZ7NW0GDb1TQ5PlnDVf6GYGds5bIfvCdbPzA6Mn8f47nN5JBfFvALxQs0z5OlJ
lwqHlJBtIoOJwaL0bT0Gifb3F/AMoxhfM6TjLHvIN8uIvhZ5HB0gxbIa4L/be33I/LZkc9MNTgIO
BjJUgP2oRGdLxevIqdbHspqhuqfpE5uZLvypnRF05o90Y+uuPoIHOZg25KZxmj8ou4Dc+NhroOAw
FhYEModzZ+YkEbVMkAz/uaEkXsobmgeffk1o2Gz5ADiP6w8TY2KAIHaCgRQVOh7vFGwNyys4/tOk
Ntzbxod0h0UxjoCYrDVSxoSW9UY27u8GttgFhupR+B5VPisN+Fp4ZpYLiUfr3/JYDlvXcIJCAJLo
YpLm8wREKHIVTA8HFfgrRs7g6dv8rpTYT8R56kYoYJHd/8z/AMgf+esGDS5e3qfG+DNLnYpxQClp
IEWHtnk1cS4TRNhWFTgN2KTSyg/Ryj5ic1Hli55YNJ5lD2tv1bWtf6FbT0Wz9Z5fegLHUx9n+7U0
Yb0CwqKeC5OnNfSp3UPR2zEGlr2ajxyT+oq0VC0VVl/3JoweP7dxr5rAEo4aeczsBUU4oK50orel
jr+qActx8jq/y32vm4J0He5uHME4WQRyEqp3j7sYbXxCtWBP5RZnI2ZsLr932r2kCdG3hkTtrVwX
e6ILoHEIZNqrVTnWdMyXHwrdzdAb6P5HD3NWM3a6rTYyTXCTsfmm3FN53vgEdnrSlOCry22qiZiK
s8dXXpeoE99MUO4CPQb/MbNhvAwhGXfYCAQ9dyJWL5qAM6hGQEdwCmWqffVhL7+N0UQBMTj50Zdp
f4pTG98QiOF72Bei7I4APjwbu6A9lyj4B4CaPXRUNmM/ElBQqLMSnTyvqej6s96m6JQs0j4vKwEQ
glDQwCnrbjIYQIaKSl/WvGC8Kz/3a8q2aygj3PclJSI5Kactyq9edhv8e7T8o7S0kE3EI3MjGWQS
DUms+BDWbED9JtUtXWwy17zs1LdYLPoOnqj4dsmTY4ZyenC77epvAtLs+7gY1mug8tFNP8Dy35SI
fj8S7zN4sPYygTsZescvXs/+jzmKQp32yf5tWYRKoXTQkDXu+4KZ2416rKDkMq7Rux/CTe5aWHrj
RPcPW1IgEKPUq1efHZJ/qHr1jQmzOafapbd0lKECAv2J+u177Dh/IAmWz7o42wDyjPuqDXItIO1W
2YkUdnrQHTFfNh2QK8ag3WEgcAO0GUNd9C3VVeQy8g2MuaqydJwuCgBGlcbSfgjJNHxA9wUL5bC1
7evcbfNnA+d+Ws3BhZonBu4GgfMDE1wCC8TCC91ek1D6J5Yu3VhPaKfwTUi9VyCf5Cc84XSutF4T
GDBIea1TU9bOxPyGwAHxbSnzcCfAQ6ygQ9AeAmCUrbiLZlTKrr3Lywjy8TEZ2DcTIdlqSuSNUEmL
ZX7KfT6cEejzvGb9XlzZRHVP0A9BcwLH5WuqJn1ZXUguQq/5N5PxV4/6/XWf5V5eZk1guJ5l+8eG
Abl0tnDuhPR0e7GGwSNnyAwmeWhtFXfrep2zQV9m5MdJ1RYLe2WTZW9Z0NlHAafgG+xJ+x8OE7xZ
C5XeEwgeLjF2imYOs31B3htV1E/rXWSW4eseq+mSocMCFGOAuWEthKECClhEpFj0JXAqOuRXBQij
Wi+TuAzUmVdozjKc/5reJPGUwWabLV+AF85PbOrMVbKN7EVKs9+2i5jhgEDIRXkOE89EYntjHPFP
08LNR1OW5DsMsggO6bytD2STWDzA2h6TzLrbYAp/3fuQwXzkyunCc0kalO1QfgKOYdc7WlzcwTVs
Puxp2b2WgHS+zHtpP2LDb6+w2Ir7PYkstFV5fx4Zp3dg3pOstpKNEJpvU4b5bqbz3kbqaQA18NQG
pWFShV3obGDw/qKtIzBB0X2/M4y4WwioBqAWUn1ss51JxGwZTlkxlFcJuMh61Tt5LNc2A2Ngoh8R
h7o9vtso2XtWbzIgB28KB6i9vBtothb2FKOL+2irkWl+5yPdPgH9GR8isk2fRmu+4TMtAOg++bRI
ZDDCFeIhMAFZKNVJf8OUTr+6iDtfj52P7yFBcq99uq7zpYNXh9SsS4pbgl4J5ZnFcmI3sit1A34Z
HvwVPHxTsl3CxblbtlYy49ODiqBDuN2iucBY57G3h2FrBQGVBJP464nM8jELJPpQTKyHVwiOAXXq
mDbPou1XeQIVvXW3sh8UGiOYiUKpyXkSXYp1WfbnrZxgzbgcqUfcsDmoUQ0YNeXbAebiMjdjnRTI
XGoqHV/vgeKIpUYflvajL3aYYVQ85neQEfKk8QlSxFsLgMB+oj2qUoM4YrSlORKndoLc6Wq1eXFD
0xBP4uOebTxdqy3MMczFKYJdfF0SMBWXGYZf03TrQt0Li9pBQBnUjszA9MvbEdYUwsJLn0HNU6Ud
GT+oLYn2i0cBLOq4mNP4zjMRpjo14BfuixHhtIFwb28UELcbkdq+hmVyuLHRFhbxOG5RzvYMwz/F
QTbAj+RwqMd0SuWjtUSUttlykY8pgP9FYT2UoF1rl2ypPJHEjd0dXNEir+QE+LnebZinKpMbCKnC
ieFq6glVp9ZTfz/0gG8bEfpwlbUkKZu8jLsCUJ0wyfXQGg2a1NECxnAPVj63qX2IKAtFLQUnS1XA
ZwKIEFjip0RH5sfKkJpkRm/pRSmeZCd4h1KX1kjhukjV0AxAIuerosuft4ioAomZK7d+rBFJLd6g
4qgP/XcEobnMT50edUXbOQnsNMgiKbqTToOi9D6J1ty9gmSW/ErMJfnWruvXfe/a17bTX1umqahQ
JsgXD83JiZfcXGJsHjGCRG5AyxX77bil44PJendeO8NqPesdzXQgH9WVlFS+mGnMG2PyrXJlTxBf
Vyu/25bv50KNoBfbwO/BfJbobRCWw8yHzYY8saXLXgoIm0zTr8CgMB8wYSro9PyPROnhg56npTwt
RdHeLQqdYty82PbkQrtyuNdkW1TwkbFrqcTcpNM8noeZ05dpiJMTs526HTjaBqRDIHBeg0xV7QJS
naEsgvWOo0GwK9xlD7DhVXDcjrKJ2TrDb57k6gG6Rm+vtfHoRLT4ONTz0Iqa5MuqK5ZIDm0rhJru
eslxcacN4PvLzk3/g4OPny8CvF9jsCh9tW+DecAuj82/z4cRjUmQX+AU+DN2nf7sYIyt3aS7T6Jv
k69ABMMZYiI0kIiZPKNdg3iKRGzqVebd53iSr6OAQq1F4XYuUi6+wCdqVUUzpb5kMTc3Ls3Quoeb
IMq6B2h7w3WKi25jIO89jPkowrNHgbLkZvVJ/33osuLrwNvk85Bk/m4Fo9xQPavrDFD2J5ACKVoF
sB3uzEzE833OeYa8FcHxmITkOxmOIn2DjQu7NtpCvKm1jPoTev2AoAXIrfLriU69qhfTBwsObFcA
MQsvEvSxQRyp8qgX9H7US/rWdZ0dqhQGp6kSY9GhrQ6+twYshznRbRqOtdylBdruQGCKnhbYvm+k
VvY/6FuUd/Wgsyz+io3Xm4rBprVeRXbIG6tFdNXPNH099AxoWrAOrkI7If1I0VDjzcGgie0BledZ
OQ6VluI0uwOlaODFgtilMi1SmruwOP02pDbAgw/4c636dQzfrd2wVrAoUac5DXT1xwo2ba3AFK6n
Saxwpc1ocIDNNexI5iFn/QPu7ZWfZdHZWwKjHmpZpCO2Gfkc0VM0S2iR432ln+wyjl8KvQb0FsqW
ZoyjOX5wvkhewPqVDGol5HBVbn03XjySqhtEv8mfwtyh98EcGFJPqEsi9ZDBdhfV6AwDvdMmY6pP
Rq9wPkApg0lUk052ggzruV1zUDxyqMWAJM2cjjJ2rfk2o+1XTbOJ75+nxU3DY6oSvzSoKviAkMZy
tevaJK4dt0sUp2Iij7nL4KxDJ6g++zZCzhpN9RqVQRw9YqYhxPcDjJyK1ai2A9GV2zu5uLrAhku3
pgOvVo6Vg8qcbM20blwOt1vJAenUi0MBpp/GFagVXKKQnzN3Ng69tT637UBU23gsFdA7cAllk6nW
MKvcnlvkatM1GjZE8s9lXsJKTx10WRKevRkc4Av6cYATumgIuOzUmA39lcSTcHrAfSBoltM7AYU1
uAmYWw0u/w8ZsSLGOC4CZkGmu0A/U0PT7uUdRI70QYTYkR2QbZrwoG/RZfCQFEDHcPAzWId78aMl
PA75BXrvHettThbWf3Had1FXTSUAuAiVLRc+xxaBcGw/uQ6AQnlnkVCGh1gwdLKqXbu4ebjsYN1w
t7DlCSXestJNq4SR3LptuoWZPo32qldQfyw1xDhorvaSWar7/JRDQNtnN7Fz86agj+otchzUDu18
1roUiMeRVc0AddR9CpEZUnfNEDE3Bs+nLcmlt4XcNg10eAXC26MbnHGjJ6d2CgQtk7SHEogBO5hU
ebcj9StPaMGTc7BzK2faVQmZGTkV256RC/hI+UmXbnyNoPqxVapgiquIw9o5QQUjf8TT0ekIqnz4
W08qP7omrQb6mVDt6QxSdM/d9lP9f4MOcOsTQNz1Cvh0f6dinqFPTu7uRbJt8qQzCRHZykBQ62h8
ESz44npGCldU2aQ3UoXJD9PF2BjqylBqj4ZA8Tr80HsMByg3BN3pcuyjrrHZvj0vaOAWkCBE4wkZ
KCpELjSlF5MTKxsuy/AW7TxsMGa3fk6ey6EfaOPxNNXvBg+eNRUswSgNpj1aUY0YkXQnpBNmuXJo
C7b+aKNwIC7IqNOp3oeuPcM/tvLoLF1SQjSUzvCv85godSJbvFwliyq+jOtIAFgWPG1VDUCxp6hQ
i215kGUeuwYN5pz9DEkG5ByV0VD/1dCazCsSpCSF3gng1kOLyltWZEYefh9ABAZ0sBmKUzHk403U
LgoSe0dh+oDmT0tIStLNLU05UQaqLLLdBX4K3JgitFGVQfN3NetxFrUDYPa2Q0iBucHZBxfFCteJ
DjV5osPThpvdEMZLdhLQfPwRQVQF8FDo9i5CGF6+orj03YdCSHNkXVnaXyGDyW8MKWj/hhCZbZds
JeJZ+YzfQ77Z/kB3M4x86fcAGR13QEb2vQ+V7mP/WgbqnrxB55QHDXsdWOtCKkTTQsJEMVD2nAA+
LBomlL9OAFr0jYdm5z8+I/A30mEhVxMRArJJQ1/Qf0GdbTrFn3OzJBUroI/szLjDObDsWwVf1vYA
rye6m8HKvcJsNqKxV8X6la3XbW6gmlumHTLVlvuA02XjIdlANVzrqdjSM5gr8L9xBsNj067ZitAb
wYfRV1YXkD1m7TIjKZi25T5z2t21abKWTUxbXZwh0NAffSgs1NB2wlVCpVB8JaZDnwSJBPxxjo6M
d8EjX6cKOfXWw7nPGWQyAwzHDTZ0AUUY4JKnXQIBqPZc6/w0rBD+NVks+9M+B3ympZD5Qc4iYW/O
9J9+6aZTyhf0bbR0+1IgWqy3wU5GN2iWWD4v1FiHw1E0soqgNbrJZKrus5Gnt2U3DgXkS3xDn6CE
s9so6tK3beyHmxDp5QkaQoF2EmX6DW4dN4H/QL9FdBJchKkLT+D6dn4TaHNoSnRjcl1fjoi/Jhtv
RZJu9GxzTz9FvNPhAcjVkAEMQNORatQy+YKWAO1WSQhEHhSUL/Gp8HRDUcBSuC1mHqMNmEzQ22mg
wfga+yayOuTnTZeZuTzGLX/0mQcMnaWKP5SjzD7PUH+gtZsbv2SLVJ+NVapC22Fgj1B6QsDVrpjy
o/nSRh4dJIYlRHWEzOPeONiOFuAuX6fWocGWwKJuTD8Uj9ZZdWPpDA+KKYY74ALFVcTj8hMQ477A
NGjzN53u2SmQeHlezZZeD4uyaS3W0h/ZGhp9UDYB4imWpbxasm7Km51FSJzQvy9cJvRQGJ/h4u0b
A3CrMZjqpJ4z6k5IX5LbaVMdNIs++dzxLXxm3CaVXlwMSycdTrIc+Z+QO8cNocS+lkj3LwnhyZuC
Mv5zjI/QKgoYOFgRPsMLVN4HiA8uerVYdaX7BuG0fdIu3nhVWhUnWAf7E2ujARlNQuQF+4GZUGYs
WVMWEM3g03d+Ts1/BMCOpgwoVNAqadqr0CXqU1SO5EV0GZE1Aap/rfWUgKKDAhSe/++bA/qPBl8a
eJB5wwY1yLUBNw931WdUtErqZ0MWReijRTtCRPkFT/iAZsrM8GVDvBA2IdFlUIMIVY9kg8Rnu/gU
HpK0yVQcbHcdu06K/RoC882+crQToN/pRNRwJVQpLak5MbGNmnKlxBsErwEqG3Bt0G0IlvR53EAQ
mOxIG8t462sz5CYO124LQDGrPA30TMjky6/5NFkElVkPY0D7v4J2aGmIPA/6iSba8raF0AZdSFbI
pJHGQ+21waONRQN5PaGQqHZa/RHP0YaOHiBaISBE60V0AkPHw71vB6iYdMsPcTvm4AwapBXtHs8f
1qy0KGH6LOTGfFKl56toQBCXqPtgZeqDeECbygVNMBafl3lyinXmlvnNDfuabBW+Rfdb7RVBSlbt
/4e9M9uN3Eqz9as0zj0Nzpu8OBcdjDlCIYVm5Q0hKzM5D5vD5vD052Pa6UrbKBvGuWmgC2hU12Ap
FEEG9z+s9a065smwD7Fvpj5wl2l5J7Yb6X6+iyOYs/KlB4lhOqsk9DL+NzT6wgXh2LU0zKd0asPc
DUbd94Ta/vV67vfbZbaGgj093ll/yUnE9/aHZWjiTFiTokR8zqp6WWgUvwg/iszPueBaxVrqbxaV
v9/JL6+IjZtl5eIdZuW7IAZ+lCUwnPM6Hb/El+KXV1S/qGosp2xYzbcitntEcEofNSwfScpS8Je3
/I9oDv8OxfUjiev/C/z1P5HpZWNR+uHu+BPP4VB+Tn6IHv4G9frlZ/5F9WJQjJoC3xzmFMHN9C+o
FxgH5CZIW9ivIzf5DepFAhdCNCbc6NEw2tkeF5yd7TeMs/iJzCB9+TEfkQqIiH+Cc7Dt399azkKh
ojBkDe5YrNz/xNvqGeInM+6qQ2jN49qSef7upCFoqp4mol7Fs1rGei2nXtsvuNqMYgLUTlPcQERk
MYUQIduEeqI+i94obilty08+zvJqFSHcpDGgzVqPVdhti3IuP6E2tA66a5i3TTK43Yraz2KKnHtz
kKUoxzatj6khcb0HweT2vhl7daur9wKg6ypuUeFzlzdvCCsUWnKVl/Mu02sS7/OOnQn4h4k9hBWZ
Ibu50hpXVieibAOdJvs51jIrWllNAfxlAlS5wYycHDJ4yO0qzP3+JppGgKm9Hs722mlMz96wlMIH
0wDlNViCMOWXfowdf4zD+GylQnkbaxIcsRrjLloKLas+6rau36pOny99O+k0T3kLh6kdPrxClW92
lzh5oLwIR9qQyetUp9G7GZsmODWzWqHa3aoeZC2DDZ2tqjdcZmes7pAgIgofPDZENO2DYO+cZBfk
p+PVzq2ZXRozzbY64GvsqUuyPlBl36xcezl+EnFnyNaH52gVH2ObGxTghXeHGqI+hF3aPSDCbtdJ
27Ybe5isfTjXzDlKLSuPTheJNZy3/uSNQxIe5taQRzXnMdbbyPGjVeJIcfb0gl6k4Qn9bBWsLzk2
G+i2+L/YQinjNUGm+tpp9XioB0fiO/E5oWfoR4ii3VUFXDMYRhiVc2T0LzkwIBk4ftGch7CRJ0jh
6qvf4NVfQdPUsnWb2/GtskvaSVqdFI2gT7lqGELd5NrYUGtDWHqXC5wqakcIoKwJIUya6dB+SlOE
udC9pKxXOOaju9LzS2OPLiO5j+vMejGjIrn6s8OrWbpoHgwgTdtexvbJMFOFxrqv4r1mLQu2CVSu
2SnYJZOh7qO4yAO3SMc3rYyaI4Ww/2VoBtFs2YdH9ophmgcsDXnrvQ+GZwgYXFbaaxqhqYhZjWF6
AkdbMlucsw+7riwfq7SZbSJ9Lta+0xmBLIzykeuYPQ1GG98JuOc3rTHFR9GYyt8Y1SDPcVjaEFNw
Oa65XatHz5L6bUSJ2a41dB9no4rsG6nsnpUCxcyFhXCV4Bcu+Ja/jqWB3YrS3kfEsMpG9Ew1EK1E
5/9VpRFRT4y+mlL3vq2wnWAZ0vWxpDFHVTrvMQoNEK5oie+nQVnTMXbidC8H987w0mxd22IOLCtZ
ttSN/4DsTahNO1IFg0WaVkbODI/Vje23DO7MKiiL1nnokYbWqykxOnioFMdxmegXuy7G87KF2Nky
RSlctdhvswkod6iyjWfB1W34vtzTa8B3SpTKn8YQo9HZ7TvmOGIhkfpru557HW5pOxSo3AVk9Ytp
SG0/9M2zzTjzqmWeDyiusYYDWrsjDi73pqrrZld0mbmmFpl3dV9MV9Ts5qFHkrqqPCc6eFObX4fG
au4BjI50BCkuKsvPN6LmQiKuYt/cJitDxhfqwFVfUOXqXXJW6RGYKL/J0uSuF6Hc4ER7w/MLtCuF
mZyaK9a3aNs9o+XXaEMwMqF4jm3LPiAMrwKDj2ULJLK9TXT7ze9rhl+z5W8qsIk3bFzDfbQ8rade
fymNrl6FEWzpbPrctOrUzXyGYaef0sTspsAAHg8uL34a6QRWeVo9e2IS8MHqD4crhuPBvNenxl+H
4LjwId26Q5redbJ8taHUr3Ali2TStwUiApVYBUANARWXZmSlD5liMI9QdtWPtbfHewPyzC2Z76lW
Cujz7g0GqvbYQP7r0jDaLm6snUkTvzbaKUPDDPRhLfwsPjaRsBPeXj2/xTDYb5ja2GjfjZXJbXRy
udpnPWpMNCx9ea8z+dvhsNJ2CKS5m6ZqvsBfTPHOVqD5Pcqpq5wm/96akbStI8Qf10wboVv7zWdR
xfoxYxp/ouOVG60dvCKoHZyIPGYlUEqP2+9R6A2wNZoJtsCOuZlRha9RsU2XfATqPSkDI2AGvlFz
7PZi+snVaVh7W1YWB41SjGKarAiaIi8ewH6HV8cMbaZdENQcIChri8vkh/qwzkwrfs/H8D1uqbhN
dEJ35uiPJyw11r1Lv/rQD0A1Oss9tqIog7Hn1kk1/cVpY/glGv8SI7QPUMOx9cjEB2PM9t5jghnM
/ThtLVwgsCJE/tVtWVfOw6bt5/48dDYKlQYVyoVnjHZOu0SgEYgLee/kcb6WAoysJSqANqFZ74Bj
xB92nvPd8ivWjSLr77kJ8wtOSexxpBms3NIVm8Sln8QZficwiqw7M20OxWxZd7ln+ZjKJqbyg/HJ
wWizkYaWPRTQF0FaC/Olq2yEwIOZGdwZcZYzQtRd8EWi3E6J2bCBt9ydUTfJiW2XjxhrmPall4wH
t+OIHLPZPWg5Suv1t+LvH9XJ/yvZt+CM/qpM/m+YG9W/4ri/lcnffuTXKtnQifq1EbTS41iwChYU
669lsmHAxaUI/kUkvdTJv5XJlvgJ+asORuBfFfT3MhkaGoJAJqYEW2HG/0dVMvbn3+tf6RId/i6f
ZkDn76H9+30DVkhGIwSODDgWa0R/SzhEV+TlygNkrZ+qWnkgQFIpurnfZVjyCv0F6RotblbC/340
C7sjj2Dp7cxN3qAgG9JA8PSovYfEZfTnwpchI4JHSj2M7PJsMDYF83N/2qfaMGhMZBH8F+rAQL1o
FWM3Rl1dfVPmU1pigUw8podeXZ4d9KxHULJKP6SJO91Mdhg+ppas0eq5r1pbqd1QKbE4qXE7O2l9
/oa8p3KBBeg4mfkYw44vgyTG7bPyi4E5C6AEf4PPTg6gDWdQtW7ujvcz+5B3vTaZgZMgo25AI7En
MuMODmOj+mRGJxbp+a4cVb4bFYSNteNXycEtIikuvt+pNKBExp6vaczAXIrYXddkql9pC0wnLuxs
X4fNsE3nRsxMkUt+MRNWaNeFCtWt6YTlW0f1dT9AK1O7ilp2HbctfMyIHTo80YhmoM2KZp06Ur1i
HJuew7kSbtBEkmp0rHB0ML93eKPsXnrzFTqVxPts5LvWBPRuG5nauFEtjVVrUI9i4F60fEgz4Q/E
9SrJBufgQl989tNpPJvd4Le7JLVlt43bBm2l4lYnOAap/FW62cbstLLYWV0eBm7ljEhE0o4SpU1T
LXAUiq4V8KymWus9QxgW1MUeH028Zr3de1tzGIbN0KVVgCxZcTIiveODjuraCYw2H76KMNHfZxwS
28zh27hdkLIbTEHTewEb0Nzi83V2fTXWD0bZxCec5flrhVZ3FerKGIJaizpwCHGkr81G3OJka9a9
GYcbBCjYd5nGGNw0xmioTRTlcjsp9tyxaPzb0ZGopcKmD3qGSsfYD0exqqwiw7RvoT5z4h4ELEz9
A1YO89AVSPVAH4af+DYgBMOw7f8cFsoAYtx2KttFnTQfwzzpD0NTiC0bYAG7rgzbB4bGH/rgaGs1
efMaMBY1Bd+A5FCBai/QkI3KDyLXM86Fm9vHLHa8N0wM5k61sRuunHY2jLWjTDQ/UEGtdRvKR+SR
zUV6+vwzLWS4xqY6PfdJXdAHIW8ONE3301WtMT5VtdbeTtVYXqSDw3vVVWmarEyVhIGDPGBtxGH1
5EayWw2aXx7Q70QvnVy0fAye8/vMrs2A8h6ZWlfsugr9diNCG2ipnelXJ5Z9MKHX9rdVaZugiJzQ
CE/f1m6909W3TRH6W6h++ZeSsI6D9GGUjYvLQI2TvyrD7iPVE3tNMzcEDqKL/WIiZytvvo/D9IKN
0QnKLPLHta9MWus181uuI2QcieTUvRta1Di8LC7Gfmp+GV/951T8mygwwnlg3vxmJPnT8Oi/YZCU
7Xv7Iz/0l5/5PjzySZ5zXN2l53IJcfwBCe/bP+EDAzAJYgWIn+MzIvoeAuaS/Y3xlYHhbzOn78ei
9RMHGP80TnC6gQXf+Z15f/eL/eAvQ8CWWdiPvhBKM/4Po40wDMf5MxYOfojJbd3bByf3EHo6WG6a
slO7GWDPMY+kQ/RSBSyvGobpMwpqcXayJdrGM4zhviJpZ9W3tfaeixwZAJljlxnj4qPLFyviRHDh
d7a2uMQ5NeqUquSRthCpcq+SQxG5xqeqDjEnpyI9ws3fAKiTP0NDTvejRhoGM5WBsBOkGvMHnAUt
SMgIMoFpZ+YDnpzsyM6jPIXCyne91TIV6cqbyjGTwM9DxuRpER8N1aLJSwos14XmWmtTi8SRKQ3a
3jAfb6vay3d17vnnqY1USh85mtdR633k45l+Y0wJmkHsoySUVJbcmoKTxajM6NXwE/9CQXtnjKyh
Q9N4ZD9arQ2X5V0pkZ+sdOBLX61pYu9XTMDNDVWatAdNhwXDYJ6Q4vSB08fsquFJuXNyvf6MSFlu
rQY6h0waDt6+yp6knbogoXI73dEhpnvU+3i8iYZZ62Iygs4w+5fKS0K2SHS9XZXMH/40TK9s7q1r
hG58jw6vubhWOl4dlw8HP2+yRVbVn1AryJ8Lqx/XCEjEtla52gkj421EI2lhWZkDYxjoEjK7/6z5
1ippnCmw/PoEavNgg3TY9MBloBVU5bp1wpsiq4uD5mkHFn7Zmn3L/IL+Xu6kVM7XiL0ru/EuQZNo
DzuQDOHBBL54BwFv5nTT0uxIbEeokZqW9qfantLnaEr8NyFdEFcwF5A+ucNDrQb56Id2cjPrrn4z
tDo6jh4t2wvEn/ac9nr+YFd2vWMVZTJ0o+veO2Mu0lWWW9Z1ZuB3E0X2vJ2EQMqm1Z64h7hIF1l2
0mOOZqlF9K/fkfMjjlXUuWGQznb+0WMSu4TgbPeo3K2T29X5rqhdRB6eSF4l9A4CZWrnysJs3o/x
hKhDU9bJHJzFEVxFt3j/28eUpj7AfJIfCq0/1GW4CNJKx7uYsjbfSJijg47s7ACGpN4z72JpXyDQ
2g527Nzm9XAy48HmdpTNXtM71qERac092ySkm5mxMetQvEtr+OLIsThEU41sdSqcQyVDm2i32ltP
ojSfLTv7mAarjgItss034ZWPlbLm57atJ1b9pX6tYtctl0mpdoRLhERtAXBeYmU4RjBgEH9Hn8w0
JsokWx3L8j/Y4sS7UvFD0ZzkT16iF4GyNEoYlRWnNOIiDgyQDsQOuWsP/MGDsNoOcQtEvhV5SI/k
th44wdwjk7BdiUsywIFUlNit0+xqGUZ+74T53p2G7uiGc3lgucciiiQoloe+9dZVfnIQON3pHzHq
iBZSfViO6X3d6vaXmQFCYGVpHMwx7gQUHdkr9qDxSZS1dq3Nogq4oAIbfcx4SCJfuNOacTvkrjzJ
hp154Ptbp0uLXdgiJGZtmCOMvaowVK8alGBAP5ZxTXWYEyVIsTbIB11dSl01H1aHcgIM/xrVodih
tho3Kjd6jeLL8l47kMY1Jp4lNWYQU4UNfYpu57bKdtrY4YOaJkcwYRjdZYmGTzyC8dqXM6l1c9X3
3tr31VPEDJbJX+azjac25jHXJizU+mI+VagBbqYyhNphMK80s8ZbRRHVUJL7YsUTAFp/U7pBriUv
SCQJi9NZk1NXSkauWfVzDgLhFFaxf3UQmxza1hmLFYLw7pos01whysCh/3l3McbsUlq9Ox0bTBfU
CAkvyqv0wAuLOV/BrnA3SOv9Z59T4zLjqHkh1iEhf0l98gF87TkR54BFv7q0kZ1wKw3puU1daAyT
5p+L3m7uGCnJm1QfJPv+JEfTWdSbymijreEjFpvNuN44rbResqEw927Hu2xCr9rGY2p+mUXU3wwA
Y99tSy6HC2L+V6a+yRMQKZWvQPz7Wyv1ox0CNgRJUzQEmhHGd4YBix0doLNSkRwf9J6PvoydeT1N
HTlRzFlP3rLkXI95Fd9aIh240SjIfc12sFLo/bybIqsnWm3sDpk/1095j3vJqNMNjKv5LlOWvakV
HGOQcvqMqEYrbZS/49aVlboYKjKPvhFln9iKZ+uBJRB5WRy3zO7HE5BUUjYND0ZXJhv/LXPdZF0Q
IflKmF2458kUsyQw15PpOndzn2ofTHL1Yw0kcYvetr01kjI/OLYGTgK+wDWfBu8pGrxwa+hSf4gZ
H/NyAnnshC57a9EwXJqJtDRUMB/63PP4J91tRp0x2tEOeKuxnjG9LkPlk1PqJhqoEqkolICF4K2t
jLLH/lJkiX5dugfO/jSNHnuHQoSVA1LzoLT87iojme+rmK/0aqxFRi5b2yDbEqEnWSbU2YEIUnMF
q1M7J8i+kc0Xd0qV2b5z+je0e2SKVIuExgM29nPWuW8o4N/1sP8q8vkNSOh9aaDGAFZT83qyODSo
cjbQ1B5NGdXHOhbiUdWZ+ZylQ/kBo3t8aUJ+UJWuxq2eTPS5xzriXfTHWrZSdTs6amwUN5RayDVQ
sAH32iRm1dmI8gjPHFkEomMZe+9OdnJyXwlK/drjpPbo2QYuHI4ukyQXrClBWOk7eDv1vCvY498k
tdSqt5oHKLWXryCnhNlWMrIsjp6WNeziUxOZvJWdjGgqj32TiDdncuQnnYDHlBDROD+J2DGaR5RZ
cbjL5yxnQIBuG10elEkn/ewxgdWeHBmODtEtIPVwg+FQOEiRWOtS06dd41flVrntC5EUw6oZCZyD
64heKbJfWFoPezepYXgVXc+IsBy3PgSHAC3+MWnsM/mgiJN0rXJWGb6QZ9SZ2p5a5Kmc43wTu6Y4
coIA7dGSCGtXbgQRCZkXell5abiax7mjW4uT4X1BtRwb39VWra31O6McJ0RuS7kFsrQHq2U1p4Sl
YLjF8Q+zjLXlHnufHWTSS3YtauxgCu1rQd7ZOpVadJhtAHQ4tMJjU5jJsdMxMRnsmHScbqxjXPZy
kZCfesvNA/RlBH9KlaDBav0Ndima6ySvNkNo1yPQWdZmXVhjzuAy73tGK2TemMUOCLr+1e6RjAR1
ViPxZ9JjGZ9dr3S9l1bvS9F+9LaQmfMUSlSvXZDIPAG+9J/R5rdY6L9p4iwmxfRW/76L+2Pg+DLc
/PWHfm3jBKnMNmxGVvyLNsBbgP3fRQDWTy56kkXb8a2LsxCTfG/j/J9smipD13XkJtAhGEp+b+Po
8NA0e7pYONcLFvaftHHC+D06kj9qGbsKwa/kr9D1RW7wo76EGKGq4sQy9h5GUYYCqvIC1KhOMJeT
xNWFdqwMP02l57Cq8aL4SWfBFODjryCrRv3FqlzuykZZW+Y6gBkbwUEeTxE2VrY7j1VJBYG61zvI
sHtErjriJu7lu27VWYOqjET3p7bRymezc8e7GpcyszMClj8z4qtOVRz5Z3sanfdSl/mMzbd13q3a
5R+CcO8/dyBtv2SjGJ/IJy3GL77wfTrCpLWHC7OrTVO0gReN6UlPs9rbuTyfHhFtRh0rZa23Lz0H
uLEmFUZ75MitiYtknIjrO41WAs7sqi0Saa8RAo0XA0Io+rfY+0SOlmeemFd5fCwQ68EQDtE5rZng
9pnL0UFnXmGeGQZna0jdhtWV/WwTznKKcAQT0PdNZGBnr03aIjw3QgaF4D2DPLSGZ9NMJwibzPIO
oDSTXVUX9V3ozzp8wyXklJZFe8MSkKz7dhyfMF/HS25Tbq/krKR4hqKruoBuVPM3c0Om8wq1vS63
oR/lCaBMuzNvUePPcqsB0HhEq2i/93D9Zia7Q/1mR6TQQIA2HjGKLp9yZvBZcJoaj37m6CbyicF4
ZEnG8z+vHX59Zy1RT03VGZcWKCzq/a5Fz2rVZV5sPEcZ5sqL/WWc1sgy2w60piejyU0r+PZvCRXh
utKeNe5K9qjUAhJz+Bn2uJk41+VYv5kY6YrAYUT3nNpopgOndxG/K5vsszyOZmMdjY7/7FWZRep4
F/rPlMjdEv21RB77jW08QgXjbRQMD3aDqCirxs63DlbcOe/1iI5tZ3fL1KAZ2/nklxOvj4KwOpmR
kc0BYQC8IbF8KKZs7PTUZeggjpo38QcMhiQVWkQpny6z6fotHwpE4REbaXT3sJpShIgit1EoAg+6
sOseABhB6I0O3ZKbsoqqtPuMNo4ZBVGz5PcCPkj4xCVtPCVOJ4NKK1WrVsTu8j8gzeXXj+7y5r25
Y5FMwcAn2AxLFNwM/+Ng4+U8jGPMZZnbrn5zEY0GtlbzJkLEJXdeotzzt1fE1kYUg2K8ccC9yb0p
FbSlIB2i8Hloss4LmDOgA7EHYNO7BtHlu4600Qts3JwnV2/qN2nio1lJRLD7CP+OfY1SCNWZJePq
kFisJjfksVoQZc2E3x9Z7AV30+LSJA/CfbG7dNKev/2VtL59tM8nFBEB2Xr8sU7tcpdppkUMSZOj
k8gxwCBPBjGBfbhQcn4gn7jKtlgduaTgopfPBBxKe+kmvzr5BDKdpqbiP/t4f9MVClvsnRpoq11W
adwQPkFKOzHkPKFESltsF7oxbQmUyb/Os8MdmbqM8FHEmzndk6N5xa7qFbFPwijGPkA3MgajyLph
3fnmvCemd7jX0ercqXSq39iJ9hYsDdT53KfwMla+7dfnzuuDqnaAjjtksijm0VQEfUF2dTA1rbi4
FF+n1J/8Zy6mG6+RkBn3KZYLLPlAXN86u2/BVKTm+KC4i3cpO+ntDOQt0FXkXPukaz9SzTKsFeFz
/nPu5+ODRxxCIMyGG9tshoY3wwdwdnUqIfQWUFboCB2Cpjs08Li+fEAy0CsixTQCNth+ADn8ARSN
wZOBgQPnOShlHg4teexRlNoH8uQWaRU9P7xwwRMExYLiBYvhdjAcewN80YSb2lkDbuQQUEjRQMuw
ACjuqtyL2YNzYhCsW5f3uaoYBKgM8cFKZLEJYXcWWxTJ0xdbFNYxbLpkj3zZ+Jw7Ath/1I9iq/MI
PMvGTb5YchxoCpzpUBcl5X3KxqVKtKcm1Zrn2LSh48kMm1zuU9VhN8XZMmrQWzF68N+N5Vb3iJIv
I33+kkwMwQJrQMblOfgh2dkILCHFHFpvU5YiUxhC1iMMY41Dj3jgBuams3YGvBTogTvTZeo4M/Vc
SlG3Kb44jh+Dz2OlBuB4kiQhYym55IN2bxSaOW50x8AUmnmqNc45ulh5nW0rPijd33XKBRmM2n/d
yqy+GYgmXmVaH94BT+ZpMglyNbS6v4dq8GpFA+sa+K1ztGMXZ53rjG7qKayt6hmPWPOALecudpS8
B09K7k3UGvcwhcRDKVCk5P3YebcSLsGeRJp6gdXqr8xWRrzO3uMcme4L6jZsqiOxJzu87ri3uG5M
nFSz2E0tUslrvwj62rxrYXPAfwbAv8lB57NFI+5wCmWnX1tYapsRRQdtHMKtNrWacRUj/K43jD9K
HZ5wPHwCloe2yrDJG9jqRd8XMGzyHCGFYeOwsZjLeEQhPpqwZ98SwipajkJLv+1TViuFrtUH5Vrc
1QOp0CPH+2nI+/7SmfqnxVBxU9OIdiuGKrUbCLYoZzJ107WyffNhogM/TWNqXKF5dF8V0LpPkx9V
8n3sSHK8Ji4JnqeumbMDPuYSF2zzSjpgeI1hUzPQIV+ZUnA8qw5PfI4mWAkXQ2ZrabdN07lEMlqY
CyZRfMm7YTzLJWMcuqF5xXem3ojCCNdREcPcqX3nduwH7K1ZieICqrGoL4JIvxs9lGa5jntdu9oZ
2Ath95j+ilyslO2Ox7otyk9Jj67cqeqnsK/RsegNEspKgdHjPm1T/c0wowO84vasYbF7HYYIyY7I
JqJFwtbAoBXHJwYq0a0FBuemF82eprhbZcKE7KGTMb8SVT3a5yHumCsKzwgwkVj5GoMOuAocbhdk
iOZOp4kF6VHtzdx4CVMbX0LuYugwKzsohy5bu2Oer41acR+YhDbHDKw4KfxwXkc2+/YStKCx9W1L
R2Fk1tbVi2z3Dphr91A1NpKOhkBo3k/cBdk8bjXRqRu8/+xR++jJ1SU2BdLf1wYUB7pDbB9+VxQP
SVop3KWUH1sTvvEat0CK4RcdNY5Dl/HL1MbxXYEMbJtZ+vSoN406AfLRX7SGH1TAekktE2qfjC1W
HMAHV6vT8Q6WuPPQs8BxIfhc3sdOkatgIpd6Q+Yp86B4qIxjb6f9NVlU/U3oHrwu9c5VFk1PepuH
EAiK/jnu49c0LFgwOoZHQTGq6EkRjr4S7dhx4rbW0WWsvx/1iHGGH3tbt3e5Dl2DURArts5IzBPY
treI9x2+CajXgpqFLebfntMxjxFxSlGwxRhs77n2eeOqHpsH4t7FFvlkmG44DknTJhByLXM/W3lh
uNLRWd7T3ZZsH9LYXjNybE+VPZHVqcfTApawq+1gmqNFqIQ/3ohijD0cnY76nMre/Uo69bBJMteZ
97Hf5R+1EHKPyDNEG0FphWKCWBU1ydVsG0xW8yJ1N4km4WQCPQu83mMSB3BtHU55F0xKkqEphHlC
QKwuc+vV1hPnW3bT4WmJVVD4Y3HH4sAK2syp7nuYD+597mvWHDhAOleqSykLysEm09TUiV3APcEX
SKcWzFwju404ZCP8vecyQyNL0LY/kvTthdeWMuDGzOuaJ+9kRa8CiW/F/AqzEbaFt6g3qvs5HFJM
8VHMyKWfzk7rOBdZxgh5fSm1dV85eJ2qvDuNhpx2HkO+O8Pp2sd4KI5INk+1hyob3Lm8BerVklIp
dPbHsmE15YS7JvKeKdSGrWgbYCSNfU3VxFbCUVkGLWUsovzYwqA1tglcmmk12PBcoCuXVYrZy53v
eyz7P48ZqRPcPiahKHXJ4MAqgTWVFprcDM5G8TGpsb3T/Gm+BdfdJBt8Gk7/s9fVj8SplZlYNUlP
gNqu0Hi4HcAu72RsifvKyF9qfN3xqcylCM9Wqb+jkahvRrDOq8TjXjhk6Iq5ziSRbTzG6+LeNyHt
vSQF/65hUkRA2V1Vt3LrMJFu0IU49fAyx3YVwED0InEXmbW84/RDV8AJOux/6OR/3Xj+V9kXd1iA
uvb//p9F1/MDho0FqoV230cj79rofv6IYYv8oZ/MiLpWNI19wO/nnxkFmo+sgdrPfmMku79+Pef3
3hI2nLqNHt8hu0/oNqXCsnD9gb6J+XBiytRWe7hZPuZeSndE7c57RphnvDar/iPO8YdcIuX11gHE
AuakoDW0uLhJnTTnyccXe+PK0m5ui0YZF/aWM3Ah0/CfVdyRpZZVFIA2e1bKNtJQPuuRbvk09CiU
HkxXQ8Mjx4xsmL6nzKxT571y1NA9tCyu2+3csbhtFxO+ZX+a6SdInfdGGrYInzy1fkQvkvHEeAQP
CLqYeKbP3DLlV29W5YPlR1T0GNb5511Tr9+g6o3jOaI30pZnp06DZWjhddbavt1C+GranRdVzX5a
8Hu3dgWJYddAusN4ZXjV27deuHCl8TcE1GXa8fuLLhzXZlLjQXxlOPMHf09GhRy6LVZUZ1r6ZSdJ
6Q16ZubR4a+v9vKL/vRCoCMpA2wQvH+8uzw8wZrMeSEklFzi2gNv25WS68N3D1oSzHzapWqkCZk5
Zd/+6at7OusxgtZtmJ9/ChYjatMQuHLZLqa1+egOA9tLmUzUj3mzJ1ScV3U7QROgDQVt21+/uPH7
8J/lRvd029SxsBjCArb6hw95SB0trMKm2rcgsSC5DVFvA7RG+lOmLGYgeAGZpYyZqlMX1dSoelP2
NH6smvMlZst4/PYH/Uej8jfjTTrnBav778ebly/Df918ARxT/ShT+fXHfpNvoivRlxGnT0IBlkCe
o9/lm4uyk2ElmNJv7OQlv+77gHORb9K5+h73ANPHxdb2fcC5yDdZVjPIxgZl8vX4JwNO5w/faNxS
vDwiGeapBk6nP4ZnydQGOU8M27kxWZq8s993WMLZgvWKDmMGFryFWyOd9olVtYV2qFgFOnC+HVHu
K5b5O/Y2aOWtqGeEpaO4I5BdzacRDfMXZjRinZDN08xyX3aRC8cPrcAw2QB64SZRm6qekrX9nIsS
QTTZDBhVNxjP09i/1ROtE1fAfgrgT+124H8eYFWQdeUOqtPfclrPZKIQ0piqIcUD+XKEGob+3xMa
4rMCPzLILJy2Y3x2/x97Z7bdtrVt2y9CGhaqBbwSBCuJlGgVlvWCJskS6rrG198OOt5b8T47uTnn
NQ9xixOJBEFgYc05x+jjh6I01IA5ITBVL3JT8UN7Cr4bIWpzEaXaMTt0HrI/9Kp5eVGvNgCs1KtI
REnnzWr1FipNDQiznG5NoHHIwycwLZ5tTcr8XOYqMoh/bsD/n/kCFT+N/f9+/7kv5ABDQolgBP87
LvrHb/28/ZBIC91mY2SR5LqIwf59+2nGbyik1SUNy15S+1iHf7/9DA0tGJhY1uFFACoWH+vP24+U
aZ0XlLb6Q1st/s7t9+tav+CRhcbNbEldJRVtkYp/3tQwSAf71nXjKR+wpPQDZnsEoqS9uIkc+rOl
mNMhHpm/eqqatEgxjP4hMSg/Vo2TV18/nb3/YUsnfnE8XmDNKg0ZnuwqGh5reTJ92mKR6F4mTtj1
SGZycQoStkKrjsZs6I49KhAeRUb3TaL2pBec2fRe4bnz/CEbRhoY9GX+3Wlb9YbXCGFnpKl4mOkK
ii0bN/9dEE0zbv78iLVfl68FL80CwrOSFUdFg/7LEUfQj8hOaE/6iGiTUnlOH2hR2PoG+QdT0X4a
RbyOGG+zT7CgL0yJqm8zrP4C6lTRfl8cMsKlO0TJ30Y0xNlM0hmWtZmQylLE4W3SAa+DodKsF/Pp
I2aRK9Ywc/TwVFrHqA777C+2uv/5NWCjViVfBLMtRLjLh/70NchJgZFSps3p0q0vAqZmiMZYeKlB
uvEW6Z5zV/oiffrzk/nLBpvBq0TPsGw5uBb5YzmsT28LTyswyibIT7k9ixNhOt0JRjDxRH74+Ofv
9Mvu7vJOCDBVNpAWTzH7l+usRHo9VyzZJ4iwxgtpanS9/daetFVShp5akfPi0lSwCxfW55D91UXz
K1meT6mpFBBYwCyL1eGXt+d5y2hugUIuk2FSeTt2mOlyDCQ8NR6MkWI1qXz12yGtLiq9Qr4DKWr2
hN0Y16Ol1yp9zxiAYCzhjAGm0/R1aE/Te6n05VpVIBti1AT/v+PxP3d/tUH8zy/KlsuygSkOiSsD
0j9+UarVmblp+sqRHlP2EtWEia6QTLaIW9BF5sFhCKPklTwfcK5zFW4suAGRixZHfrRyngtmSIGE
8hD371Gty++9iS7j8OdfMTh8juLTFl5l1wKtXiLQZW3l7lwmq58uJ6tGqEb0jX5E9l/6js0QIFwm
S4uQu+07ntkQEc99NpkdgeIhUiyR4y6oy2266MGTtMq+lATfjyuZDsHXIc6KPTL4dlWiqn8AxWmv
fcI83O4iNgfIhPDcZ2R4GhY1erXo0oNAIFEHKkRZpfVhtjOR9n/R4uAWPQce6LST1alF6t5eRO/W
on8X0aSxNhjdPOPKs+PrdNHKY4IwDuGin59pNTnuoIaAMjgdEbLMRWw/LLp7sSjw53jE6wzulN4j
8vwha+XGbyjo6QNo91UoBkLupIKoHzWU/8q2Eal/hF3uuVv0/8yhoJDAbN2Lykm/R31pcd8vnoHo
Yh/oFydBvXgKUKKUAEM056YagIGCxag24mJDoPFGj5vCwa7cfnEqZI2OZ6F0blAdYmMg8aXd8ajR
Bpe8Jyw7rUyfxkwNr7TaKe9MoFfbzokVDVl9Nr/YVlF7qEHjedMndrBR4Ha8QO8bPqCss+WDiY7h
Ir+YL8bFh6EvjowpWMwZ9eLTSFs92+X8KBbkxcaBgQNLR3yxd0h/gB5/MX0Yi/9Dv1hBakwhgbHY
QwYdp0h0MY3EXEntRr+YSUZdjtcWW8XUJ/+homWJHXbhaX6nNa5p87dmUEYJn8ipWcqLN23K4lav
aV5SvaunNmnBlsO/quYthPbWB3W9TOBiRll3qlT0fTzpzLY6vgM8iqA7YTSFDObWue/zPGzTZKg8
opYD1a3TVvg3YaVawIuTSQ7hehpTp722mlbnihp8lHSD2/Es3FhKGPs36NJ0K3ArVKNccHrSZJs8
jWpnBdcDqpM3AkB0Fd+hsbCafJwqbtH4DHlDh9BzpJOS2XHjsyvYoInKaGTOJitmriEndrOQXhBE
ZBqPt02kUDcXQWR/KF0vI3WtFloL35tG4YkqM/APuS5bacZuPjbVPO0aldUNHmYQSpJ9mp5BuFM3
ebSZ6ElPO7Vp8OCbGowhVyLaSbc1hbGCZ9LQviplxrAZ4hw1Kv+oyg0ERgXgcpvnX+Msc7K9XtPU
9BIyY77MXavD74XWJa7CIWwkIrQQj9TWr/syv+NhrB+Ap2jJpis5Aq9o02D2mBrMyDWZHw7HzAbR
7SncKjXwd9Edat00aa/7FCNrST8UH5Js2J/kc6zP73BsHPSxHAB244lMz73AFsJYFlKXCx+90tdR
EfnrufNpjjNRKx0iEIfYcHVya2ZYR/GsXKl+amxE6QMplqEjSw+j+Vzsw0gMgZc4RohvhJ9bLTr2
nMsnIM8DQgBcOZCIynMNEmgibIv7SDuJmbh3ZrKM6vX7KR207mSVDmr3HHTO0eyoibYBqQr8ggOn
T9+QRynyb7hF8/BQkdE3bprBnKMr0QbtvcHY4sUc6YnjIeDiJZtrZCLJ1IaxOQy0mMgBvUpQfAy+
RzFTMYsf2FnEQdzfQYYZXss61IEvMt6m47ioGXLb53XMtCCRM19aZuAtdePctKa4Fy0Qw9VA+Wej
lZ8k2lsti6NdPWoazgAZNNpNpEjn8Yc0JY9jdAQybcLmdpzQE7hqtTjowiHnwApmZuKKJ5jziLSH
qztjlazXtnBGvFGN42u3cQ24+4tm5w7TeyMeumM7tsvmEz34rZkotL4KxKnDvihmRu6jlrUz7Gm5
fPjl0AfWJ44LdtXJMHM+RVchaV6FTMhn10mw/rtlivDwnBNXCZe1Y1cQ8P9YU7U2D28qYUzglPQy
VPm6CcTtjpkS0rVDqlhBIlWlqnt03ClG+fsyIOYB3rlwGJd9cptnj5AZnQMhMZGN5MNMuC6mwHoZ
cjCDq7FG16K3owoTg21ujHGS6JI7m6fFtslVcaqcoPpmqBqWBdKgIu1Q2IHTXZEwDxZrqmUFP5Vs
mm2pcVoR2VXTW5Im5u3YLe26Sp365OuAwbDZQWTNPvAyL2sIcjhapxbuSySVU9hsSitzviqqn22y
oQyYphgsc1M9hF+iom2uwF7GzHC1WiNqKzWZVQHidR6ZHveBl2r5ordQcPXvjbwQ1XvGgjwdbMEl
5Q3Liu3R2+KMQnXsPR4ydPFF3TEJ9p207XnS6pAkZF3Fz7VDUoEysU0/zE5bi++Q86dmlTGI7QFz
a7zUmImFtz5gJd+XfC2IimFCkRzb9+1xnCS8wr6pVrZsEC7ATdrNw5KjAPK2gVCQJkVxzC3Gc0oL
E9ALqzzrr4JpKEPXNpssvGcnQguYiAx6bbAR+lUSNgNe0qG3K54CU3WHi0dET6JAl4uWhB3Y9FC2
4Jp5MTT8qNBBcR0Uvxxe8Q4qPXGTjYX/gECZM6pQH8lIVzWRF82LJTTS2li/HRGrmKfMKhcWcIlx
+2iIcKETsLtpvAF0MWJ/ZiFM9WaZsXY0TeqJUR8ZcqQwv7czqcEcqjGiS5n8Cb08ukmr+gqdTdzH
wGl8bofIeeRaz5rbHMgHC6xWOgTuMVElsLn7RqLqYItVkvTywQQWPKwH4lMMaO6p3X+p/MYBehpw
RXvlRSlF4YDHM9LbpLiWdRnq+O6hZTPtWJCW0TgqwTGplXJYZw0EUbwDWdceU6xElJGQcDZNaIMW
GEZV3U8ViBQo1CSk4DwN5T+dlB+Nj79qZbILZP/931spN0n6Atjk5XMjRfvxS793UnDVMX8R0qS/
6ej6xVX3r0bm0uPkOzEldRUdSQrWz41MJh4SGrpGHfOzi4K2E1scXHXeZPm9v9fEXLyDn2sNBKD0
SgkFEhyBYEq01CKfao2ax2k+WiB4DLCia91INy1qiQ34Uhv/aI7YCiYPEJmWtiMNxhrs7APqtpjG
o0XKIoHa5OrmLnuUyN8S2asj6UZLccUaG8W3rZXXz/1F/T1b+SEUQYq4BW24s6jESZ2IsoO2aMet
RUWOeztH7rhIy/NFZd7/EJxPYhsMaNCDeZGjZ/0iTe8vMnUbftmqbhften/RsU+LpB3+THgN+ohG
rE73MncZEdnRS98q4VNH2FK2K2pm4ht4gokF9kUNW3bm2Ovh0qL3CcdVNkBhH05pyPBObmwEouUJ
5AQfl6ZHLRF1TLHh79qGLd/oZYSZKdkhp1MMVbjSCEs0CS6SmX+ytRnQP74+zidM3iljw00ejQN0
o+t7KVz8vUJ9G5ACDTO7u8gc8K7ljYmxPyd4PnGzrp4VksS7HIVabpNa5CIxZEFZhfZcGViPiaCH
c2VBkwGSHJRaSJiUDdt0jr/PPqI6MyE8gezPdR8UEeGdGpqpLcByvz7JrFX26pDXtyoY1BV8Rn01
9AakJdCa+1BR+m1gkk/IHqGLVnqjYi8X+XAmoN3cWE45vcgyTjzUL8hvloSeCIfDprez5BphBBKs
xsjYVbTwC/IeDzP5UxZD+LTb28AZZRcmmyxjvI0aLbgxNbZ9fZiO4AGDZG20pr6KEUOgfnP8M4HS
2Vc/V8DMJKymPCz7kl2y9UBmenDWg6q5HcJenlOQyt8oN8Z1QJDOgUV1PHM9FHjLi+gxbUb/NtWK
6Ss8frh2Q9fhbQByTjRBtAAEEv8RaKeOV85SbpQRtdUKEbGzYQ6uX/vIg7dKrETUq7JOpseystnM
ojd8wJ3FznuxuwHjASVIIm+lj24ERXZ0i2me93mN4nrltE3mAXpu90Tf1LRJkuBRLwv9ypklXSpR
msO94YhmWtklLBkC2ev0QwyGxQBdwu1icpfnXqIVxOowG7nFlC/39WDex5VEqdKhljD0UV5DpA2C
VRzN8CSoePubLgi0KzEymTMMByoq8kh91aVNfQ5TK3+smzHf9r4sXwct/Cqwl1Go2faBbxqtG1tX
d2pK+zhDTDwzxwwPOcql+0Do81Ono6LdOMQ7vcVFrV4p5IjBB690eRjS0dkYcfneO5W/E6ZaocFJ
mOb6Mr5zErt7Uq04/TqhT/2qD3DMXLOyk68Vw5P1kHCHWUpLUABBh54jh3YTldbVUMSWm9lRuo1r
fbrhOWwehrFZYLJo58iTAAV2I2LY8AtyK1zhhI5u84VgAdl1JLU5AMfaC1SFdCdAPGIZa9aMTCc2
wV0JyGsIl/PSrrBihjCRVbA8zXAAlU948GRqjwY17k2r1A/RXN/FpSK/o1gDIQPYXyVjaEAO72rl
HN/LOjauMiCj12oL/cqKG39Nds7eMRp5nOg5cGt0zd2c2ilsOLV4szqMTSUWmFsdYfbr0t2raE+l
48LMKK9gWRrEKRgm0YepZtAfqab1PDvB0dBE962lg5IXKWm2VJBgnIVAYTwiDovK4KXRw+h9qZPc
pq+utc4fPOqWkQiNTn+izxHtdEVq9mochulaG/FkGpBJGKy3msIdZ4TqCT2yQlMCWcCKOWxxRqjI
Xr1sheOh7ROnvoloeqcQI/pVmEGq2lGTjnCSDeoc4pZ1VKW+/YoPjiq7izqE2jah8h5hMNMXzF4I
lfrcfOnMelHY+rWF9WyJwupUfbwNRA5biizxZqUNhnq8iKZRWTYnyWYezmenDwixQBKsGuxlRUa1
sConYV8rQitOCKkSLlGTxAt1fKt45n0RgzXtA8WnqgubwA1inxDqpEQSWRkjW9vFs02X4Y1kaPOj
UIzveJ60azbRDfKgKgPm68Rexf6dm1xJjgNqpKOjJ8k1VY5FvtH8Fqpw2CsVhS+KhIdCre+wY+E9
FDXklaXYjDor3ES44FGyzc65EnXhKZYWEiTPfnkXKOEpTcByACj313VeC6ZrprGNA1PdcL+/xXNu
f6k0OiRhlRJvIwUrSFiXhyFOSHWpfTM9mgX9LLPJUa7larADI77AlzOr3Rr0ss5cudk6V53hNpqK
+jvll0JyOLA+tj2ItwJwjAeOcFprQ5m7hVnC3qA4yoj+U8xNqk3FXuRgfzFojuAC1YiAIjSFqJ2K
bduN3dpA9vlNq2taWXaBuk0mz20jXmMwsu7M4/G6H7KgW1nNEN4adgV7A5vpesxCUu70sfkQ8Gq9
TkzdXaxaptfTq6MtYycbwy7stU7ey13Ui2YRN7dbkqgrjiKqb/og1oUXk/uOCEnLbEwCobIfuqs6
MkLcocNrrRrpM5rebhMQT/s9s6XwJhzziJvt59BO3+skavaYhSU1YQLbwuTffFM6K0JUrV0ftepe
xR6x7iMBPJu8n+sZvP+bQ4wua2eobFvYYCsDZOwZPrZ+0Bq4bWUbV/uODYmHsdDZ6VgCN3Jk54WN
1oTyE/ZXoAWpotOxrNatUJS1utDFRjLzPF02+Ru1H4Z5I72PukC43RRaO9h4FXDq42wMJbxwgpvU
EjhLIcy3Si3PHahXZLw50SLxvGWJVlYTXGQRkV8VQubZ4A9gh5GqILfV4iTL+iyJ3nOaajsPWbci
CWpYq2EO0atNDnExB7Q0SntVMajAopozYgnDAwi8YOMb6VHPFOWL04wD/sOOkLspxgarZ2fgj7dT
HYWbNsOkN2M+cK10Ojt9J1DXkhaHpaBYt3OZr8EI2wviRWxzHOAswlK/UdqRtoqjyPvWAMo+x37B
LF28V76leCaQ5FWUdTAZo9LkQZbQTcr17jygUXqLgMd7knbXqmgw+TEUZDzY2zyMAW/2ZidclaSA
/Yg6ahfngbIKotk+ZO10Jh/w2fDlw6VA+EcW8he1lLQWxtV/L6Xo+hf1y/c/aEJ+/M7PmbTKeBkO
tYNpkvETEqd/z6QvkpAlzpoqig02ddHPSgrwrSo06i4mZgIZyedqyvqN0kdzmCKTuS4XO9zfQJdc
JB+fBze2tG2MYMzleDvD+VXkpeKNVX2FXidwnip2sIA79tQ91b1j5PUhVjOJpTgBoRLGW9m0VmRe
63STiOXM8HLLFi7fZJTBYcknSPRjjkVFJe+IrINAZWtjp3XUbLskbkd/mwAYjCJMAEOPM2zmv/rd
zqeF4RgPKuq6aoZZ1WUdEg7xu6JjWOQd4SL0gF9nI/oAMLw4Xn7IQSq4Aeo37aITIdJkEY3EFXAj
3bONYJBnDLkd4pIoakFGXSqQ7FKO0G2lNEl/1ClMYClayLWkQ/9jePfPXfNXdw1apj+/a/L8/a2N
3rr2cw9CXn7t9xtHit8WHLSwcBQyFv9sFpX6b5LbBdGUtA1BmA4z0U9iDnycGoSwn2Cfn20IQ/0N
3I+FjtVkIgZF6G+JOYxFlfW5DWEwPGdwrmqgo6WpMuD+YxuCuQhYoiLqd0UeLL5Jkl2QeDqY89qn
yUpebRUUTlnMrccc3wHrbNF6GKeEFmlSumpr39u9nRyUtE2O8ESve3sJQ1Ms9Bg1fiWVDoaMmT5O
HSkjZNfM0PAydY2zXueOqJxN6Shs+HhgubRLziW3Ao88TOeLMdATFQkwgeA9mQH2biwotVVYBOs4
aZ761MEXFBV0HQuN8Jv41VJKdZ2ig10leNhc0Hj1vuzrJ4H00p3NnrqWiZaX+fKRQIYv7FRee+pl
frd8SguEO0FL9FAhmRRZ2lmEcPi0nM9jlSPpg3X1ZInYQY/P4GdQ+Hg5EwP4LZhbeoVqsLb3xL+3
DKE4NT1DsaDN8GHFyYcGf3RlWZzKwq6btVrxomnPKTCS4IGPwGlQ7X0Gt3nNLAlfEoosty8NuCBk
ji304GIXI/fGGIfZ3qos/m9inAe7a73lN2mK2KvIIcto1vBaBROnoCTJ1gM2PJ+DIj07U9p7acNb
MpMyr0yj4vAHXWM7xAFhwE3W6hw8JA1TQ18uKJEi/5jyika8XhNb50/gJhLk0ysnDd78VBGcB+fe
UeHO6Hlauo1KXMqSh7BhUmKvCrUHcRQ7zT2ZcwmxiJBzCOQBbz2r826wOXs6reX1YMq9LZT7y0US
VRNMGqNq1qXkOmAkdM56m2gE1bmnv9sz8+KPTDXPfcRBBTFuNTaKrPcxATVFkI0H6bSa19OGXqst
PwtS8hQ1gl1k0Wie7MPYtXyLwSjteKpNJoMZGn6u54/RoTzVoFCu0iF6pT3Idz/zt9in+O+Fkq+H
1gZ+2hf8Di4EKIIUaxoo4COpuo5bN/XT5fvOAnZ9PQgVvHd83iDkkiFYgK++4nmB0TU9qCL44Cbn
quZpwGSFq9PGCbcqlnsB5tz0kIb81bLJexIcCHce4I0yiU4dp0sa8h6MN0+DivtEysE/YBicjyH4
GteRzRMmO6jjkm/Y7riYbO7Gy8nIS26KQeFHyyR7zUiXg/Uuq0OqNSYGQC5a/Jj+YQI89IUclpJq
eiDgsZ56RtxluZkzTfPqpFDXmP04pWrPMQQhZrpGGbcByqBrvfIjRkez5iWkqbpghTCcx+yCO7DV
BI1FTBbz5Ghr3KhwtQmFpfEE+iRIPQzdHzixonMfmqfL7aXH87zDlaQRdgJwsgPxSGwhLkKcY7QO
Qic54GXLtyO8C4/+GLdhggDn8t0qGR9f8XNklETmBYJLIC8rhzk/5+Zylc8ymTdFWTtbHFGJx2zS
2UCCTNeDwuV8uQCWK5xb/ByhsN/qE8uY03N/G7MDI3v5mtuO8N225jKCQ9Z6fSz8F+wUys6ksndn
hm3kxApl5zs6qxc5RnRP+QpE8gErSQejxN2jKtzNmd46Lq4l/6DWXX7N3Hs8maO5tYf4VQnQjCpy
yK/9BIo4MI2Iybyq7AKT+7SAEnk9MdjdIFqNV3mm59cKcWO4/Vm+iFMCWsfiwOCWuYaxdcKU5Gtl
5MXE0FPv6ljlWlUn4BEVLTVtvR+shuTVnJChMcrUnVqYuqekAYtiIFjcBr46RSbOFuvxOSTXYDuL
fNoyRtK80uh7Wkl8bL/nEIZOcBfJstixY+EPSSzNZW3SnFHzLjctsoEe7pRCS6sNb82aS6I2jbM2
xdPW8hWqEVR8PHYGLqZqLFF3EKSaFCTQoF7IUTYZ46mTyQfbOE7NxB1wOdfohpN1ApD7Fqk/rbAc
cYYxtqDTbbqb6QLjkani3+J1ZvJfVOnW9quPSvKfsy72uOnR6kesJ4aSRhtR12+2SohfrlDUF5jy
s4IBXKKEt8rQnSS0UjTHdnCYopH+loI/UKxBL5IIngyAvvORPu56Tudn4tYyjN/sCCzPAf+tkENd
x69aXIxrIEBAGiJVuzcDsiQbeyjjI5qI7hANKl+hrqJ+gPWNe9KLVWCRYRG1tyHWOQIeAJWAbaOb
CIh1SsgiBySJVRu0UiloW1XKofS7FxLfiu+N078ZES5mLHlj8mFXujIjqFGIA3JZ/ocdSU7Fhrnp
6JS4dCrdLWMSaLPY6JV1wKNojfzUPzqYP5VNqudDc6J+tiWQTIMef0vZrDxNJIS7YYfV6toPHb1d
1TWEZreC+x2dzN7SJi/Qcl/5kndsH0Jp3X/ait3+2Pt/9vr8IuVa9jWGBVyIEY+K1nJRxX8er+AI
02Y6SN0OfDnEmjn8iBIeLnpu33c17miTIsA1Iq70P39f6qpf91MG7iKbsTZAD139ZT+F2k6bnLbs
dmK4LHbcg3qUfM8HJYFelHz8+bv9Iqv78SkR1jGTEg5c41/eDRk8+Vpz3uGy5wJZdgI00hUvANL2
43P9UwT8RRGAYppa97+Xzuv39GV4qd8/VwA/fudnBWBSOS9WVgTYlAGXbf7vQ0hIMhJZJCPFf5XH
P2eQzm9culQHDjgGVBgLY+bnHNL+zaBDiDrcMjV8Rqr+dypn5qC/XLCOChVE4BoSNoUFlMQ/3ihJ
zJ5IzE61m6wpfAK7nJeEXungmccZu+Yo66zdlNV0mxYaURd42tiBSyzivlpuoHjm7Dn1WTz5UYd0
Lc9RJiEXGN7H1lqir9hwociB9BC0BHQoCiqV9NlQam5F+uObnDiV7aSrgYfXnIqbkxjtfPZkd3HL
A2+EendKYxPkk92xb5SoFMjVIiPwYAk1YUvAw11hXgARipY9aqn6ilyVmEYrhHtlNOPtwMFhwaqt
ci9nYk8KpW6/5E5gHMCGPseyUp6iNOP5U+XWyiDkExkhZINyKVBKuylvSO6z19nYnHs7+G4qCR+S
UEX6vdqZe53uNgEG68nUFWRJebtVg+SjhEA5MJcgXzNXKZ3MEoSzVrXlppp597DXzpY+qmi92mNb
sBHAUnKOhA1NpzuSipcz7szv6CSI65GHAI3fvMd+Pix/ZNfFlF0bdvnkZ/R/Z9GOB/ZPz2yw9wsj
brWALZMpea5M9n6yKO7GWJm/JSnbo1IPYcvYZbfpUNe4EWAOLsH7Ufc9BkMYXXxrOYRqZZm8tFON
+lbOUr3RE0VBAJsUd0HjpI8FxdwjCg72RMvOnxRcnYxHNmcUP2h9VJJY5/IWE8NM4pdyWOI+XgpD
1Pelg885jFAVuXqZogrRylsmmjvfnhEYmW11Q1pZ/WQk9r3VRAVIgjraMpODw+WTTzkzfNg5lWUT
nG4/MBtWyJDQhwfCVmndZABp2aI02Vlz/O5NUas6d2Wl6udWS/UT3J+QIHQtHClOwmr2AHjc6ej7
PZ0O/+LG1L8QPASW2fYZOOkhEh/uHEZ5fbQOU7QwfTZWzrau4Bztg1IINggEI8VYlVbtAl0idGTs
rgJwiN1mqBXzASVSdGVklvps8MHXzUS6eUY2UAS2Gi3PRtiIYlf6OKlXw1SZ7b6AmQi3PW6nDyU3
Z2VrI+z2PyZmcMdUq0mlC3K2qikkNvjzTJzKLBZ3l+Xrn4X+LxZ68gAM1r7/vtIfX6L8D8v877/x
+zpv0dHULZNNh2bidPssNqEJhD8S0buJGAW7Ak/xn40eCRWM2Dmal+rvi/nPdd5AoGKSGIYIj0c7
uhb5d9b5/9wo8ChReR18JLRjFwba5+3QxHNGB5057wrfmxza9kc7vvl0Nv6HHdd/voUtLPQx9FY5
ZLrBf3wLf+hSJYDstOuXGHFuaGWitrU4pf865/+Ld1mO4rNsxndGwit5F5k/N8pzMb63pvt/e4tl
i/fpLWRUIAXseYtuZh5znmAlzK9//hYC6Buv8qlljSF5eepCMlg8JUL86phpUoW4sB5Ekank9Vsh
LRWKgkpJLgfe2vTJS6NAph4EEHpAAdJtxkYfPSseMSeN/bCNyrp+1MJZxws0N/G6xnqomVlvMlse
h2sHds4GTy51djv2GwGd9o7aogsvFc79lLBeS2DbV43VS9cuymcygUiashuS0kS/60hcJfA3VEkx
F9Y6wRhwhI4wgRbtYMBEDIutuov3IYmSV6o9W9+UTOaC4f4U0hFRrCtaVZNLndp4oWISTBTQEyeK
qk3RKycdIMhsfoha/hqWDB15EgNEyOTBjzI633CU1o2cs62hNdc4idqHMZ/oePnMppROpl6h1/Ee
vBNbi04YG7wV1G5jKY62ygw21mk3jtrYf0EszoskdnstARN4BbPPCY9VI47E3XM/xA4z6KILz37c
D2+ARKZzP+sdadokH9DuiXm/aH4fcst/Aq5fx+vMSecHa8A/SyqTeK9rcENMeo32Q2GCjfEsTttH
R8PvvRmt1jhDc+WFlhMMH/BYIGVoV1lLz8CaTGudlXBqyM2mRIqMAAW7mcsS0QdhSkSFSbiZsXJC
gPDeNgrSg6ntvsfz+GDM2ruTO+Y3YKLA+zolemqTMd6rCP8TwMUVI7wB1HFboNEP2Urs4graSpyW
fAmmPxM5rvJ62chxxBCvDhlEgMeIlFCXSBR5ldldeFzgfZ5u1mLbMSY+D6kW0+GEWQR2tYYJYqtb
aHlYVk0Lb4DjT6iweZrFLtKK4GBSC+1mYfEG2kzpV8UMijObeFQT+XZSzN1dW/r8cM3QcrWMVc5p
wBNVTX3ayxgaVwS0d14PTv/Gdjidq0qHxZPVpbbWWDtPuCrieB9rVrYhgJoJz0jeFO6a2hdfQGwG
5ymI1Ls4B4mGuiMyb8DVxOSNBioelNp/9aVJNNuoKf5JG5zCdxNYr93KgEtL2883bqawhpZLx8Id
ZzaMU1lX15UCvEsAKt5bTmnd+oqubJtFQQpBLLgeDPPRz6r53Eqkt+5o9ioZ2JWl7au6RVLRjeno
InXzX1u65SunHIp2pSPf2xZTaH8YcYLvIcAw3JBMdVVL0jRCxgte0CE5AxVqq57StM7KL5zlfPhq
Yq3FPH6HeMeZbPqR9n1QqiSFi4mmi6Ndp/DN71XEP54/0ULlzUyxtTEvg3oyhiebwPHn3DfDs5pV
KtN1DSI32oHIjWREwzyj1n0TSdMeKqa8p04fqYZ0PT/mXeDcjGLW7/GNQNFuGlvxxkqYV4MWTLeo
B+h9lrV9C/khf5lCczjXE7r3EarPCbG5BaFLTsemcsyrpGQvKdiwuuTGWHclJFzm0dNM5Jxi01BS
2WevICmweKWa355r4In5aklsB9ZCnbRGNVhsen8ArRpZbbYKoS/foaWKv5uzRW56zyKUKFmz5dIw
1yPdoU05lQ3BHUOQrZsS3A9PFcPrVKO6SgeoUQuvL7yftYzeCk0MXtP0yYKOHem7msznA0cb3Gso
qQ8I8KorM9YmNzX9qHJjC4cSxJ/Y2VPkmRvMXhYwp8DZm41DkLg1FjTtAwX6RRKhu7Cgqrg2zc4N
uwT6gVNd7xUSZ/gYlT1tfAxQHkHgSx6Pmjpu70P3Z0oxw07KIdMBeKhesRO1LGN9ck4Lw96GsTq5
LavAcwQrxmMQIncEcvXvkiz6jRbY5hXNxpz0oAhJn63E5UsDSuS1lTkKuBRJ6UfjdOnjhJrgxqHS
Olx+XMst8y4LjXo/jUGmIfSS4OBwj9009kT7006KyeMavoRYomQSQVavLm8ZzWViIDahKdRNmkNT
JG3V1yRpm69yacv1ZsiPGrWueDCUpmNeBrGrNYH2xchH/1tshMVjT3TDtnW6fGuaM36QWagrwtAy
d8Dr5KpjlxysonuhGdTuKbttnPQd0n/GD+ouHuBGD1PdnxyMX5RwIXOgGsfL0UrG/iigS6IvEcW4
K0DjALgsBUAWsupAVdh9dogbQbwQvuIWZc3SlqZM5oDV0Zp3DvCjOzE26lOL+4hmccNXV6KUA29j
51uJ4QTZRdnxtoQM+YdxpimEiYABFdXnfRlB66BW5au3qVWvC6nX+w7Y0XeHHtIBbN7/Y+9MluRG
kmz7Ky29RwkAw/hEeuOze8yMieQGEiSDmGcYpq9/B5HZ9SLg3uGPue5FpVRWVtIcBjODmurVc637
tLLMC0/LXbLs1IgAU7fT7lecLdFotReFEj91buiCyi+te65IKDOwZlw6TZNt/ZhUbDV97GoEjgsl
smnItWy8FTQy2rlbU4mjJnIrqsF40dIyWWcFCxwFUnwYWdFL4DbNOjXU7DXiG77XaxX2QGyNTywk
/9YKFB8Lbene0xbTLi2jdrdhVWRcXoT1tSEgbVCd6d5lQj8LeJs0c7c6fhG3DdRN8DBq+9qSCHxM
7cJbjk0TYfRNxeKv9xRTcf890N1GCUB0G9UotGvgQVzXvZhDRsT0mie6XCtmH37LZO3cuXkLN0eV
5jNWTcYz9T3jOTKL4ZovlbUJykBZDWGorBQQqTvb8/IrAPbVlzxI8bSv6BDAWba/fpv1xoTSk2ML
fgPBe6MireLDV0cXCOW0RQmRnOQ+KZGchbhBiqhe2GWAZb0bNft0aCBAlKm27NE7sYmxsT9ImtBu
PAcQrJZiPADRj7U8OlTogNORY+CGcjFia3eN3IgGSJy6l5rRtDj9gVi6IeOb7q2htzBl99otwFEo
9E7Ix1AdDV7/WI5XWMGPV9pUjvKRZKVLFVIYR6AG4EsJf6Cc7a85FIY9zhDZjY0BPMJhE6YFGtPh
Se1z06TzrIvWoxyQR2mxe4kJdoTzqx2RBAiUjRR6fDBkal5E3Qjdyu6UtVcV/U1p13y67YAMiF3m
SFzJHuH7oWuVR8uHFkAK6JN2jyxsRJZt1CAPmyTTlpmd5Q8YWWUbyYFDDJTZ9QUdos1N6VOtqiTl
AT9IRnSbWnFAc9RthK4hzC7jTHmoVTWvlrjxEjEbYqqpcmyo5ACAb5skTsY6hMXvtKRYaE3Jtg04
nCdVspzSYiSsdkPth+obw5WRUnQ0uk79MQA4IfcVkiNW0JAdsGZs6D0z9cPYd+NdBZzsYHXGsHaa
ocIiVG+LBaWholykrtX2C3h8nHRZLcY71UK4gYNxkg9Lj795QO3qNwvXC9pL2SgRcPfYuKUKDUAr
HxHq1pi2bkPw5XtU4da2g2U6PdGNHfRkelwzoP8u1OulDNN7Ha7TOneibI25+qR5yxtyCeaggzAe
HCCYWXkvWjEkizhULqDX3soCqiROi8Gyi5RXp6TJVzOgS0pchJMItSyPEa8gGHFymj68EMepujUV
Z33reSGWKMQlMCPNSi6TUrXXRIjBoRhNDCqD4VYvwpzCmpX+tDPlZz1COdRrsdH7Lp3itnLvBJhM
koJ76HKaoCpH8XecVlsmol1qqoE7kJdWG8TJX5UMaiatRTS1h3XprZwOSXUscKpXHXTzmQlSMLEL
njcrcPwie2YZnNjZVV94V0UW+EvEm9naAsceLnLRyu2EZ/nuSzqq4l5LkHDLvl33zpjfF4alg2H1
qeECUQsugsgqbsliFl8VP0aFQBMuzK5C/ixa27q3tcroEVSSAZLtMB700I23WMzKnRLEZk8JujRQ
U1bjLR4n1X3hhxQmU2kPy76vKDSNlrUmo+otvSoItglGyJu2jLmSq0l48CPUlgt673641ZheaDQF
7MDzm2616nJfdMXGkX0cX9TZD8J77VtvZc6VRicw/by6md+1oC2gyOSyu/VG9KHNELjbSKFFDkAt
WxGCIIpiV5laNyre4qr3zB9GYJQd6v9xuDG0JrrLqLdtwOpU36yK+GrRk+e8HmhBJYNIx30MzPfZ
G2zVo6dAiid1+kJaWlrACnSCXZ9l8iIIHeMqSOvmOWuEueubsjskpt9edMoQ/2ww/QOZqPFy8Uj3
blu7SH+lta0uWwsacV1Huc4WKeyDFuvGZdXgmmspXLCxXc0M7ro15a9BaYxHkdnpOvZMDfxc2wbX
uTK80gDmfNVzO1tDS3SWmKKNG7NOomXUohwmxhv5FAZpIBcSR9iVNVScZFES7SIcjxYFxSReL1/b
w8CtYpUHYlx0moNxVTGu6jB9oBr4tccbCD/0CNIoemw6XwcuxVrxDBlaQApFPrBQIfjLlUlkvM1d
K31A7JtfNmOiIxLxCKXQnQ0eeGAjLhyp7ASd35BQ6TtSXocmkQVFd3OvoRV4ahQMsbl3OsjPeli7
Sug9JkJpLvkoJsg6q+il10T+GJVx+bWQBa4yBQQWbQGJL4y3bT7Zs2KpjFZUabI7+qW6bFnnYf+d
liLM4CWkpEOry1fEuN1Ckt65RGyQXQgi259ZgQ3r4Nn1ylLia9oUkVQDBUy2TQwmt+NVXcZtgW7f
LYvm2sDY4Rr9P5BlYyJvQmQrryqUzMu6ivQv7P9fTYZ5EHC6FkdsW48hozXjwc1reUuPI/cOPwme
+qqGsTygCtYAY9/VUG5/CKX4bkR19x1y/P0o9Rr/IitoV9hIalvEcpzshSLI0MrkHqhL1ywDqIxf
TJWmoyVtExsrkCq4XfwoTVb8TnFyY4sE177UYxy2F3El7X2AIe0Oc2b/B44ZEKU4CYGWK/4G3rz9
wFWH74nvpt+9FNviwnefjd7oLtRC0+nqsTAK6iEoGKHxy04chNB5M/zwR68FQNA5IfM2RFeuO3bb
toKx4OaOsy19+gTIrzApwrOfkacYD2GbV5tIhmzYyoXFkBFToTXGcEgxt40IaCt27ScO5PimL0br
UJboSJoOBG0B9fold+kNTqrO2VG4ja4tvNgznIK5xegV0W1fm+XSb7vsC65BPhGucocfWrOHZJLe
eaFi3dqlCpQmgmyO+Yf4rfn0ceVRV6wrGfoHLwvkTWaibUzM2Lw3KFln/hJOriK/RaiuvSCutynH
LRocUaxG2oPvPE9aO1D0QLLpt9wOrUju6YzHLKbPijWWReq2SuSDL7FW7qnmHoSfD9umq75Dmbd3
kQ9NuiMQPHCQKrtUuO0loRxNLkbqYw9UxsS/iJVkQzUKbkPxQ5QRoEWnkSVXgDKIf+BgFKkXWiG9
CzrJae5Rwo7FVusPUlf6Yamga3WvQ+yS9GWelWVPvSgvzE2Z9SNXs6Byr7OhSh6ylNJMag7uNghr
f1WQwnqw9PqVMhVq7ZFQpUItdVDH7qdtcmswcfxAu29ySSpbuF9aHCHyctHH19pOwRjgwP43v9qp
9ZT6xMaGl/s7osJkRbrjZ62HcpXTxrJUI76veEHuZG+92FxB4Fpc0rlyRwxlkTkjTaRIR/tpuEl3
YUx6DasUJFLirLrxPW3Xuor3O7CEeWuqin5X9+7vsjeUJ5+t96jrNuUPs87LyfWh91Y1UkG6ecx8
C0JCrvWwzFZW4+OsDXvzDJ3xOAsKxBlAI5JdF8SNPcu1wgnWsxYcyQ5ibbloFZJxYZGzJsst9/Fz
lKKjFLUzjQYAFHoWKak3MeT7zG5v9sRJUI+HHBiCWvMX2KT9OvGL5IwO4NRQaJ/RgppAvDj6PiaR
1RrNoN5rPFjg+A89GJAF0ALtSqWM9pc+92f/f/zX/ERKfMZeIpMMXE9HYEoD2dRUOptDDe7BkAiG
yoAqXsYoMXcogQg5WbyL0u9B3Lcsrs8z2Keeb+pbFROpjDbW2aBm6Gm6kof1boiZRd3gLxYWXgvu
pMaZ55vYQB8z5brLhnbeGF8IzWdTGXP4j0WhVLt0CMTU6KREHG5OtI91Mpr4kpe3NByRQUzG4Eom
fX9m/KlwcTS+QJINXHMquM8KGyhZACjEfr1zUlwOCbpIZJTd4+fzeaRX4SUKVOUOIlxqRbb+cb30
4G0GLAeqHSVUjZxBQBTh28K7TnTq3uOgI0KULsCIiiD586FPrR94paaOgORNqP9xaAiLvebropqS
JMO6ECZOG9GUCLYVNaGo7hOBDUHjrT8fdloh82kVE/4BFYsNsGESJrzbjKJGdzwVMinqR8lBS9tH
qGjjzrdYtVi+/JMFKzhj4Ok6iJ3ngiC/KlUNgw+GqxvzodTLLZf/fl16MJg/fzBtkkwcPZkLrIsb
OAfNkQZoHP9+l4C0up/129ocPPmrb1ibCtqwK1LKYCidUX0JvCmZ1JGK//xHnFq0aO8sGwk54u6j
TWOLBnWQWu2E7Rt3pszJ5sNWOjPKqVOAVziVr6DsIHH/+A6NHstjI+XoeTsF2sijFOHicKjRe3rm
wDn1QFAPyYFgx0SJcfop75ZL3MsMGnbHgdqVCV1x+XfLyb//+aS9H2P2OCGqB4sPdbWDn3I1WtXW
cNK7z4c4uThYfxovh+WB/P/jc7i0qXWV3lS7gtj1ypeqftCxVFqObRd+pfObJZm16o1fUWYp8Fzf
I585d6Idbz2EabQQOOw/AATz2iPGCVIoOZofH98erK8ba9KklpeJQpMcrZjZ6vOHPn53jEcfBGBK
cyIEzw63kmuVQy9zuUuzngDFGu7sQLPPhBLHa1FQQzfhKVh0Ab11WrxfIC4CUiw7knIXNj7dtkUe
YsrSXtoRtYzPH+fESDyEY9oGRAiEwLNl4tZhOA6g/nYcbUi9lfpCDPZDUUVPn49z4jVpNlhljXfF
yWXM6IZWkcJ/qiB0jaGK5OVFcZJlhDdFWHpn0Hf68TcWIfm7oWbfWHJUlpdOMDDZgr0zMgNvpc6G
XNfTJrgu22x8xFAC+zrqH/AjkPiv6IfwvllcWdfIvZt1RPV3q9ek0dJKkABPjTE+mE5UHBrRK3u/
C8YrL+EeaJQZgiefahH3qgYED5qzgw2S/7rLJRnsQWKvR5oN5bkVjmcedCKkzs5mvuDU9VQ2AG3J
k+Tj/SpJklERLmr03VgHzbNL7wamms4X8C3hSzpK+yCThPpp4n2relAVkKzImfTW3sKyNsSqY6lN
DbS6fEw9LkYNXLUsB/rX0aLvkVhK87hc1zGqcCy5bAgAkdAXfocsq2pxNoRhAF/JyI0dtW08hhqH
Jok+jlak8OzLGPQCL9j1lj3n9crFdBSj0n5l8IQus6VPHeBjrf4AQJed+WidWGu6iw4BBYvpEPLP
1pqH+RLRx8C8REp92aIj3PPW+50fVQjue4zMdp8v7uOAB+8w2zBo10PD6M4DnhIsbNsVab5znQY8
Vpin69KvINCJAqCa4zeXAanXByN0/YvPRz6xfYnm0E8iU6ZhcL59K39olUBa2Y401/C1tTrtO01z
2gO06ej186FOPCQCD04jch38Zx46UhflvjnIbAe+lapIq1HEoxKEDD3Kqj1AyNBZ1hTYMXPQSdp/
PviJ5ySuQkaqmtwM0Jl8XOp27EvSTlm2q7083JZd9uCDWJpIdNUfhwHIR9lPNgoj26UL++NI5IDw
BcJ3ZUf7zDM4z26lO71kFwnxx8uUcAPBFMIobh9HatWihtzgtzJBVyC71WiReBXRDb58Fs3U1q8/
nUBDFTwYfCCNKvL8s+WHCdjXBPNZZDVipxR4A1JDpKZTJwAQz8zh8QZkMEIbQgNcG/VJ8fv+YIIv
oAWWTHkyxXgIhPJcjs6vqBcPfmediUGmvfwxPmUorqVIZGEZqXNbihQkxZApCDEmEaYgV+rmWEHa
STsuxqw9kKY8F42eHhEVNDK2adPNPy9GYTv5NGKptQecqV9y0F6iirECDiCsBFK//PNXR+ANkpio
gxFnK9KsuXc0nh3vFCkPtL4BX4lvMOc5M8xxYDPhuKduXfoNmMzpn78LSltH7cOQP3rXKjqGk3Zm
7IueL+LnD3N8ijCKphJsAAG2jlT+WOr2sAi1eFcBQ1yQ6VkmEe7FmXUXlQ0FdQf0MM4Knw+qH38p
GZWDgwZtuEjWXBiOUXfjcu2Ldy5U+kWXQMheZkU8XvUuVfq37qJ6cBMd+z0jDjCipFskq3G1bPrS
3yfUkTcdYdEI8/WLCwgRE6mC4GAKC8pcNy+QxVmPrt5ZO7+pzTO//uSLoYWOFYeu/a+213cvBklC
AESKrUt2OltHgxsdlJ485+dzdHzCMkXoKkkpuTpM6NmeTY2SzwjdlTgF2Mkiz9udGmsPjt2ci1pO
bFiTpl9UlZaFknp2kpv0TdG8lnEQ9YVAyOIF+95Sz5HJT51AtK6QhoOjTrJjtpjHSNV7jCVjxEM1
Lag2n6nepM0QXt+PNjL+PIrmzohMlE8G3nM06XzcO05D5xeCq5i7o/drmrsqtO7Synv+/B2d2jxT
N449cQh4sNnc9XWMvXfO5gEp4dzGg0aJzTN/UWzJN5VvOj+7pIj2ZAvrM5+qU2ceilhau/n4Hl96
SJ2qgTDaeAcA6qbJlJcxAn0WPcFavee4PjPaqQXPtYeGcIOb5VGSLOEZbauo4x2NC/E2tUwbBEek
rD6fTO3UGmESaVw3YHkjX/r40lyp9xL7w3jyjVOfQpA7GwXFMRRr0SbU5uzuMcLNB8J1096U2Eld
m4kttoGDpnMcCozQ/KhYaaUncQV00GNIGZ273WonZx5f5GlnCiB+s1deebUKgj3la9MblAma8kVr
XBDiwqn3oe08y57shF0EFDEyET7FXVvvPTf/HqDoGK2iORQdfqtkkdwFBhnFwg14js8n8sQ8UtMm
BIXcDrd+/kFMbH5D2BNud9n4q6CJY6MWiClB1rj58PL5WCemQ3vTGJtTopao++M707UBtxenIbT3
tF8qCYdVaqov9ZBkO9vNojWp8uZMhHFi02kaFTsiGr5YRyF2WyVDX/k5jxeZX4PQV5Y6qh3qGNW4
EPpQPpZVN1F2snb358+qaWQxyUgRIM5PSkOZjKYcHLe4q12XVleRlU7uyMaD7YX4Njim/+dxGwNO
aQAsh12OstnsWlQba4M+eUX1IehqLaqETDR3XemmuxSi3pnxTnxzGI8YCmYk+dq3Hfruy5Z6FSxd
DL532AdSuTAqEEFlXtJNbdr/ZCjaCgUcCsyl5tFNYRthg+VqvtOAAdyaSTkuKruxLkKpaWeOr1Nr
VLChpj6EKdM/W6MtkrhsJDOwq1P5IIMca9XyATZjtQj98g5uRPPHlyMOMJoudFPTKZ/MN6DWU2vT
6zHbjTq8FtXuvlSyWhXkAc4MdOJghn2DaZIg80wbx/Q+372vYsT7QvW4Aia++ez3/RZ65MPni94U
/BmzgP7DGPNTWYniyDAYA0G/tjCgwh9qzAm/6NKiYTgBJxf6arcwu6pY1VbkP+ZdZSMWolYrnSom
+SdRQ0KqWuZGjwIOqCrNWUOCg1JTHUbDCO50F7ZiNrTeN6+g5T6tEWdxux2WyGC9PUQ/ihRqD9Za
q9DqRpTvv4xuitgq0yDA5WkNTrAtPZcLVO/fRIlKdJiH4SKLgYYFvR1staoe9omJRLMVGOC1mHLu
nNh9CHMA4MwwyEpyRdUiQCi4Q5yYLvJuLNaeDEzEwnF3mRuClvMwkpvPp/fU2uQrDm2FyuFEP/r4
Bq0SZ4TBYm0iE34p++YFmsiNIZSNSDGFhx/2D7YdMTfBHul7CkKz8cwA7AZmstmuKYMp53Td6fG+
a7Izwetxyg8XLaqGJP7IEeDL8fGxjD4OgKi62Q4R+V1RhBWaQQdE3yNF6CsEKUtp6t/9KjtzZRKn
xyVLy4xyuZ4HZG6RlmnRmeREwHN+DXqVLqHKUO5odFGTNZoZ7jgT53zdxG25SjJEggpceWpuers3
UfmbUafshSqVjdYY2dJDGMqCK7bUO6lgu9EPU2u5qNOJjyPR6K/cBqfBsLUxn9W8exwHIA+OJjyo
JjLiBdwzfx3xe1ZNUrzS86HdRjiXb4u+w0jA1Pjf09FcBnUTrW1QjU+lMM+9ilNnOsRhIECU4Xgh
05S9OyNCtTbTLG6zndq8DJR7F0OnbmONZsnPV/Kps+jdOPPACCxKmuRul+0cM1GXGfkGvBeC9eeD
nAptLExUqCtQb8OP8OPDqKVe5KVRZTuKTg6OH9j8qfpzHgdo6uvhTNPZycHIV3JnmWzh5pcIq+Iw
ysA+oL/DgBgj+G1rFBsUoGipm/DM9J06CCzS/nwtaNk7Cn6TYRBWhIoKj8XqTq9tC1fl4TlPqtcm
RLMQWGdmUju1LmxuSVxgkRAACP44lWNdJMwvcVrUg0QNR107OGPV7XVy8atcKMHOKMqJUeiKL6Hq
BbvBp6kB2nB25UyoRvx8hkdsIdlRtecb45n5OPnzOBBJI5G/PWIsdL1X0w5NmNOVxSt+oLixt/cY
Npyb95PjgMSYOFrW1DL3cRrqVhkwfrHSHTfRgmxO85INSrfKZXXmQ3oqbH0jyeGUhnLDnu1D0bl0
cKC93DX0jODvsXa67K7KzUPkaDdJXj7AiDmTqDi1gN8NOQ9Yo9FI0Oip6QQI3foyf3UhTPqedajy
9syd480Nax4mcCOlSEb4yF14di9qOscoxt5OOWb04TvO7L+70LWWbaI5S9K3/lLBJm2ZciKvw3Lq
NVC0SZlZIfpz2/rZIKny7JVOvZM6HQt0tdFnFDTVvT+6+crJkmSZerWz6e3OeXJMTk1wpDWCKaXu
VyO2xLsx13+rnU47CwjRvlC/R7m8RopTrBtCvtBpu0U6iHAt00G/LxBd87HXzTOr9tQudqdOXVIc
rNt5ATZJiroGo0nkV4z7sRkBWanGM4DVC3Kmz004dGcGPPWKp84shDI2ydb5tBeR5g8lwdAuLF0F
XZyE4zVy+10J3wM4Wk+a9M+P4DftxOxNo5jReUC2C9fM2Zv2lQFKvJOkO7yQ3GXQSeveCMBhZYCU
L4I8SZ4K2KyraOIavbULOEGTPKUSVgEuwe5W6TqU65//qBPzTrAxtUC7NAYeXXmhOzgAC0Syi4Ev
rINqsK4yUOq7Icrr56jSxh26yB+fj6mdSGKiSiDrM53aoO70j0eH35sjSDl2dD16SFmFb2wQpIoN
ZheAVmFgLlgpKCfNZO364IEHajJ0XoB3//yHiBNn2NQXjhxjwmQa81ShijQCv/YwpW85EpRGpr6G
UCTjHdrqzLxgZux9E6FGpsWqXvgJSWRNSamjhlXQ3naiUzcDvkpfA4PAW29G9SthcbYNOpYUHVPx
BlEfuCgZvA6IsTmy27VhRcEarbCxqpSs2QVWaa/7QNorx7/Q81jcxyLrb9i2NKHB7BmfAwffwES1
v6lyiM9czE89PxUwetDtqUI/TxyRbotgewueP4n7+wBZ2q63+vA5BGu9+XyuTw2F8BqtAd3ofDZm
X02KTmWZTp8lNxfBqiidqZsP9s4B9pX//PlYb+9tvtOm7K/g9spncH79zxQrkV0acjnAwh0QBAVj
mr2wut96kINXmZ1oF1querdNr3fXuq74d3qjuEs8W4stzqvV/u0H/S++4Qy+YRJ1vnt1q5fm5W+D
1euX9PW//hO/taYKfzb/kf/+D3C3Mv3x0YL1r3//v5k9sBxUSD2k+FA1kddnif03s8f+FycYGnJS
W39he/4NcxAOTFskmDQYEiEiC+FD8P+gPQ55FNJv6MGoCPOP/gB3e7TooCqak7U8yh14vGQWPp5q
Aw1DGh5SKt0s+TL1fye+ctMP3p7u/VVGeJ+G6qFWvTUclK9aDJhG1GfOs4mE+iHlMP0EQS1CoMUi
q6HN0l45CfPCcXwVS49BvfaMrwPWjTXI8Czd+LFOP0hDB4Rb+NnCSOjKoZ9zS4CbrTv9mwEacgzg
8eGyo2I8FubOpnHjRWFjGhWQsjDMdgENbYVFU7BQi58kJfg/0TmQ0U4Vf49AOU7/dTBoEQ+Hx3rM
t2FaL2plPZiAr3MuzgsfixEIhRmya7WBdaZUtRArNcaEUGQkAhF5sCY4hJxFKiZWubjwJb5+YTTe
GU09QX9BajrKFTwW2GuNqNF1XBqKvAMcI9d9hqJecZs7y/2mUQ+rfftlrPkFEFmwDKS1w7KXaenS
FxOsZZ6s2j6lmy3+0isenhHA1LHQW7dN8R3ckLoNE3nr1/YFhNMfI/KlJoqXpC+TrUUr/aKDkrAQ
WfYz7Q0uhpEzLAa1+4lKZ+Vbsr7M8FSDtVosC6tmsJFauLjxUyK6/z1c/n9cncllT5HDvzklR6fL
Bn52+Iu8/F/WRvtf//Wff/87f58ojvov/oipiksudYJkE6j8faI49r84ZCyMo/FH5ZB4h4cRgGOg
vxgcKJSydZB2/z5RdONf3K85ohwVjSfpG/NPTpSj3Yz23yABAYubtanOoxMfI6vRKXK503XpN2BA
XawbDT1wLw0p6Na2TfJAMV402coNAEO+m6vbv76W71l9sw82aoeJdUxijVsX5Zq5Vr6k09Ntxx46
hNTbtT2k1lqDQ7AabOKlfzAUmnzkiOiAj4qOtGi1mpaakwkDaKlE17qFqINijSyj/AdPxVRy1SD0
pBA9XQveJXVGGsYLTqhmiyI93PZiLEG0NHT99rb866P/P3YATPfSd0HI2wQKnulN1iFQGn0cqm8b
SZ8gE0jjPpbXg44joLR+96218nFgAT4CnQzMeLzEvDj/swT334NPMkhWsebOxT9NHwBSKZpmiw7A
WmhcEteZZpRn0obHawR9Ol0OfFgt6mVzQUftOwIDFU9uK9ewKtZmVkNth1TSrqOCIsWZh5pdVngo
9EXsLR30HstkHkOaZauLQMM/CaV2Q+moekXV+tvx8xTuVnpheVDhP1+ZbOXZO+RqSKMD3G/kRkdp
URqnog6KhdzCADOh67kJL8vN15+PMi26jyuFUfhek9xQQaK+XVPeLUqoKMQOZSy3IqQhSSjKJazI
m4EaybJX0z+8ar/N4vvRZluAqpJf+mYit9zsNZgltDS0KW7IUYxlvOsCBY3jMze+uWzlbcwpvYGS
ipy2NT/KhiC2nK5j2yGnMm6QWiZPviph40H+2UlMiFay/GK3g7MsE6P+ZTWqcyhMsZN+lW9psWjX
kkh9UXV28bPvhbIf0EosoI6U9yM6vcSmvRit9HjmYHrDY83eDBUiyFnwIJHtzVecU8NPzhu2UdhJ
0tKG0gE3gXXVrhVFgAqsNTx/nLxbCWZvrSe98V0dITlIzSmu7WYUS5+exBt8Mf/+6v+Pp4t5YmnS
mKKR04UmwX+mf/5u0URugmuxmTTbvgnWuke9hUtpvywdC3FI6dePfShou+8sN1nlyZgdkCtVl9j/
0k6e9mSxW3L8pN0xpxoylctp4a28zIGLCymGqEuvrnVrVPYUcfJVCWF51dkmXMGmcp8kRrRPTet4
S1fAVqFQYG+45oeLVlQOsU5/aOKqBseeEDRh8LboEzIcRvwoOwcurTHQNyzGeFOBm1x1SnOTuzZc
mdCmCdwAR9yTgrlUg0F9Vqqy3UZZrMD9G37Hg/jSOE1MK4of79D5Njf8ydnm8+14fMw4iP0EVcgp
G3WU2ezpQJMm0d02rINrJZYkeR11r4X9A82QWNXIVDtzzJwc0eSwNkmJTOfNx3dJg1/ruGPcQMLx
9lpNI73m/3QzGq0Fns24kX79/AmPz20S5pw2lORpEkNt+HG82nfbjHfTbKMhKRY6NkJ7P+8AfCE2
PvPBPV6mJDbJepEvd6fb2WyZ+hLgZUfb7dZ1WvMiV0ptn3fyXFH85CgUGghTBOmseTI6xWckbWhH
3SpWpVaL0naVnSx95/bzeZtnrjjHeBrq+w7RoobeZvaigDZM6CzoqD29YSvsuKON1ae05taoUA2v
tgkpWPgoYPBWd56xt92iwwvPHUuz0vLbzyCEQXqIxkGjyvzx/ZXotEdqZ/XW6BMb4rybbDCYbjYG
rnEOlPTRwIeqd9eVmr8meWd/oarWYV6otle0AYsDRubemSWsn/xNCGfQP1BhOpIb+4aiIIET9Tbz
ZbZXK3Ptqpg9jvTlX3s1fcaBLYtvNCgrgCqU4UYW4bC0QoQvdLbnoM2T10Tr22sQeNi4dd9lhCNh
GTbF/ZBht1jgh7cz/aA7ZENyrajNueDi9AOgUUGGDt8XvO/HSfW0yk0Hp2NScWDzK7vYyM7wHwNO
sWVR2tHKqzV1mdpWwxerSg/4db84of1QV5a7l4VHg4BTtWvUV+5dPtr5g2OMr6B6soNwAMF3hT9g
1oD6S2CAtanC8lwz1ryL6a9l8e4JZquTvmN+cD7U20GJ6Aof3ezQmH22gse0asKKQ15aw4Ku673I
Ic3WBeX6zzeIOLkKEMOqpFXR1823uzNwlgymrCfEBeaUMnHMH4RVt7ZBzSFx1V950vbPqHaCnzU4
Edn6S9AS8G9FQNOOX290tc5XFQWnRRdqUEpsHRvCgAG3cIMnzy5fex0ypC6VZ9/bWAyYapRDQnCf
CyeiR6w11UtgalNZI3/Br+LeGhjINzRsuTu3PoelPA7dHIvbIPBnBFnqkQwBGLQdexhqbGmXfM68
LWjCZKWMsAOwABBn4sQTx7ZFDMzNE10TseLsRlEnMQayHDpbEji/aUb3+GqDEzawsj8z0vQnfYx7
eCyqt+ROSYmo88C+9HxZ2J7JSqr8h1gT/nOU0EpDIYjbhDnEuEqrluIcPEv7w4rEtIgtyKpIQ8Uk
g5/nbhs/xDM2wnENQMs3r3Fue7v8ohre78RufnDltc58oOZ5u78GRIRHRpELNx23H/e9S6sYenGW
LNfw7IsUxD2DJ1ZDBlRbtOMrJuYPENmwUB0KghsDhFhb+9VKJVr5fPecXEzmJE6lR52WitmxHsoG
4hoUzG3n5GB1Chv2dQCXRQlzXAuD6Pfnw534aFpTg+jUxgbRdn5HtNwonuifvOShosxZQGkc8ZQ8
c0c8Ob9TUxcriel9M3X+EKjWGm0oBiVw7shgodo+WLVZ5ILydPAgrKEK+a0hVwo+yevO81OoMFqy
7lvlYkT3eeYKeXwpd6xJ9sul3LBxlZi97G6Q5hjUSKxEix1D4Nu4hldwrNoB4GiqKcsCFNo2sBt9
kcdSPbOt5tqBt7U2yZ3pdaPUR4/+x7UGrwHMNvWF7aAZwY/CBki96Cq/uampq6b01uVI3XLJHwCo
F9+ZRYu5qbnC7gxL1bS0A2RhytBdtQFlyoXeNLj1mb5Z//p8ZZw4aJDpW1TGaHqHjjwt1Hd3i0Bx
QiQiVrmFVFJtJNWttQETck0sH56ZkhNDoSAwgCgiPHKOWqLDSKuLsrLLbTN66W+Dns27MZuwg4ql
/oPHIgalvRAiMjLD+alWYLXTFI4BxUIPqztkRNYmH2zvIqoasoj/TjTe/nVSvk+enQjoGYm0CCEi
td75vRGfa58qOiOFUPRXHlzC+9QvdViR9bhQ+5QUeR4MZ46Pk1PJ/ZoGWKBMCOs/vjUIqlnjBma5
HfTJkMmETBRGqb6qVP1cXxQOg/xhsy8EkYZKzzf+fqjVZivZiQ16vkaNJWJUarmxhqGplmFgdOMK
mViWLK2q1lcWMXmyLEXbKRtujrJfI3UQ6V3qmGyuUJBj3HuInp90SE8Brq64IK+KJLHCBZ6BwUve
mcpVTNdvjWVTgotLnWkhoEgeSSxtC1zPym3NTtt0QhXDhakA1wKTZUPXNCq0TX4caA+W1EdtlRi9
qW8iLe2ttXCBG391cblOX62IZIm/KLjBBBd9UAnMZcO4Ch5riMtoHzOya5BltNRYK2CFDunY98Bl
ZdzW1wjEpHNlNHLw7qxaS7INf690m7SravC20nDjbIWGzPCvgLtixi5NkUcbaZbJPVgVC0fuTEHJ
W8V4BQ9+pVfI2sOntEYvtuilkUd72+98jKhknsebIQ6H/8vemfU2jmRZ+BexwH15FSnJkmXJlne/
EJlpm2twC5JB8tfPx+yqnu5pDGb6vVFAolCVlmSRjLhx7rnnSwjJm6vulI8cJ4GkEVYLK1SqAEzs
6MyknY10pG+xd8Q6uoMgibARoOs3Y4aH7YdHj30G0t1P8GZBsTw2TqZ5+7qXpNmo2Bsfq8zuerK8
2sC76pCDk+0wj8lwoIiddq0/BRngnsRtNnaTLEvIVArjwfDa6m0Zr/IfWTZ0jVrp+M85IN5wKkVt
hdJOR2L7m8YhAHd4QOfdEfzWvMaNWb6Vmq9f+8olg1AAStbmnAm4NrgM5byrWrmbUq+6Eta4Ge00
2RZLle1NGwprERT0tYbxaI2zCs1G/sgLQuecAYI5EwzWTljWJ55QtaXjBEbH7ry9K5W+DQik3dvB
UoMVw4CVQ564lXYz/fSIRSNol3TFyht/LK3r3IzWBOd9mjd45V+YmNm6mtveO4HotoZeZffwIpdw
0DPj1hdlemdBr99zWiBbKotfpsVy9o5mPGQZPHO6gzEzDXZBGnUxUFTARijZJSLJ4PFDUU6HtrdJ
W2Q6iz+KS4G6NCm7OxbTZEaLzhTz1JMNkKfxiIuyELeKXjooBP8+9u2r0NJpaygSrpelW0Li2IYo
Nmdzv1C6XuOkbD6gT+mnKvUAuvWtG0163327hJmFWj82EYF05R44hXPoSMHbeFU8YenMzIOcPfAO
03g0jWmXOY2xK5z5TehD+1Zl8Y3n2I/ZML85U0wrEXwyTor4Tbha0vEECv8wDl61GzVSAyH9PYH8
jI8ytrIInr0PYszWuA742O08WKKUc8M167Txnslj/yoH2ozKkqeeyDM4wLhJZ636ki1w39VNeJNJ
IW4qCNfftiTwac7UgsJVjBlZxUy8tNVC6BKVZpfE2zoL+qei9tNlY3LzvAqGoKfIazlHsJmySOR0
G9/hghRnJnMz5BFYbn5hHPQhmbdaTQqfayz+Lf9SbyceCILBTWeWJ39WiZLvRFN7st3MZmyrIlqk
2b1rhrXTcyJZN5rJZ957mln/mrylaG6sgpDUSPidN27mmv72SdNcoFWF58NpLufR0Y7Is7pEpG2z
m67jm9r0RUVUO+GaTymq/r3J8P5TjE81O6jc7bZOkLVnQ5n+DnykWgjfRowjF0v/6eox9ST6brP1
Fr28bdhkf/XST1wIXUkd5srJLNguElfSWMTfAeL+ABvaFRy+VwDkMvvTM30m8U3OODzDWUjjo5q8
LuKI5lyCymzes4AxY4mjdN9TsTz5s52/j5LXmeG2b+vebI+gjplJmhjKNG1LvqLCrZAWmS67fhy4
E1IraN9SUlF+tY1d7IpJa9+8FsZx3sV9ebCmvthlsy5fnbqdOR/WisTA2BF9NCySh6M0NScsdFB4
iesyuU/BdRhawGMeEvKWU2nQ7QrOTcyBNPUatJEl40sbq2TZ+k5m+Bsm/InXrQmdDqAaMnJPeCWW
H8U6ciRgMH0EbMtcodcN5k7ydWovILb4Fb2mCNLbxFz4qG4xvoxMZam7JI6TS+a3MOF0qIR17/sn
wu54VavJ9raeuYDgTWfZUIm0R5f5p0uuZPOBdGduEc4cQkd4VLcEGiy7hahJHPoTmQ/kMiUXbHNg
AhondS48RC0PFVcXEb49FiB0SShNm5/dmHQP9tIZTzLj+87yYt4vpJHu/ZQvVevs+Vbj1nxonK75
6awnzLByl2aMijbPoL052Y1DHj3L3kC0bGe3xwbe5mkZZfOzJ3z9bSQHFQoMpADg6vB+liHla22J
CTwma2bcEPTyM1DSudhLq2FRrIPkMoHrJVDRFWL+XOACwD1oTGWRG2op/Lsnpv7NJiJKHv8jRFJy
uqo0r1ihhhggXq0bT40xO5fMqePnxk2Ts+sMhM8kbhERxA3I2tQYrNowCyw/nQEIXtL77XFm6CNK
tGG87QS/PGO20/Oas/1BimrG4DU/3egEJw+ENS+QUB0q8AoLIYMFbXnoihVT3weIONHvzOhU9PwF
oHr+JklU2Uf50mBqWHjOkbEqydQ9orXvjfKTvB8njOO5PBhdv97lA/GR9FxM5zET6fiCPWLwQlXz
IUtHL65+3zU/rDx1H7VgaQnBrFR6mV0By0FCT35j7Ge69105vOjNVFyz9XKbXeyfHGiH19YeeaNC
m3eB54Elp8hIL7bkW/PzdL4n5nz+1hfyB7TJxgqOaB9fTVByhxawOWEPilesl+JKyT494/CWn4sa
gQYtHZL4ViMn+dtrkPlC5jzieoPeIhmwcjVSLF2NnE9W8kVoIcmF8dVOOXJtiFcg4ViMo0vMKIH7
94vWdiy9rs2dxpqVXsoir41QMDJ5T3oAIi7BQlxrXfopqf5W7VdhIPvvGlyVQ+9C5GErVPut1bnx
YieNikYljS9orsMQ8ui1D6wWy3dt5k0XumZFsnOXO8OX6Q9YYOMRopXWNHwtLju53OuqMJhmoOQl
Xr6E2N7rrGaeO35Njd8+9DGhiAMm+nM/zs37lMftg9H7ySV2iQMmHNDH6uRbB9axoNvOPs93pSX9
awvNSX/oNF+yxpM36hzquebL8y3vjjNxvCP9sGMRY1oP3bTHg9jGlv+xkJN4jkWT7MdyHZN3mXxs
2TZPVmcXpGV6SXZPpHezIwpBPnfNGG9WmF6f1Pwn2TRNFI+N9dMJEmdnN+USNvYMINCaQEuNlrs3
+L42dDTtqMCf1WywAM5XQ3TTPUUIqHjSYF/MMrHDUqsfoVvfjd7KzdP1jLNMR/LtEOTnFv2H1Pbx
mAu4E0y5uhddCeOceoJ1w1por+uZdsfkfXOpZid+dGOzPgRTRrQ1nstlY1Q0G2ET6AyQ9Mdxnsso
49m80xPVnarEqwCJ4hSi1KcEZCZ9g4T6g7xl0pC8aroW9Wh9jqV9bDPdYEnz+cOS7bZyDcifvX07
EfD3Sr2t48uZ6p+BWvtMdb9LUZYPbVx7dMtSCtIxr+dXf1LJVa9StYNXcuPWZRsFSsuSDabrG18t
P9D/xHshQG+x5/AlmZqdsNBzwgm9ebZTMmIKeSg03dqMsaZfCsHMgxwGbKTxQFwMqZMP/IuHKB9r
TwMsFpa6ILkOkjcZnNi7H3SCLBGm8RF5sf2D5Hj3xZU9A1+Z9zLBS98jl6bUgZRyG7FirupMpXeZ
j3BTG+aBMHnjZ6rHajf6mr7vwWhGfjYARBl5GMFh9BtVIBUm8+zeUlwQwW47e3JD6x2PEwtwnXM6
TVx4WkEZBN9jMZivU2Mb50AEC64FYT816ZSHEzXsDrbC+qvJ8gVrqfdAgKjcOaOc2p1HXbjp+i7Z
MlnXfC20msywSfrs3ObcBlkFtpRo/aphWWvmdGOLXDIuAdqGBgJZOlDOBs+loLeT/Ec+TwBlsc/1
RVsCcLA1UGv59LAwvtJnmtjxKO4yawFnS1ePgswbzsJ2yOMtasoMe9yRDQ75oWG0/err3RIVwvJv
5cxcXayn29QhWYgYa+ciGqeusWUHBk2LcjnMcz3euQ6hMNRoWsED51bHJpnyS5lbKYDrfMEo3nUV
x1IyuniM6KGNd0Hc52/CtN29YyDAI63V7FjLCiYYMgL2g9hqTzNi9ooXHrNiA70GF6zK9CvZVscO
EMBNPPbh6MviruQqEy2NA07adUlzVPUAomUPxD6fITfkN8akBW8BPVPOOT+6ulqHh5wlbBuszLmH
l3szjr3xNs3wIWrT+2ks7lfc1e0HFWv5QRJvzaIltWevdJidG4dk23uDeGC0zo/KuTNoegf9EiZT
DD9W6NPNaIoxO2pWrexo9HTp3XgFg78sGm590VRSJJtq9uoL8k2tb0w/T2raAEQ8cY86+YcQefVg
tkS4uRk68iabWUDzVPWfpTT1n5XM008IKgucY40XbHEBHB3Sjh4xK/vqraPi4bplHHIY7SnZJTTX
OpQNyI0lmJp3dku0s6U0zAHRn/9Vx5n5RH3MybQAknFMikl+iqLuP+UgERHkPIjvwq5QFeTSxx+6
zI2fRdqx0zOnM93Ldoo/zKLjEG4TxRuERNTLT81pNAGKegwA4BVO9Vi2EwuDTCdV77yEuPmdHSgU
jWFKuT1Sc6DAqauyfkzdoXCoMev4g2FDfiZoprKLvDwoHCK+dG4j5gH6Iholn3Kbg5zEPopLy+MQ
M/GmeWZX8jZbnJ5zo16NBjm8cHSSHcUrr7xo/lQfbIX8GKV2MGt7QiMpAXo6pPGGw1RwytM12N3t
BEVrGbtcJW1hqwMxNMQfYzem+DSHbEWOJ474NoeBdx1aawbUR8zBx9++TGfUkoFpVcsAaix1nGme
sUz1hvNEvbcC8EdWi22f4ZNVFLDItH908I9V+zLLkXtwFmQcMIuJbAQDFehits5k7HpncW7nrq8f
HYWjgktIvzVUpGYnPMcOegizZQV4LFwM414wUJHeQX8ev0cXbXQzmE6T3hFMnj4V82juq6GqXoUR
eA+FF7Swzhtff4I1LWcsprYRX2ySSfHXjTqfkaqcT51VMRcPokMFV0ERwRNyTXh20f7TOUKX4Vsc
tZ6/v1Sm/Mw4vWTM8FIRz3KUX1ku83IfDF1LAyOAK7jXi8ycwpJBMOpdLudyU6H/HVUmNX3DfUhF
R6guaRe62yGiEJZXku3VZk7Ho844PT+rsX+FYliT3yumrkVoLtNSXkiC1sN2LSFLrwJfVeINfDYI
DNm2Za0f6UmTyygGcO2JPwH8LbKXZUnVszIBvvzWO/9jcP8/DO6Gib/vH6Thf/Gg7r/qLvlnU/uf
P/PfHtQV8xpgMiLRisKQVtxfHlTnDxc/GI82Hp/Vr8j/+gtFi/b7l4td/wPDg43XFIvSGkb0b1lO
9f/RIOHIg8WeFyPYiMF42mH/LCIHxF76ce2XN5afvKsihZ0BhGhLk/CNsYrHbtRuqlX38YXxRvi1
sRu8mTGX8divGhFVvXmwlJgPclWQKkM5B2KGyj1+9CbyVqWJmPnue45xQdarDlWvipS2alO0lPWr
9luvWpUrq0RXa/ws28VaNW2HxLsSJe7fqyWDltqL20plilcD2GWplnw/orujeVXLELXCdhSXWTKm
1qyKWo601q0amyNjJ6o95YXGrIanlRQRJqsql676nI1Qp1bFTvbJq2uLbMNIHYrYquv1q8KXr1qf
vqp+hisRW1YlkFJ+ayMNDkiEgLhwMK2qoUA+rAeDxB6076hbtcVsVRmLVW+0VuWxKVtKhFWN7FZd
Uq0KpbJRSRiV+exX9dJedUwC1Mhv9oYf5ojGiUx3ZKcQO8CpiuMmGtXSV8mWq7pRq0oKMWXXI5ui
slziVUcdtHa6aSw0ucmrjWuw6q39qrziy9mJQD0QcyKuBa6XE9SpDsYaHe2Cg11515F0qramP7LK
VG3xNnBifKBRbx8sqfUhvDHK4CYZu8fW0pjhtsGM2cXMnqYJpyNAym1ZdZrs3NWleosDlkuMqsHL
JCwgHmTGIdzUqF7pGIitVAVnHPwCD55SrHOEuaGBmcBBestv3r0sZ4fKSaR8qQpGs5wSpV8HHXe2
q987vlEikCd6050Qi/yoyVYqXRaYA/DDAf1Amk0FXDiO4QXUenVstYUqtfUrr91kZaG0jVGL7MxU
Qn070/DYmcrLPzyT+gIkB+ASekbxS26yhftWLLaTyOpHAzzX2QIddmuvOwDlbv7RNDE7QmB4bFlZ
sRg7kRMf2yM03s/OmJ2HvmD8YkjsaSszyfVTgjzgXtFdd7B/Rl3r2z9a3YLzhcz1sxs866BZ1pCH
CcM0Nxgi+TvAJO/5ArUQYTpbNsyFGE9oRZj8el4Sz8Q8RDpgp3uTvLwXZ4gZHXPkyC/fQs67eqXO
ZxS1zinKHagwmRwpiCvjOjR+yQsaGIjbbdll1XaG0RFNvWjeU56/febSWMMCyYk3njLpbrx1SLEx
quw8twgFWbuMe2Owmi9n4jwZD3UDdYFPluPO9XfjYPDyJVmXD8mSIhE4neOGVpz6D/a0SmNaL77L
tVCrnGp4krkNysldA0BgW87R74MqPdz+2ZsEf7GMc/PgjCwiETbdGb6IxC6o7Pzj952WOz3vBh8C
xIQxc17JJkVmpx3UF9UQnbahOEPjRGB5oVwzX1W19jF6YXsPnZPYh7qIp6tBTRd1HacSMxk8m5ky
Luow2NVRE6snwoyBwJRK9J/gBbNzpdfuhYHf+bYljf0a67l/Va0mtil3ZLEBGBR/BCY6mQJkhbwU
T7zQ6POOHslMuzJJtUe4Q+N+cal624TTWA0Befv7agkl6scsmSUJlUVM/gpxBIwJM2J0mj3bOTE2
ascbhkzBcLgJLz8oGtteOXHXL/xBD+idXIc5NFuSeGW+nGWVnkdA4oMmn8aWWn106o8qQ9ES7hwG
/p3ZD5zrk/t0XKmefXoj8u7bUcFtYHEiWafmKtO7gkHl9JDue3d5STrpRo4++ScAlCx0scNYDQyc
Zq5D36zqa88+NmzM1VdtZIZ7pfp5hrJknN2RNbww/CRyvcYKDaL7wkzM52wKIjXlEZmZRwAz8b3R
a9PFmMx859cJ3RpSq9K9Wxf5xg9Gezs3BaIKfeWbcYSF3ftFm0ZaZ3xW5KWMrflFmnN926ZZc5sv
g9xWpjAO2Gx/dUZ/U/nOA9tkCa9osKhLk/gdhO6b1Pxf84DVfKmk2JXQB3HDVBiBhTVHHJw5Rpqd
CSzRdevHwbJt+D358ilGh3KN/tvqO9g1/QSQbWiOgVfs8YGlIdQ8LnDmGrupHeJNruaCmQ7j2Z0p
2ilaD8U0i4NOyhipVG0R6f7QMOdUxJDMB46jS7PT6vq91Qc6hlWtn+ZC944dNz7dC1ePHMJhdPhx
oSbIdTTmb2turk3me1+ZiQZmq1b/8BDtIqMonnoMjT/mWbO2POvk01itH+pDRQMCoftoBzHAhHFZ
WA8IFrtJ8sWieCVgNVxQl4L4sRXyM50Jpdcrfz7TTIVQYiW0YsKqN/UZjFk3bJfRrE614Z5JEioe
uK26re7Gxr21zPZWmUPF9NwATaCA9xTZUhsZxjabL+mYxXYR5mEmzndjNc2Poazhu/gyiHJjfNNj
ZnD1mt0+4CyBEXT4xWjGe5tae7IW4mdIZXjrrWIEH4NmU9t0ljvbeY5xP4cujyEnqyp5I4hVhpW0
oh67wkn5HIgpEvxPG3bI1eOM9QxYcq0hQDvTUXRnosxihSJpxv6EkyV/zr2BQ7O0xZeE3/6FXlYe
g04AxUxkTHtWQ5JwbbUrJD+bEMHGmK9+9uK8fiCHCZtR2lJZQQRF7+r8cwPL56MCJvGhyNY6uz2z
Ig4V1gaU8BKVPEWs5H2GepxWYGRi+m0kpE15chpplRhHacZgGFK5uGczaAe4Oa3QeSSSl96dtItr
dH5YWAimXMRah4GVMA5f5MMJr5XNHVNBqalbp4FVtCi2wWmozzUwkqO9xsHEhMJsY3hgLwFezSv6
UgaoTrZVhVBeaecequWBSqHYG3rdbrOpjEPg8vU6az59V8I0LxBa+2fVZeqmSb321W172rKshRHH
Qs62niKY126yEL/VoRBUYajI2lGvWcCg/LTAsx0ZNl0PTgrWLX0vw+djldgg7PKnJ5nUk12sLoWr
6XddXHW70qq7fWti7xpUAcel6e4muvIYWPeJmXAO9pf3vIM1E+UV+XlEznQhlBjoTaksdyAX+7Du
Cnu/gPWbsnTed7S0NubABLtTyvF+KajxirGW7Fyjf5mJxn9s4STRryy0d6sPzkbVyC/lEZvTunO/
A1mb7IYybsDStSsHLMuioQO8g6HaXHsYV3bQ+lJ5xPc2wTCT3aKcF6uZ9hOBOhFUu8eZ8JfzlJnk
Jvh+vschuXc5YoalAY9urJOvdpr3Vs+WN7Z1uR0JZNpOREMdiT8GXZfL+KDa+ESu1xWYnBN5MSiP
eXGn2zjHvUprA5aasUXWvQYFq6tx6w2am61zPmlpNPtCqDx5IImljXiEpQJWIZUNhizQtIQtIWl1
TruBnswIBYogusNE/Qsvh1KlCCFYFs52lvkYTX5jIvPB1coh8Y7DUEfCzXA/Seia86+U7OYR1IdF
UNgNu+ErZ+kHTQ/GHQTLVfIZ1GPsLcvWmBd5TnKn3uWjY98hLLy1CykWS+Nes6DWwnzp+yssIzMq
AycHldg4P+VUz3CRq+WnIY3+TglP22XG+NUlM804xxzv/HG0Is9HqLMnTj8c3eU9Qo95QnBprwml
ytaMkVxnzftg1A0gmxjyH6oH9ZLRa7PY7+Oj0DIX8Iyuh0Urq3AcsymM0RfYKpuSeQ472zNJ/xRo
PVToAvykRaGNLPDpmWrc2K3ozi4kaqCyv9LSlGjyWXCck8UlVNVYi/4ECeWnjlj46RVOflKqktTx
0r6x3Izmfh486gzV6JuWWkajV94Xh2WJAaAyIz+fbLrvD00pltcS4O2dTMUvDqBQsGuzXSlo/arR
VHEdZVX6qxWCXV9rxac3uuuaFff9bqiycdcZevdO+eJuTToP1z4OlpAa6GpluXOx8iWBt2qW1lG3
gzby5oUnbajUizuo4baFPXxaytFn4AT22qWoWs/BsWKlPzGE6AnRltm0E0bKVqCTxv/b3lJTB5SB
/8kANAvHmDjGlV6D/9rj5X5fLMEQb0oTFnnesjWWfHIWw0FX1VO1tvOdtbEfry1+ycK49Y3lkK3t
/2Y1AtSrJSBbzQHwDIyI0AYcA06Vwq3Lc7LGTL/mFkooSvLf7oJqNRog2q2mg/5PDwLV82pJmP5m
ULBWswIq0fidrgYGyCB0+FdTw4S7oVhtDnI1PKCqn+Cgga5NMEO4Qh/vk9UgYa1WiWI1TSyrfcJZ
jRTQZLMoX80VfLBnDn5x5AUpWaA5FgyyK3Bj/Ef1+f9MHiOLrNMDfzcE/ovqc/9VgWQuxx/VP0s/
f/7gX4EG9h8Mw7FVumuu0Tps+9/Sj/4H3QGDCIvfU8TMO/5d+rHNP0wUGhzvjEESHOqg4PwlBQV/
UDljnTaYC2Ouh5SvfyPQwPwdSPMPHj8QQLbNNMQaSO4Z/xoaVgpLLqLR5xsHpXaOBoO9FX6iss5m
PNXBNjBzwwqFyDqxU5z2mciTYLJtv4a9u5AmmocpJ80gbOliOVHKmUzbSBLwoy741Yx9fFEu5yQx
G3pkZ8NE4wVjoLFmE8l1JbPJki9JLdAsaRBPRFRtvzFTTlXbLk+XvWaY9Usn5+445y0UVnQ2wuCW
5Tk2NSsj4cBLt12gN/k2rUX7mBTdRJhbG9DZMCadZIDccquwMGqMgjUKHC3RBhsdlmjsY2l1wzha
9qUZjGIp1Oq7iZ95c+Y6J0FBC+xTKjh9bgxP6sOGPFkJ8tRJzG2tKec+8JPydrSC/EJCQn9Ha1rb
G3G+0LqI8TiQw8sKo+Jil3sAyEKHLyWcJrUGIrgAc4VAfQ+aWN+MpWM9+x1fs6F5tEsGM9WPlZsM
24reOZPhbbKlrAuIXLCNoyLQ6L7XLBee+SIe9KWs73PCJC8p/jAqCdhzR4anmjD3lzgsUIx2DKNR
z3S+uKs8I9G3M523lBHQZsnDytFfiWDsT0Ntv0kn6R8Joa58GNIMwkYmQybNRgx+gf9vsF6mssBf
OVj+nsZ1zjlrieM7uy6yaLZ0GgF1tRDbMMrr6tsk4BZryRFPjf4tNTYugEVXb7wXQVlFVA7t3k70
e3sY4NfK2rTOhiaHd2Nukmf6FtNllLkTBsyka7TKQ0eQp4EQIfZoUlTbZRefgoZGk6P39l1hm6+Z
st2oqPUimt1hdRUm8SM6QoutxSEqDV65Xht9WBR5fo2HVr9wHvZQONbJOBoaRW75W2ErFaaDXkfx
glZEdVLHN3kQO7vBFcV3oNQvIw60XW0TY7pBFjGu3OTJRk5Te5CLwdGxDKwtZnysi1jUI7dyHmru
Ng66wS1xNOlG+LjygMO+LSKjlzNRf6SM0zJy4fMpZeqEyYDx20BFOZZjqr3Z2IAOTZm2V6dsmrsZ
W/DR82W71mvztmOgKiSNNj1bY8t9w22LDuhiCaTvSjeIfSLKma1gBN0dHPY8Z7rOquc0k2R2neDt
FXNiPPtxOWU7GRjKajbsk7Y7RLlKkxRlA1ggJv1ZC/zh0TQLRz06kuAnXJgt3tsXTA5JvtWdPLt1
O9176H0GGl4ne2HiGHm0tHYVxVi2wfE78/7oYwH05tcAeKQO/9jooDfGVtptbaPWnDdS7qv8oJgY
ajZlveT8Njmg7WotwbvxcST3Xz32RTY4dGMTLbfOhaWP+TtM+26pIpyBFVMbqSPNkNxrttBRmhMr
GxTN5F0YWQLLJzXgUBZaLbg9VT3r22leDCJPGADl1/eJz0+iMq98f9sKCzHvZu59+32oK9X/8orA
KNx3vqNgGDdMWNbHrK8sZ6LuK3qQUZUbF4dcrx0NgKwOavepKgaEFr1ljj8kSRXJ19SMafufnfr/
s1MzWLDGsP3vO/Xh80da/1NCyN9+4s8tmlDnP8j04R/DBmxCT/DvWzSBQ38QMGWQAclu/A/5IHZA
PoiO5GoSS+kwlErb5s8N2jYII8KYz9btOAHBc9a/s0H/jTX1Dxs0w8IkkPCxGLkknuBfgrULI24H
x4vdMx1EaE5xNbW3FW4UfI4+9jgv2UwmuCpkYYKVyscla5zgJ3kOXynTaY+2V1hOaNTWE5FC02vh
adktcysTnUTTx9rQVK4vVrYRQYIa6kx/xciRtIim0N6e9aqNtU01ZqUlbosgk3u0tjw/ewSUIG62
pb/DLFYdRDxj1c+HNmSfT6KKHLeIAVtnh6feNLd5MDwANyNCONdVfCoRdk5yMPv97I7t0Qw69bkY
5YctejSYQOrvpaq9vd5kzUcnCj1EhYADZckfVkek3wZTLnKgZ3bp7TKn043e1PaOC6Wdq1yLMZx5
4y5lrB7adxeY9C6wbQ5gDlceNQW5man8oqWp+TrO0xqzQix+NjWhJFT/OjPke+0HwKvMDr2WThY8
T840X6ZqsvaNGbxOk+9uRx3IpzWKBzvX2ht76MxzJ0R3GGgbkLWeZScx1urguGl2F2jlj6BvEUOZ
Tdk6+A9vW1EE+7LWxp+y8OLDHDvWDlhC+SXKDEwRmZdfVIt+G/qyA9NkZl/DYHZb/CPTG9nFqtok
WZ5wsvOTsBWl/2GaA0OSXp7y3dSvIhOvrcZbV23DJEqqRmbsNGeLRFNvmVT2QqfxRLXxVIUAWKJe
GhsrC8Sjt0yM/uGYaQ7rHfncjtLd4TzCN0GvqLih50DEaEq1wKcfvajSOCmTLm25MwMda2njFkZy
tQujuJ9nuVxilephSrz4KbVMDbFRnxzexappZnn23s5LBhUEhdyjcmV5chh7OKXIHHdULExdp7G6
V13b7Sopp1+swGW1Ia+nD4dCa74DxhIGEF8kvgkvVyfElOxmcip56mMA8+yBKvlMMfqF7JrODaEi
JEfNQ+PdGvQFINz3nn6mJadv3C5Yyk1XmXoVti6I7MTHdGlNM7PNeCJMvMRFy6lO97LITFLA0qmJ
/1gTGkWlMIPbUQiE974hCRzpGYx0oKZT1vKhvNZtjnKZ5XPCCVZsxsJMv2u6bFvfL4Mbj9bfqXO0
T3dxGN1N0zzfgIzGNtZpytxMC6NyFi7inZfrwSuto2Izdt5tE9OeFD4GGbLN9Z+ja5Q7E5X9V9HG
y3GZxJiG7pi6e9VxXEfwVm8k0lr3WhF7zDT68Y5dC+JvVaj5toaB2Yc+HeGj7xaqiUSspduZgZp7
TP/1dmk5Q7suM8b9ZDEngFHmWmIs3PulGl7wJddMPlRMOuXxWqEFSXarNRjcHBH4IvQDfiW3RifZ
mGUgma1W2Ie7cd4ay5gjhMTzNlP+8jxO0J9H1Rq71AHungYzl6S347vUr7p7120jI/a7p6zQ3Gtg
DTddZS0Xxdk+rCfv6Aw81vSAzemQxQIZTrmUxYLEU0MZctr4jT8/FrJs7oQczSdq6vwDS2EbaS4y
+6DI9vXnLI0PFTmKj1PemiGI5tCaGv0OhQixu1YPid12pzlv/ou9M1tuHEmz9AsNyrA44MAtCO4U
RVG7bmAKKQL74tiBp++PUZk2WTXdXVP3dZFpmWahEEUR7v9yznfSFYenfkb4B7edCcGqLBKLQ0F5
QQQvcr8o45utuHOuAevvMWqZ+6LtHT8xCEVHE0f+Or/kLXVAHIRJTXxRPeMNMq3ukXHo/LPQ63q1
aHIG0cnoS86KSrQhFTxgVhivjMTOtijd6yAJOch1c+mOSdxPzwSni42qyQV33MG509G3sILlIPLw
1Ach4tJ3q9KBFeMnWmkT0XaN6GaNzYbtvHMJLjsge9pPI1WaP42xBZRT9L/SUKvOwk6qa6scA5lp
QXCl0j+jpYjWysjpEqphgDTTas2qxtH1Dti/OzVFfr2Fhh1ijw7Mapr6iNy0uyzkW2/GyV0uupF4
9218C6Pq+nBZi4jgz0Iw82WW5AZt5g5BL2PxEyT7sB7l9NWz86J+l2zkQjqbVYN07xRrbCwIDR9f
a4xLK2HUyxUSjccisXLeMbvybFgOkei2i2A6ySbop73GgRWhNrUT8ZHlA8JCqZKzQbTgdqFL+ByL
SLARpc/sOdLNcTZ39kAuJNanEDl3YkyoyBd3Ty9zXXRjT/Wg+15jGc4602d+wSXB5oFMhoexzqJX
bbLxvPag8manjC8QOefS11Q0vuiRow6epeQhgm7vcoKG3o5zEzFnp59aqVnXZekvfZSgowXef0R5
n9FM9v1TOpvFzTzi80gk29IzkHUvUbz3XO2asedlqt1UEPSsWzhsGbm7ZHL6TeR2+Rq7Bt2QG54Q
YGXbCo35/rbEZHmD/HeskSLzQMWbvkA/HnV96puMcnHDhMUpshuO7zEcP+NEr7faoDvHZWjllyHz
/EfT1trZbpuH1irsR+xnz/oswMF4oWJEacl902nL1u0l2Za2HJ7bIu4PtlN8pkva7WNa5Y3KkhsP
iG12vwDT9Sctag8JE1ckGJG4tlFZXZab2QODjD2AOnhA6my+I0wfTwgvhxglWji8Gkmi7fJlsE9F
naQHM7E3lZWqFZZs9gTiZdJG4ev4udZJSbi1jIb8iZa+3va4CO6Rkhqrqa0x9qjwp8s6f8WuNd6y
iWI6yo5g1wLcOcVCjMfazqK3gXBSX7ZDFdQLumLh2MsvLIBPcUFapZml8jELeQmdkaGqwP3gO6l1
N3CqruvY+AhbBnxFJTCG1NUpx/+Lpno6zaEhnnNFR6/wT6wF/c8WApC3SaYs/Gj6edqKKWk+mCcy
bPZ6jz0ArH45EsWQO+3HaHCueHphbCKGytltvpv38afW2+gL6Nh96abLwfNwC2YMM6buKCtQMhhX
i+EschzpUBnQy+oyf07p4B8pqrJjqVyuettgdJmMmZveV1VnwPSN6jN68k3hWPXWnfTmDq8H1sjJ
1rZxKoqNHpsRqbAlx46Z9ruI+S5dKJamC6unaR+LnAWpSxjInNL4j2L8aGFRrnDh2PWWQfxyX6PX
WGV2YxyqpSk3tjtOn70burnfKvwgYdY6NmnkkSrJD1IisKtl+iqzuP5wYGHolLmfReSFAS/kV9EX
apOyUSCfqNSa/dzq7qpIM20XkWbrrKTKCkY/IivvCJRHOZEJB7NOoeIVqvBvNPImWs5l5EpzkPGR
5IbQIkvvqXtXXXJL2UAAudGB0a6XMTQOC+cAG0mqzdh19V1oafovF/u63zFk9PsOAULldNEav2rj
U3o0a1gQDzYuMotd0MyShnQlRDomKkJ+1R8wIqKdOYXhWpZ9Dbl4bjPEL327Ql3QBmrM2RYrGco3
FeuNtzF6eXMc6g+y5kLy0QykmMg642uqZX6P4ZUDYTBzdBqMeMJywRT76E5hn4KMGty4+kr6YkCn
VJS5VzzJKc4ycQhtN8mO3eR61dM4D7xriG4nTZt9r6RS9tMGLx2Qz9yQMLCRRgaY1zIZzHFUBloX
ph1jiHn6WWOK+h5JxPOpEew3vqb60PBobWZzqPes/KbGNwaoMXrrJod+cNWdqvnTVetU7xZPnpXN
zYbviJPYY9XQs8zZJrCsKj+qp/K7CXXjrkomd++gmOcJppk7y955WrBP+aqxnW8Bnjz0F7nUR2hW
45qdfXNtCmX5qVM06EBqhm1jHKMPrWbWpfHY70TewQjFChdQ9ZlBJShhzLEtmEsk2Y4AJLFGc20e
9bJF9a03lABo/9dIN6bAdubC8pll1kc9qytQXoN4bZH3TrhKa1bJzENNX+l5ttJ5564jDulVknfz
+2iH91EKbszXc296RO4SBUMaJeGq6xf9jvmZuUq7tg2IA55QRRGV3qPzrd17l1sYuRoqBAThuHD8
ti6Lw1Sk6VPk5t17R+lJz9QO57lcosfCXtqNe3uzwyJOt0BX6b5ss4CYFQ4kBFXlNKydvtb3c9qq
xzAs9C5gGJpueyQw+6xtymsXeRhElaFemrgx3gycNm9lFb2EhdRPwkTVjNhC13aWWWOWKhnl+v2g
H6VX1I+4ztoyCMO6lHeIrMVDGatPuTTIMMDpM67RYn1ZubhREzIaIuZeOlrn+yyf89eUmfCzm47h
1gWiG63m3jCBdg/dM6uW8XvAs7mqcR8gM47qgFdUbgjc5SGcmpK0Jaez2b4rfDudAlYSwF4bfyxU
fVT8Gpzwpprmi5JuBk3Xy5NrE+Fz0dWC5gd3krluXc1YmxLrO5q3ZB8vS3qC+5HsCxJ5z+jwaWAn
hw+Trv3I3Wp5jiN2sr5jOPxwyDcq5mnZ/JpxVJh88kd9taRyudfmCj0AICKcH0N+LW91krXwuWoW
RBGG0kECmRlLcyrfVcIOdFemoYFtBT4H/eetkDXs5mRbFNdJqd/U6AvKwlmNEm08JAH1VpFWUNwb
WdpamEYdmjFlcAtg6Wtjd0VqKItpLBrO8q2hqhgvhoeOw2H6zl9IXsRrV0719LSMGhItX+toeLtL
r7eWBB3cky9LqpvVEEbOW9K4WFgjwMMrhv8Vior/U4ihjQXCn/MSTdtQk2RR5cX08pfxz39DbvjN
SP7rTMWF4ky0t80SFwaUbf8TRaFW08hY0hjPMBjtQPNMJn/mwG+k2GvgBsLowyys7ZCaByuzN5po
NnZsrF0JTrlf1m3VrflRt96SYqBMtv/7i/snwoP++7U5IDeB8sBT+2fmX2EMqtRDkOV13ZxlTa0Y
7pJ/lUjx330TtL/gUdi86vKf3wA77Saa3mE8JyaEQ/5xtHxTymrz+2f5j2T8X0nGaWeZCP4vI0nY
/iXe/3+cSv7+oj+mksCJEaCZ4G9tdKRMH/+vZtwz/mbf2Fs3DJsHpO62U/xDM87iEFU3DH5YVZIX
cUuu/2MuaYFWdyQYVxaL4IB0598SkUMM/Uc4CLBUsMhoyFGv30g33g2P8hd+TOIkjG+MNj5MCh0s
OqbKJiAK11mtJKOeeTIElAVkCHWmMLfesDLMxgbXRv3U0kDuGqOAp+ZWuXNYFinCNXksy+h3uj49
oK0rxNZI5aw9ZF7avCqsR/YKwyPZUnPIOgIxVjtQKbNN8fOQbsXvC7YE2Oh75+SljuRyGxtyRoyl
E36Zssqkm7Ca9YClPl4x9YdP0IY1WgtXUz88gtO+fksqO9fD1LboFsP7Ou/aFdGFph0YDJrMk2d2
cdCyk7obBRLZYuivLWb0jWzhZ/kUcrrFxW4kj3Wazg9TrHfnJjKL600fXK7lVGl4CN0psn32bhHd
Xlpfc7tGTRuNiolINe8iaJ4Hs26SI8fuFrlPg5O4SqqNXaKiNduYDWFHMJkRTDa2ONFJ8zX3EM8k
VpM/GiboEy8WHxEe1nu7mr0AOIJ16c202Q8V69bYMC+xs7QBtn+51mZkKlOt5RdLavnZKserrVPT
2nmOwbsmHu4LS2e9FZCMV0ywsqNRFHg4nUldh4ZDnRzphNSyvhVnAn8tXlu/9Cd9XCuzqs5h3RS/
0sHxNgNE0E1rgy5kENZeWX9/2SH6EiPE2ehoscLpxr/wtb16aPT9hgnliniQwzBWyImADjymTWtd
rcmbjlYtx0vS6jjas/hHCjH4064cYsmj6choag5sDHe+A6KBm7zWHoZqKh7zJiuYeOXt2bSITe54
R1ahlz00edqdtQk+fcIT+4wuAw5+a07nGexEUEOUWRs2r1TDPRroQxg9La7ELpW7CgNaWlZ02qRE
o3Csa+NoxSzhZr3/zvnz91Ev8gc5lLjEcCB4VwlY48HFm8MILEwZv4NXOQuNkWZac6NkeFi3C6Fr
V93kEy2dvjuZmRDHmbTnurHEhtK9vatgWr8zBwTUpHVdfBDsswJACrmi2R9EoLJs3FK4RxtN9UeH
vfVBj527YWgVvjmnxLnPdpY8+om6q8wHQqr4DEIKgbXQh8j+naV70bgRUBRewUTpm1AexcC+GtEf
usU+vcRWc68hCjfmxgu8XFypPfJ16dZfbS3lvkirl/mG+0O69FHIJt/gkOrmVZGYR1swfUKke8zn
by1CEMdStoYooL+K3mOlPHvhrh4H7W4keYyUwTq67S/fOQzbe7Mupo3GVBxSemTvZ6TQLwJPOrAV
ScR12OBzQ05HWNhBUrL5GAPf8TWrdS+LZptjG6DwPSxdcuqKLvZVh5UDVXsZ0kJgv2E1LwrIuWmx
Hsc62WQjO25BKXR1Qyt/qAkx3QP/g/5BV7YHuzo9FBORdWWXgeDhwt4u2eTciWbAE2qN+2Zm7xow
gBwfRtG9IM3Vdpqa7TND67jkAataMeqohTWRe4Ey6IsvczhaxQlX2rlo3B+VqmzW6Iv3lFIVbqBv
ZzALkvBCpm5yjzLtsxQ10xqF8ndJjE+HNBSw2Y3efbQNPzIcizpo6tw8RjkBEZAH+UjrrECHQuTU
d3F+mTl2iWnhvIO1jztWlvPH0ntwyULOZ9R53SmZp/nDmydczCRcqEfVIHHWHYgNblncV0j54fZ4
1KWXyA5RWdf0RGxLBMVebg86rsu02tfZwMo8KTtYxXXpXbtU/mIDPK4iE1fgGLs5QwXXQDAJIcX1
a4cA1HAlErQaNM69zbC/ThyyBxc4Iq7ZFZs5xrjJ4c44c+pf4nxuDbGbh7I7FKUe99wtmvrKNKzf
fixSYFRTTFN+nzVuhQemmtxd1jMAOU2icR4mLuxHqwl5RLKRjx6TqsF+a42kOcRLMbfkFVr2j45P
f7IyehUxh9VCKeBb1PKqwBvRJKCGO1QmXGs1hxrJGmkZ7ULV7WcoWPdx3uePkCgs6eOwkts4I8Jy
5S1j/A6wrF0Ppih2rKfjT5eq30MngO4M51InTpHVGEyXRM04bBlhag81ne5oDcPgY0dCycfR/qvM
BKU5xMXxrhva9jJPptLBL5AI7C/IUdFrgsmYfFiS/auORflTNXryzp2MWQUT4R0i0+I+HGzvl05c
EZiePLSuGi7MVy3Ll3Ohyz0cOdZUheV826VnJ8hlLdUjihkQJEJc2tvVsC84bVct9cMczDmqE98L
eRcZ1MXuSz/M9onRVP6tpUQzHYreBFzm1Mn4ECrhvHCPeOuavcemZ8WpMfyRNdoJUleifZNM01dG
VyM4jCLUyFk53MiRSAWLOdYuSeqQHmJaRfMO1Cc7W3kdRXyKOyFXplcsuNRU9i06lV0R/D3mbT6a
9I1luGdhVSCOj3lYazJM7hdl4SRtx9adkTuxUFjPpqffocEY3+1xHn+Gbqw+CEAaNqWW0uBqkRdB
wFazdmiMdLjAAWOKY7WN9iX0ub2fcZBD8oQRscNLVzc7qY31hxdNJUGNS9jva6OzMHslqWJ0Iov0
VbkJIStuZXXXVLB9w0xvKZThdb7nmcNz2pt6Pa9mQYfPK/fWlmz099DrQrEuEz2bAmPQ7G2fi+Qa
erW+ZZElVyUrC/xBrkA+bMUMfEnsZMOUmfKEJkQdSJVzAqcWejAPpNDnJh84mdfLCuytWCsd8TnQ
lm4NbMwTvtHWD0bfdkHLJvyUawMaRom8MphkWu9bKRoy6PKyec+atGNYGPWtseqntnrLZqxa6w7v
sgKQopafkNWsu1Bn+2SZzg8Rxd6zjMvis4raamPFWDECjviQvKwhQ9gLCo0TkcWsTq64Lu+8RciP
wW5y9OU1bhgzshfoRdZs/ZAje+IuNKwXD2l04rtIixiMNaw+y8qsdvhm+c9s6TN3h+d/vrpZqIbV
ZMbG5+ARmFOXdv1Bd9492B5691U6mfp7v1BArsn27fks6W3vYzIzvj3FXmkdFk6kHVCLhm9IRMtn
tP9Ou7HKeDr2bT/TV2oaiIemZV2OxnSfRtlFX/rkTZXyHM0DpsligA2grbEmsFyaO49gHE8/9yh0
g8grWEPamPzu8cZrvmtEcqvQ/CLbaQbxA8q6CVO0qqOXUsyStVwxMlw2yBaeV0ab6IAfoujcduay
HoEY7skHw4gk7C5Yaivf9Lrenww2gE7fFD/j1Oxh/vWOBKLH6NkfMBMFmdM1zxGqhB+OqMLNUOlI
ZfltLjeRvujvYnPK9hFlFq6S0GakkzRRKuCEifS7Rshd+jSfyG61OOdosca7irXRax5O+RMDsnir
J7ZGfxD2p4adDlNYogWOWVN4q0inRizGiDhOFISbslH9zk08YodA2mdvrStBvLA3ZgsQJzYulbo2
nTVb0eWYaUZ9GJF/nPgJ85NJWvNXuCQdPsuuAxSlhk2E9Giv8sgKzGx5rWdW2ivDNJrPiAXNxVKK
5Zie/Cc57I80nn/ZJYOn/1+75GqEyfmXZB/x+wv+6JA9/W8G1BEDCezv6J4/HNWe8zdWFAzKTND3
kngfhjt/dsfWrTsmjhAH9m/pLLbuP7pjgcPakR5GJjptAaT/38oJA4nwj90xyDAYpBYSYsYr9Mm/
Gdp/6Y7nouuGUibQc1QxHbW0BXSVmdl1Ivv7uyiHZY+InnuJ8TB3VPb7uvp9cf2+w0LZaheea242
jrPhIqwufMkW+pmjul2CcYf+Y1/9vqXCsre0FWgKrkykiWseIvky29340GPuZVI5o2E9cNbn38Pt
8h1U777EmGEoCn7fzt3vm7q8XdrcQfv4do2zWMvX6e+73fl9z5e3Kx/HY/6zpAqIQH2cU28awLMo
caWQoVrohzr81d1KiEgb7jIWTZzAZZK+L7dSQ4TR8DpFCrDB3Ma/cLtSj8AuwrbbTPICysQrgmm2
2ktqR9PdIhsSgjxsjL9koWkPVUnCgC+HIjoPmkmoyO9aKKLKYPRQWeJkxkSxo71ZDO5hMjQ/SZcm
+t0J2zX2uBhZqYUv0HILd9ve5hk+TXz+OBuw2Hq7p24hoWSXjHm0xZLkHgiAG7Z6NdVWsBSF81jE
EbAjqLW59OeZ842uxeypm9HtIHgSlfeNwhkV0ew2Es1LPtB4eU23MsNMHfowS9dM3AGO0RXjPlKT
d2xQKv6emJTYG2r3DL4J7ibUqv46yELtojmudrCG2h+xFiKA9RIypFcCXvKjysfuYEiX+siceHO8
HKeiVpf5vcHCRwfQsaBKduYKtwxb1re8x5jn9KJzGSpUjHrjZZ5u7A/pHZDEhR3cnzFd59Ak7lmO
c+BPCYUIW3M2meOEWEZP2u7QpYUV+048RRe3q3/B85v7nd4tKgk0rLm/AMPkwsc/n0OlFUv3VTaW
o+1CFnQvYJHS/WCVar14c3oD7jnDZ2147sUZG648btmNp1mNJDNPWRuj8hioTODh75eujdIXpePT
HR5AnyR4m4yFxncr0ZJe0WrGF0Q4s5F/89s1R7GCepjw3k6iZBN20kmPqXB9O7IIz1GLSKMwKobq
ohtYpYwOwg/DfI5cvgcmtwAI+qNop2g9loyOV51hEA8elsbNg0n9QadPcK9nygOFOeGfBYROavpm
NVeoH6Js9GXJFSQ8lDOtXhcr1RnhJo2z2ddkZ+KO8/CERFYR5JlxNDuPvZRuSH+qxJVZ7S4fdfu0
1CJczXpDx6KX845hC+97D2gJAZGYw6B0Gz6BolT6WWPG4wRt21toLEI2w3ieDmbRFOuEkRYoRW88
9YC6ghHV2RYZWt+hWVrU0WlVf2APW1xnoxQlMX+OvXXSEgWg1z4sMQ9mVqW/8OM8GxrKrtzNvt2m
EgE8LMj3Sdo+ab2Zn/Nxkqu25AZOJtt4BF7GqeWyJfQ9anlfd2ihWSnG2F4jF2obe4qhzy6shl88
0eSrCOwc+eHWLu2iq4M6Ahe0ka5C7IWrNNEH25/w9+2axUHQkDm3d7san3DNxQxjZm8vyckglcdB
gWKm5tWBQhdwPGXrWTT2HgVTAS3RY6sWiba/s71MX6spZbfOduvVyoV4k4WdBiRN5QzC4vgg+04+
SWn3x3p0cjT6UcuZwvyLTiaxQ+1Lh4ED6DWLlnsdliItbZReloGzMWPJtqsWIXa95qWn0dC8aR21
0bQJzYWYnBINOpBEMORJps5Fj9deNsWttDE/dYc1PDKPYTOFgNNsT3VrtEoYsnEwxA+AhrJ1uDCu
QYiQ826bVsqD6mqe95WADOY9twZ652QC+xuD0zglTAfu09Zl2aXb+D3LbNmSdquvdbcmL0LIftO0
bvHGLMi9xF1ENxHx639L0W2ado+MI5vKe2MgvmfOI/0JTV7+q51F946JQDxKNZUPSgHrnZn9bHLE
b3fD0rkon0WLizzTkCS6xCWtrDjpHxNhoS+LW+vTavlIW5YaT/Sn5KUbdYshyjbu29aGmtvhX22L
cX6MjOIWEakZCUA+rzvpXjicWpt1iB7b6WpI24yNq8uRmUf3hgcnK4HKgMatly7WTFfSO1vRLYnD
NP2wi5eDntfxpsjSgrVHHj7HbO+R49d2+zEnJpSuRRuSkzlk7Q5DrcIpZ0w/ChLeVotVL0/WYNEM
hKls8OklaP6lap+R8JinhYLzREOAFTJ3dGwPtoqvttMbj6hPTTgdaQ21RDH/wgkav9aqbnFCO9Ml
biuctxxMaseNPn3G8M+erFjI1u+R6zKEstj+mmKBitF3B3BBD12PhRJeqGV03ZuunNvkd3ZGI9Pf
ZhAr5Q41XJO8gqW/oQO6yum5iTIdlcZSxez9S5Q/695ATjdbwwQLQp+Wb7cbnHWYzeUKXypHcIxW
esCjOoZ+FM/9Fu/E04jDYQsSE1Y0q+Y9v8o8AL2UP1j13DFMloc+0upAQTj6D3jo7zXtv6iPiZc1
Wdz9z1ukJyxoP9v258+/Fsl/fNWfayTjb+Te/r9FMuWuQZXDJsiQ1t9taX9ih6ifXYMyWJi6MFgH
Uz//uUISf0OFzlISK5vtWqT0/jvSdiFR6f+VL0/2JCNSsEhkqgBBwh73jyskyYxUi0e73DNjQuqz
ZVKLU2rNWAzta1cg4fZZc5njqTNnZsfQRQO0nNZWRqHcqULAZbVDwlzZkRnnlvHR05Tp2ZrAIYzl
kUMQzNhY6yJypreCT+/tI29bn15UGnuz1vNV79kjeEhC0amavvuy7qhQ2mhrc6IHDkCJFTSPeLUs
xBHOA+ZmeACiAu8xgUGMKWXz0mUbk87Vm6iV+1k2bbFnWonsJ3E2fSsR23aQdYY04YSC3Lor5yR/
MmNOahppwRnCtKN6i5knbs1BWw7tkHtxEJmO8yN0ZY2eu4Ah5BdNFN1VzYx4Ie3c05Qu+hXNqhmU
uXwYesO706maEMRF0UcetwAWYSDsFtlD+E1UiJOWOIpGhuVuTMgaa6z5oaorxHilWW4cjdpk6QcD
87l3iMoM2dSUXTQX6b9ETQBVZXTXOYMYv8+U/diwGluPSugr9m2CXdvU7vt2oc4jOOsgslg7UEjW
68xUmIG1dAlazDB3yonx6ilXQ/owwmUyklqsTTq8UxQW9lbURrExFWYFfWkXBprsOWSihT6Ayidn
KqavGRPNuh0RuYcyo0IhkwcVk5NvoNtMgVZP81VAEPrRhxMzm/lDL/ArGLWV7kBqmlsLeMXLQPW4
SdOQXobo9vmun830DgIe95VbsxacgOCs0QQOQYJKa9c6TbNRjskNSEQm7GjbZORNJHDD2uOH25Tj
r2icvc2ilxOxhjC6ufIs8SDmETk7SuHnGAPUs4vl/FNzkK4jsLT1O63KhiP4TvJHkPpSOHkEodaI
zm8rK6TPS0bqju6U9yCsq7t8NJ7jScMXqVlC7YgJyB6mSjFhKq3hnlLPOwrFQg7alGClRa57Iak/
+mTmfs+WwfeINeQO66fxAE5ik5YmEvdlaqwNTDp3ZRoMs9kImcVuZhy+KtHuELEsetTwwMuLgIJ+
MINURTJoDZTIk7kUF02zdx7+L8hLpbprHPMTnKoMTwrNUXysjfzV4Sa5FpWNjMM1tH2b9CI0t3lH
jCKeZ28svS+c6CpZR+G83C/D1F4whbgFoXhWuJxEiRzI7fpntIHWpWESBlckz+QTEWzp2mt6Y811
5x2wipi3EXObY0KIHcAnEBTTcZWQaLCr8b80zyYJAAxEYS6XrG9Ze1byUCKLarWA0g89KAcl73sx
1MsmpASGsV5Fof5OETx2sCO06KxmWchXNCWmQphnz8YD2Wt9+A2ZlGVpsoDjYGQfG0ITa72H34NM
OANUU2AhoIvFyT8NOdxHnaXAD6mFLILcctArGk/Unn7l9j04yL4BiBUyexd3UEO8l2Ku7c+M8BY+
KTrOmj3zWX3wSzVOl7KT4ntmMpBtceoO9Q6ZuMS2ooEy8ek5GAWUdsa3XPKocfxi0o0nsjhYpiKD
h1fJrDXZcvbxHbssvDGOPMS4QYG1BLot+9bqXmLTo1udewAr3TGD6aEHFXATP5KTjNZwpJ37CQ3r
hpUe/6vnBFU1Nu/xykHh+pSPrnlsHNZ1dBKNQsIEi2ybMja5Y3oM9SYhdYPEjjCw6RtplXtLbpFp
xVuCGdxthdD5Upr5CbYTDVJj2NVpiu34GNa13FRjJ2JwiK7koRoSGtW+7CFjpI55cGWzxXxHNIhL
nLdvRE6ybiKieDc4OPRHBtrUaCZuTWQAtuY7WlmeZdxXV3eQzhmT8/Buw5Rn9m95RxZtlp+rxgiy
SUTbrumWG0Ohz3W/wNjxpWb1gzsKXIMlnM0oQ4RXQ6K7vqkr/ZH4lHAzIa1+tkXUPgihhVwOZb7P
I9neQ4rXNjf042FA8/PF4NZm/2cErXSiPUdnuIPDqr9l0kiCFjvF+2Ao+JsdG/ldaqvpCKl4uaPW
A+WkJpYX45x+xKZlHGxVoeCl8ei0EmhQp2P17QjWrf10QEnMfmS5EA6FbRorUpuX9TNpdiyqnAFe
Ewq4rT0UtvJTAzvsAp9nNeZwtKUAoxE0k+keE4sj3sMDF9QEWPoj3/9xIvjWN2/hLRHWhguD+BGH
MH0LoQ8YTfkBbgjpIfeNUcQcjYt4ow9ouAsZZ38O7PTuDLkYP4feRO7Avm2N+83Y0alaKOj5fqZX
RUGN8HUDirdeN+wSz5k+qheW3equb7rmYuO5PzEFLgm6L9MTcMOE1Uc8nLMKZK5No3gThX+wAklO
EJ3jVwQj+jkMDY+/pHWoBAq8QL0LJqcqLEweEwT4VcKTf7FTOW0902k+CXrB7w5JnuVb99C0NvkV
onAd7ACt95A58XI00qz6MbYR+42p0NfZXOn7WI9ew6Z0VkYJnicvJRQ9bbbWCZYa19cN7W0qQ309
xpW6m0pvPlpam4CBbiIVTBrKYbbGIvUno3vWTGTqQd9GbesLOa09DUJFO0wORnxywFbMsGbAY5HZ
4RBzb2scWlUDUBzPvbtYbJ36ZugCyLn2pzmBFpsEJCsfijInQdMQQ85T5cyxZCWauhFXXlSwmnxq
nblOHv6jEvv/Mq6SkYx063+u74+fZfv5jxqxv3/JnxNwouhdnHL4oW4xtqbBFPqPKbihm3/DgW3e
6ngXpZ9N7f3nFBwl158FPZowxGIGIlKLop/dx79T0Bvippv8q67SszwL+xguF5umwvkNm/jL1FsR
5Zen0eQcC7N2jdWNYgH/0WBjqlZ9SwmjsG2y7hzhNFtVeK7KmRFbY+saKpKlo+t8zLEWaQXSLAeV
6FqjTBHhzg3pWFe9NaC8lSpfiF6IMeXKTdGgYxjPHQBeKKazKZn+gRNDR7/p2rxwToNQ7VcWjQ8A
dySLZFOTKxE7cpNjdUKQpDhPzGV+1NxlMU5LBy5upXDSsGa6eRCXLdufW5zOZOTkjLQ6CzfZwHTc
5crt1QW/afbYqNB7b/PFwpDEUM2giR7S+kjKRkwczey9aUTmVnyL2VnWk5eb/8XemSzHjWTb9leu
vTnSHK3Dn9mbRN8w2ImiRE1gJFNC3/f+9W+ByqpMMfMqK+c1UVlZFQMBBODwc87ea8d7NDIkM9tz
kW9he/k3aV14T7WU48ZQ5fgFKTgdJbfjNdfPqL6RTgM4JfGA3p1NchsGLAMek86zY4In6gulTv3Z
am2rhHAZq9dS+a/ZNF/DQiekaEhhtfJPcBl6zyZPIxYHajxz2yW2Wk82G2UYNKq+6xPY+Gsxz0SJ
jiDdVjTZWQhojdPycAJyRUfTHQ6Fwf6vZ/D7yNrI/LCZxz0KvvlOtdZ8ovFVg1KOaUwz/DPiQ5Ql
8a/cD+5dkuIX3Q6lZdxgi0Hc5noNPprJvGIYUjxEWtJiZ397SwtNrgcU3vS7/c7iDTdYn4wya6FC
1ZZ9UzrwRVRFOzyXqI2G2NTnDMU22/be6bemVfSkwCwuB/zAO3u09YG98YTTI6j1F2POq50fZ8Ye
abc+OpGlX0VuyWNEEfpBizm4BqxTXpXQr/O9owmynXrtDSb2lMHpLI/W8m//ie7HGaKL4S7qdd4S
jGbhfQ2K+I5TUrXhWJzA5/Pu3EiyzhK1Q813jzQczTrOF+B4ml0UspHX/66o/8mKys7G/OlE8frr
+D+nr037df5jy+S3P/ttVZX2L8zsGAYuYBxX/XG2KN1fUDLYvrTEIhxfujP/WlRN5odwUgiNpvcv
QT/+vsj6v7ApkAjO1feOyj8aLcLm+XGRZaC4BHn6jEZ4bzus3T92TShAGMb1wHdJNY3tNTMWotxC
aHVnIsPcM8arevgQQkE+lQJbKE9H0d1FlTHkIE7MJSOlGcg6YuMXryX2RrzdiCWtCpVVGAZOfKeG
VuxlWthYyupkrXHKXYcocOwNdrLgYbIK97NXDM8ZggJcc/nDUOOJ7NJS37WNekB5gEG2qFJnVXpL
vItr0s9soIFd+tEhisbH4H6PccfGMd2Jzyo1E4+NUGzdF8WYnlo2JltC6Qi+q/jD0cO14Lhyus6n
st2YwHruA42xN28N9a21GiAiVWlDTxty3RyhM6K8caaUaJ3B7PBetWqtnZa0t+VCpRoyUCOjF37/
eG0YS37BaA7N0U0bDfXGZIu5TvL+qNPEWUu75w9bdyTm0CoqqANsYnP1aUh0jXs68wXDg05fvGpQ
7C2VPpCeoA/d2CK2NXqOzpNO1kpCSk8bd2o9xiX5LxH5VC40H/Z9K8JR9YEtFnW2VYXGU9/b7gfK
ljxnYGebVw2OQ7EfSTt+JEoBmPYQ9uZnhgYAVdJJ8GmQdKcbv8qMb4Dfl/W8Dk5se6Nfjaydriuo
z/u379cu34o7G8s9NW9ztFgxi1WRg9SUnizGnWj6Yt+TBLgufSrhmHUaH8uM2UEPfbSSXWxdhb7Z
M/4BcJyOV3QrougQZGaq2aR3S0PBlWm8t7FvldjBNewIeh0n7ZTHAasxTb1k6HekcVmfK0P43s6s
Zl/suVX0oafh91n5VXpKerxLHD0mDAjF8Bb9ufuBmVX22Bh29iGqmvlzXUUkshU2KiA9+LvItggN
RgRpwxTuwzNasuhTMldUbmp28aPzY/seyYGrtHPJ9l2isRPNVMTVVlvsXUTuq9Stu3HlqQ5BdFLp
J12MBGg5LaiGzLK/jZ49VqAz85yXrK1JuA2tJE53KhFddJ1m0OW06rNqR76rhbDMQYkb82JtSpls
uzBt74NczZdYAya1F2ISRNDgkns5YMAhHP29ySxw12SR/ZgtvKXcn4xyRS0BhmkiS8ffp6ZoP3Sl
89ntsv4qd8Wnwp9m9PBDzRwj6bWhoXpmlzwMdLdm2uzt4oUB5UhoUP3ChQrfEFHxQovSCzeqXQhS
LduT3TjP+S1maJMufqFww8CcIgbdoYnoddRdjj5FTk2zM7VGm2IQYtVkegKTP4lxq2AhWo2M3RFO
43KkqxhzUy3sq6KDgmWVHUAssbCx+hFKVo0u4dIv5KwJXOa5WGha3cLVGqKBSkO84bbCN/QW8y3n
KoM72gMHhs01LJSuYOF1zagjabOXiGz56fVC9SreAF/JG+yLGTO2c8HfPAMw4KE3kgUNFi6UsBqX
WYKX04y2ZBuBETPSQsP5gAOkF8rYYFfNSYMVeTQ8d95bNVz/rT2TDcjkthLGtoAWhAMh65yNFcFd
tPvCNXmUXWiRPRPczbAwz0a8n3fRpNtPivO3j04AnvlY5SVSZYzaDbKABDMpsCpQoqOfAhsuCKDE
Rka8lY4kUVmyINmqyazowZMhXjdiRNK11eTJeaCzMa+HhmJbJBZZqgzrW7x7w7SnzCzW44x4Tot6
28SzRUJKLa/LuSeYkewJVN4WGlogFQnYliLroA34uqHJlqYnWQwQ+0cWc4tmQL5pvT6gE8bKUqcd
kYFTnp6ykicUI6Upvj9FFanQHyYYLo8NhgyS2gXL6gAWgFVj5g3TlF6xpy/eMPbPLIfHYbTu2Upy
oA5G7IaUDb4JQnR9GcU4MFwdDVVc87afr9smBQpelrrbtj14sQbHzPm/26X/ZLtEwbfsHn5SgPIA
9a/pD5ul3/7o9/kS0yB2QmrRTC0bon8FW6hfmLosVSnWIJ+Ym99lWLb6xXQwXUJQsj38tks+xe8F
KRovykjXxMH0Nnz6B3RDk03XH+tRBkwCHZjPlg1Uomm9D1u3PahirIDhaTAZAK8hPcm7kSgaSoKi
28c1845BvCTGOB2rGis/onBfAeIdugP+k2Fv14QfC9zcYv2Hy/gXDkTe/X/6alwSCnd2moQmCOvd
7Guih+ymFi0jSVBDeaPQJdz42qM0pqakdWwuTeS3dnLcEEgY2pgTqgGz+Vvb2S8K864lKYRudPXW
mtZLlxpBPA1rhzrmKSdjlT52tvS00SYYJD29tbrz731vx+sM/wAaWW+c721x83uTvHzrmEdL87z8
3khXblbjf1j66wym7XxZLdWJGAkTWOycbCf2fBTDS3tejb59S5pP/1GVJH/B7skZP2RwP1b9mNQv
+ZwL2MPktaFjwYpMmDR97ZWP6dncEZseZSegHRnhnwQDMljDBnYHCxYIajii9SRrNwiNfRPr5lSH
iclmxW5fYxE1NyrHV+Yl7Rmj66kCaPEgi5gsSwUSWbZ9h3ueFLvJGIwNyEcK1AyP2HVNFjkpdNHO
IDKTVQf65b3hqCdhJ+3KiMGXbHSaRZ8tPMhyJXp3vBhhadwhFsapIqO53Y7xMF2FUn8gPja7aeae
+YhWBfbtkX7bzk8NBygGJAHiqNvV5EJZoZHBfPBe+Gl1z+Ycumbg8/IdtIRugtI/vaDyaO2PSYje
djKNmJd1vUX3Y+1qlY0PsxBA5iKkqpNXuexO8mJXyY7ceLPx+nWLomurkSMfJjuoQGoqY2Uvb4KJ
N9rR0d24ZuLj3XHV6zPEnwZAZSZOIbjRk4IQeopMkRFoXojsc9WZ7UMp0QHVowmdN+2N6kPdxhqn
mDVd2YOQv4Yy8nbIo+ttXnP2jUWwGcG2zdaKS/ZSXHdnR1wmOvUqraLnlNuesWczrTtmMytNkXwv
JFZUrLDD2R1bpjxOrPZOHWVbYCHFyhqh6+iis++hPxJVLzRTOF583NIg14PdyPR4Xmvmv58pwZw1
ZBtaD77qt64azWcr5C2bJ/P8lU1NcKlxq2z8aWoOGGcG0mUQdD3RuNC4wWTEZHjwkoYXoD0z+e0w
w+xpWICrlm7b0tSvc2mtEedkaOJsNW+yMAs13jXy/typxRPoGFlHAmJjnhVhcy4cf5EdB1zr7So3
s+gqRDJEBjmAKNuBerN2hkUaOIByIryCKsUPnFcU2yOsgGxsMFJXxdUS1cfl03UKXTMJdnapgNL4
8fJ0RX6Nspr2zLBHgmRD4+lIfJEkWrkUcaV3TNFqq2jUL3LQZOeNrXNUxE6s0AciuaxM6D6shOMT
6G2/WVW+BxErD3XBwCOmEbymiTHOOJUa+aUgoLvfuNh/sMEDuhiu7Rz30WQiflnR3pdItYcuyq/m
Eq3bSs3DcCxha5JixiICAQclIKbE0iPTjSLgps2c8c5rwJMDASDvBL1om904PBj70fJBtqKpKQ3G
mCb2tAoJ2LXHcnDO2RMTexFk+SN9oxoCtN2R1cwu/RLUY31lgJdvN9IG8Rn7SfkgqWSyjdnHzkaU
/O8e9ygQEnOOToN2m8toRdFtbI3pxyo3iwffhf0Skhm3yasRERPVpVqBb01fk5BxCtLGGBcWWkXv
to3nzPiMK1VjQatrdW/Zox9vpQAfBHmi8ZqdI3L1tdHk9c65OT5B+cF8NZvDPbEe9QEl2UYbngEj
oS+jg7AS7FJdHTnnSBHeI0eSd1wbCuYqML3oznQt61M55PG9nKfcPLRNG97i867YjRIol60tGbVf
AFqCGnOw/LiEMsEKDwike47YBkMZBRd66Xz4dKvQHN0Ik8SiYUgRJt0YU2cw/R+wa61ANQ3fWN/V
vUKjsaslOBnPUBwiVILpLGvzLpltwtpSa9rWI5hV1obpmMg0+IxlyOQfbjrWeR7ylEwGAjoJx1v1
SyIMSBoLdZ9byyszdBVSqtki2k20JiykaUReNCADO3e+5739bAfDj845zVcqT5uTHEy5bSPvNbHF
uBl9p1qn9WQ/xhgJjwm91VvFqIuj5q9W3SpuRDe1bxihXzEmYslxs6tw9oPXqSWrVGJa8VyDXAcz
Nza+YMxUVU5yPbswCB36rPyBnqybggcdt1fsj9e4jcUa5p61yaMZB2zDP7EvjC/JmNZ3DfSqs+PW
TrYmj7N4Atc6vA521p5BMcpNgz1qv+xLXjIjLV+5S117jVEjZulImHtuobZGVy1IrWjF67Q52349
0USxIwkguMUpve1nAyPvyOTf3s0NcTYbHF3i0Uu6rtjWXp2+4AoOUUAySV90j0zjYHwZs151WZcD
Q4vkyOjBx7lYpfFgrPtBNE+QHNNH2l38XCCCnGS4MUjYvp+F9yGdAnefJDn8INtppCY8I7IvbTx6
QCfYeN0EKVnfbLHKL3MZdLuOOEG29oLfC6wUIaak/RZfbFyKfGY8/GqZRbpFd+wsL9Emv/h1a161
LGc8Re1MEiWCg4EAWQEYOvOhkqyktNJn9P5PrWESPDObtrMmjqk6JchUJJpj30B5jMc2WhOyQIaF
Udb5PfjB7rpcrNjOYsqe3vzZi9WIAIbFtk2j4T5UIy9rYBEXSHbRZip5xK5iDAbuBp1PuwR2Meuk
0HUAZSyZO8FiFccYWr/4qq6QyWlDnaTTwiOjnwinEfOr2s5vvvNmsaD7b250tRjT6XHgUa/iDHfv
ZGjJPCRJhqva1Nh3xjd3e/PmdGd70nyy3vzvzGvxwmPLwWz65pAX3APBVi3G+SFpeBPQZyjqA+w/
Z9pMYxABgsEriLs0s/0P04QRv3zz5DuLPd9vUhbaCPru3qc/l1yaaE6nNUt7fg3xdnpsYE3fm/Yo
v9SBnwAHI5x8lcLde3XMYPE1ybrY122DX8AIczQtkal5ZdRM0PdxXpm3FoPC/ORX0N3CXgJqLIQT
k44YimPlJ5lYF4uGoLV7omum79oC77vS4L9l3X9U1inLZ9z3v5d1V2VP6thz8aO55vtf/auu839h
Hog+D6uM81ba/buyUw64XMAhgCc800ZA+Du33rZ/oZKxAM362G+UtUAhfqvsLD5QUW5iycEqydbo
H40a7XeVnWnygGOuQR5GpShxY/zYBI/nZuwh1dO35cb1N0limPciqvXFRwuyK+vEB8lVSfHSGjJ4
kCR2kylUBCejieE+8P7HeSPNqxKV1Z7u47C8U+iL+OzXH/wqZ/cQVbQeS/Q6azNKCKIqjP5r0lgm
GpQwe3Qs5NnV0qTmXg+Q8DsgnQjJGjZNjRkAynoz7rvc0AfWIe8D2pTp+g8/2V+UkO9mrVwBx6F0
dLkMCydkqa//yN9I2KxRqFbVka3mdIvPRe3Zsyj40t1yXnzvnx+PUv6PtfTb8ZjuMtlgpkxewLuC
FWC1mMI0rY6j0dirKcxeFuX+Og64Bj8/0rsBx3IkaVvYVyAE01qw352ZRvqsebtnWKSo/SyWb3aS
QOSA68YfQJQ5+zlKgvufH/QvTg/1iqRfwM3kM6x5dzmF1Y45u88j7W0oq8YyE2mxdrnE+7q0zP/5
0Vw6HHBafDg/75WvofLHuMgTeJRidNNL0eR6B5EHt0ufqYefH8t8R2pZrifkNA4ibfrY+OV+PLUJ
tF8ERjk+1tGUYROJqOU3dZ2XG78xsTDBUL7pKeevRsQ5BygpXbUl9a/9x+fsCuHD9RV0hCSLyo9f
A1aMnPOeHWPdk9K84UVPGzRkoKQ8MAB/c7A/30OuMJfdMEJlfNjvOz8NhbLdNR7tVlPru9Jv2k1n
8ARjD04jWH8xOiZZEPr1N8f9823EcM4zyfXwPFpi4t26lIYJMc0eSb/FWNPHRM77MNr9MgOKoWj+
/Id9dyy0Vny+Wvpo/LymWEaOf1wBnNhgchWp+BhTz2/qaZZw0RjvnEOixT7+/FjLZ/1B2fF2LBfm
tIOgTjiu+e7HS/KOGoW921HPejTRDcn8lMVM2DY/P877tthyTi5aFOWxyHC7Wj+eU+9lbeOVUwyO
lPBSdjPUEytnLnBwDPSYozgmVGAiPBpsHA0kUujyMLr8/Du8u3eWc2W4ykK3iMvhuL8bsFKcIZom
XO8YDO0iNyNMcBVqI7wE9pyfytCnnPXs+W/W87dL+O4SM8/lxBEU8g5FXP/DzzmEHru7QAKLAzby
qYE6eEJSOF+TcRHtG7sioq8zygmt3TyFch2MTOqOo1dMv2LLrJtXZpD5icDI4BAuCpoAbMEp0Inx
Xa31Ov3f8CvKioxRcfE/RZ/flsyF2//3f/7qezIPY2sg2R3AkXp3eVLXDkYtDeMgkM2+zHPvNOuh
ziiz4DKNHvIQSrDVnBgSvFA5phcxWODmbFKxjn1aOmdc9MFxin37WhleK3eQqssE07uSw/7nv+Sf
71pfcDVROIHL8v6kRxKK+RCUhxhdnmDwneL1T6ld2m778+P8+Un0BWsMixsEQB6QdytsbFhcFLR6
x7e5iYoZUq0KBIdnFCvuh58f6/1yzu3pi0VowNvRpVf+fv4/+63bOlPCcs7MfxP6wbDB2ETMO48K
PrMqXFcTWG+zn+STkRfhnpKm+5sLawp3eRJ/vF19G7GXUC6bAr7Ou3POmsqweDKCg8SJMB9lZrGY
dmqyq2PYV/qOqaJ4caMANCPk0CVcPUqIXo8XqSMZV+6ZsLfgpJg332LvsvpVWycMu2oQ/QCg01xf
cDJgXIa+eK8zO/g2TH326M+ZvuBbZtyv6sZbXGjpySJR6Dw0ggUX55h17/ap98GLKnHoSFG6iuAg
EJVbxQak7VHfzWGwjM1pON3kgHKes4AMXm2wjUOiRpGsUGF+Y8DuVqcir/HiFTibDxq4TEurNGIU
bstm2SOUAFcQY1vOcwTi5JWHyv44YmyuV1Mw5BCcodN8y4bOGTc57PSIaXoSXUKbJ9txWVrMZohf
+ojFu2xD9xudZd+CJc62kXJMAPcfYxX2cHM9Zz86gs1QIaf2V18CmCySWj759dj499glud94+sN0
l5aKw0MiMsBMtaydou3lk4YtuZlSFV7k8rcthe4lnF2EwHU8tlhWEUM9qNKeL7xnsse6nsebt8sb
eCPT3yISd5VdRynYXZlFxwBFtX2yYAtdUnAUoJx1lNBpflutgByd0UizQvnmZHwpypQ7shQTs8Is
M5nzxxXXbgYcy7hSiOgBgrHzqSeFzgDbIYrbhUay+BP5nDGKowvME/IPaxm/NALXAMPmZg6BL6pM
r9A9uh+S0LY/oqZvrJVhcW1z24pfsjC3diZ+1WfaTEQ38tBkDTyoXN+5I42udZcSXSyGerqJZzRc
G6Q28ZfM61ialkGmOQsASfZyH+YLK87v8a+u58jvmNxPJhsYMy/1jvBI7qU3EQhOEAI1AkqvedW1
g77LXYPB0cIO2vRRi70y4QToAicjQ/mWG2wr2qh6jsZQMGvxuXsJApxumwB3/qEH6H7tuaXx4OEd
5ncMnfkSGllySv1sqzSNOqSR0w2xlPUOlJIJOI5UgZrwc5J6yuYuRMt4FHhUzgxPlojdLN4gehcX
0y70ifgj74D0KXgIO7ktHfqDtVekl5mjrWF2yJtcy30aa+SQ5KZC5EjsJ9/nsaucHGP8jBslJQNR
GJOm6WhZaxO9405N+AvAvgCt5apajyoebuKwmE+JqXZRhLEba34J75yUncjoK3Sgo1qRYZGcstRv
1kCFM9AzS0rHEnLcuc4TtDj7gvj4ppmgQiEgnDbD7DtrXjhkcdbxRy/w4PO0lXXO3Iwo29RdV10x
7tEwE76ozcXtLjzkgiR24rS5b6P5BXrKc9UbJJAR7UtcFP5ni57TEVHK55pmPlmDdpWt58nnrdZX
1pfcdk7Ipk2m2vF15C3pQY73MAzBuSxk+LlDRLqNnHk6RVnOAuwse6Tcmq+92LYvOAbqOzPO2pMx
wC3X2rtKZT37pNHncMsUtPjaCtuveNyrw2ySPkaU0BCAGQvt5GSWTmmuAiOUV72b8YXKzLEZr8+W
/uhqx95NYwYcvRssdcatXt+wUXKizegtgzMpso8NQvyPtCzHD3Ppsn8oW4JDVsRCzpeUMI6FVyN3
Tkr4SkLMG6GdHjDuWuUclF30pQnFve+O471EJLK1dd9vl/cPvuyyImcC60V+23Y0BSVPWnbEAcNW
wEphdzUze5EUfQhx7l679nBfsBQVIy3JgDeCDJU8VAmlD6JNMtnY5u2UFvS6iP+s1k1l5Tet6B5l
pgl/YNB27dQag1KYQa/bdB40mR0zTRzhuAp2RZK6twK60M6TffipS8LxbPfTpouD8ZQQFEGuHKkA
X2z8agG5jnCd4Ek2xrFQTXTCjgzczBoBNOkh58ZM2DtQImTGXTY3cpvPDdhinNEiBxtAMLj/rUNk
BlWhMK0HK3flp4lkNr0Xbmwgrh8RxZQ9+zHieg6V1up6MmoP1iCTKsRR1droanmgglYHNZlWt6rM
vvlaWSROVWMyn+rOvsjcERcVNODyHGVe0UcmyS4s8MjITN1lQU2YWGAHNsV/Ejm0KRrzwSCBdG12
mTrxo6oPkwuYg5cweAjCWpzXSYv2TnYGXYO6IE+9BG3se9wCuJ6q1RyE7n6EA7nzcARDH4qdj+nc
lrdh19qrPDCTY5DU1oUrGG9sGEX1EJj7wXW5sVVx8WgfrBE5WbdhnbkHuvv2lQpDtH8VSUSBW5ub
3B/LfSYItM506z/3C0+JhaZeDy1DvrXflbhBUqji+2jA+rMqRkZDRCrDMhKTfd0Lv7wRZM5tAbCU
3qpqjYT0eoK8nFWcDNk+Swv55BID/MCphWds5T5JbsTxHUkvm792lONXnT32d51jgCe3K7SOa+bZ
vNMJh2+WzqR7TcW+hN0iLA4Gszwhc+x4urrqMiZ5dlt5bnfjt9N0sOs2UutY+Yd8Qtoy+oWxQmjg
n0uwdJekR+HshEP+sgSbEgtRqfqTE7r1zkOI9k25OTzUSjKShfdILynJmkfZVl9yPnrb1CXjA4U6
jSECodfPgpHEyCLQEgFVLXG6vkmkX00c9MYh3vyM34r05JJpvNvH2zS3XlHQEBACKhrIiLLJPw/D
+cL4rnzBHDOckCIx7VC8AzF36f3sgpVg8NbdmmJoX5ImZc2uM94aLAK40rr14EDEdz92oi9k+wqC
xyc+wSmm6FtkzDXI+zbD9+N0BWVSZ3zD7llcJreyruPR7T8CehxenCb2n8JegQUrCnKRIE5qn8a3
C6JG5ms6IsXB8Jz5xLwVCGvuDZ/mDvu/SHOCWvwhM1dJvUwuxxTrlgcLZrZmuemymq6GVQeLmW6y
+VbddHCKRFycMc7gbIy8MxhlEUuc9b0HRDUto35FzMl0MIOFpNLkVb/pHKtkOZsBn/t2YpH341qA
YRA8ibVJd4j7kq78OsTq+hBnSuxUCgi64qWwt0XVnSod968VtdEyHckIR8q5Co0ffwms5VamoyQu
kawsgpeYfh88YQePs2vZz4ZVGd8spB9XgT+HD26BV8skfns/OZP6aKKlW1nofb8ElROznRRL1mb8
kY0xubMBGjyoAfeeTf7ygjxDtUgdFnBT5Y/CLcRK+Ma9HKZ0lchCr3Fv7FC0AwwvwBHA6shXE5uT
jZTERptFA0aCGhtKAAnkaopfUrRnxdqgTgb02pW8KpfQAcPa9d74FYeW2lPLO+uaocEuhby0TnPv
ZLU5mWPxQMqnu4SRkzSEcdIgcJrbWSSTeZ7dHEa8CaSHD47K3t9bM17SPJ+zvdPF04faI+jG6v3w
Qj73N6NizFBrMqu8YbBOMY3dbUs36xQ3c3ZQgvaANQ0Aa6qm31d4JF/SDmYHNT5vHTZCJ4d0y22r
4nqXjx1ImG7CGmZO+5RQj5XNhgu93OThepiIKxUmuMjJO7gNWQ8iHwgXryuo64Q3W2wFbyezZUab
JZgIuvZr1xjltjJKvTe9mCl4rb40s5HvGsIHz11F70Az+EjGFqix8Rx7zq4MIsIAe3Vd5O0pN+qn
Mdc3fRqcoDV8rJrgwpJLwwjGxNlr9DeMt4+mUvfSKvYVu2lgsySKiRjTBVw9ZLnEvbmiXetmMUUY
pvuxXGLERGm9TMpkY2WELPKRRTxw023QqO+SvkKBIEdwI95rPiigiTld7ZWLwXgbjn3/Sdv6dYJW
7yU9ohOZxeN6VnP4SeBpgI6PUPCEfmcAhTQDjontvYn0tI4/T7h4UfJGV279UfhDjzCoVtuojT9I
O4wOEm7fGnl6/9mwGn87geM/DNQwV33fAHwjdonHHDeka8fys9eS+RjntUcUUDQ2x7j2aI+OyVJO
kHk87Uv4KltwbAjN0RzpK3idRrOL8ume/Fz1K8AfcIxGldHQIZa8RWhsDahXz0y/iQ5b1QgObjOr
WT7PqtPkGS4V+bBzglbsGOYdd7QcU8a/dDUdgioEuOsd3kNoSCn7oQPicGlcd9BiMGcaZQK3VNE0
9dqRknMR1ze9FTz5YRp8awOPB5CjMmJw0UA0bEUopDbWkqK7Drnt+03J8kKfaZlpzCWSS1KtDVAI
NTVGabnnJNbTdc077tGvg/liEMi0tmKk8d1ce+I6MVyC2js1U3b0kmVpXBSVZMpRnZBuN3xNtDXe
JN4M/Q659s4Mm/QUpWPwFOYGTe6QyMR7s3W7rec2VCJMYMUL0VGee+miRf1tq47c9MitWljcA1uH
zPBQbpt2c2Rvz0cTD2MQwkuBzngWiZ00JfUVE+IvXpZbm7hh+7dyourWbTSBvENxhEiKu4BX/tFK
EenHrR2c7MilKYCZ6uL3kh7BMql5O95QOcZ2RjlyDDybmQ2hTXshnfzz2/+FpDHrXniU/ait1R7B
uD6AH6ye2xye+HpqLLoEvj3ejJptj0GxyaxHF94HlXIx8Ve55OR19e6tUUyUHWOUqcRfmdI3zvK4
ApIfR2pvKL5iHmFSgJBc4Gh1209l3HECccInso5ggaDxgpI6Mz/nveBXL1K09sE4NUes0dNtOrHf
1QRXHHTa68tUzXNHshzn5YBDf6hcyr56iKpy7c5JvWerRm3f95lsNkMajCkRLnRFaF6yGPT4wgOB
da50Bhc/dSDynPtfaOMKo2xF+LER70Wa0FH09Vk1TQv2KlMdLRmseiATsYPvOmi3SKzrTly7CELO
ZaKZkGmX5lWgEeMv950RF3o3JPwCtu6yR9Dg+i7qWthHw4Rxg1cD6DeD4TFNEcqsO0JRF39Bz5TN
5L/yW03XpRy4bDQp10tC18UqzGKPjPg3Va8Ee3wDNwxFMDnsO8/hDugcwWerYfnALPE+hJYyYJuj
Gsb5RT9fVv5mKqT4nAv+BAUC9oZFvAzClatlehM3rGnL+TLwQVsEXsolFscQ8DZch+iGDutz3HLf
Rwbba5NkIp7IpeAneCX4pk2HplLC3WTjMNjAyi6faSUWsCEBKHzsLGxrpOUGpyEKyucgEhPW7YhH
x4h4hB27ZzY5dsEpqMzyOZUtorB6MuzVDONDoBrIAvOe4oAzLJCILgEtYcoOGO3CXhU4Lahbmk+d
Wi5vTgjMifBZfRna0rof0w5r+/LAWm0a/ZqT3/0MLpZDT307nIiICY4QU7ghe99onzU81FDQketq
/k41BPaw+L70bjusIzOm9Oiq10L4CsJcAB1vaIKT6Ph1ui7gYZ94AoN+VnQsCoX9HXNOWHrzxaYF
fqnyIXhqRrSsa+1p85yFFhgR2wtObmbzzTsqH3dTLCZzgdeqXTEW9TfucheMOESv3MqlpYC5lVg3
H3HfalQ9d4nU4iUUSQUUyzcgUkcVz3TZQAooqU5RALI+EnNc7ENIqw+aguCbDCpOWHXLPdgI7B2E
/wQnRGZ5wD5g1gdD9v5G+pKyz/ei4avvUSeTSWROn1uSgb5MA57vVcuGvKGVWoXbiG0Fb0bwtFdm
OxTX0dj1DzH26V+rwQm+xeWEetiFOk0GJW8mJx7r3exKsoEUBLjjoOrgKfFcPDZtA5ptI0sa3Jus
isv5e/v5vzEbfwdIYkhEy/9/Fzp8itvXsmjj4o9uPzTny1/9S+jg/eILhOvMCl3itphn/C50sH7x
fxRB/G73k78In/hun0Be583v92+hAxEcDqZB+uLUQDw1HOsfSNiXudrvXXYHwj0KBxvEFxZhy8S/
8uNQCPF8lPZu5J0VDr9DkzPqd9mmH/Q8p3rdNa2LyOPfF+gvxjt/dcBl6sWg2MWB9Sap/4OFO+Ws
Kyj77hkpk78heQhLruKNBv9vQVK25t+MvX4cnXw/QckIHP4TxkrmXj+eICpssoeZi5E8F3nPieIA
dpKYD60LHO/np7ZMJN5dS35qfmsCfxhcvJ+XNhFx5n1qOmeaju5zLJPmAGQCQopnheb1slQ9ShyS
101ARPrPD/0XZ8mdhFkfcjsqtbeZ2h+u6linw4zJ3Tm3VuIciUngzW24xcKcCYv8b/QTJhCB9yfK
HWiSDeOZ/sKz/fGaThilc0lX/TyWiPNWsmI0shoTkdHx6iTJwf+fvTNZjhvJ0vW73D3aMDimxd0E
YmQESTFEUiI3MEqUMAMOOCbH098PrKq+KWVZplWve5mDFBGAD+f85x9qJ5fpDZ5YCiOILh3VV6LX
qUfnEvDKtOvw8p/+fI8imfkbbmOeDzTw6xfKrRQHc7Sl52AS/NywIjXJNFAK/g8/CxWw62AsZrFw
fltQCZzQMtVanB0K8btBGOrdh/R4HXJbvvz1z/p1vLiuXXpB7Idd1zcZyn2MyP7wVrMe+NBrBnHG
YBYlqgp3g83s5q8/5M9Lhw9BJfPxYZxSv71Mk7ILLnUpzkuhmnMeUBtuAk8akbUU3LB//WG/DRf/
8ZMcnJNtRss8wt+JKUyerXExLOecY4iI9RMFB9iSobxN2SnJwKlw3wRdxB2B0fNVp72D4jZ2Tn/z
Nf68gqE2cOyZ61YVsDh+XTCxbSG5AOA9z8j/CeGqLWODy0JwkSBgkQk4Xe2Kwu48AI9BW9uPzUtv
kh04QbrjX3+bf/cG0IIz7F7fNELuX79MUYYeojfJ5h3j+WqaJrmx9dCchezC3X/+USsBAEk0V4v9
+4qaJQ6rnd865wzc6RqGCVvWKGeO+sDjTfz1h/161HN8Q+Ui/Aud+0q2+tPyBSfBsquVxg3zT7xf
DKOTLyT4yJdlCuZPY605Hf76E38PXuMjcQdBOg85Zn3Bv5PWZLEImLXIrsy4yw4CxJTJXKfmq8dM
7pqpmPfquAvOmEFuP2YJW6qa++bsG4R8bPFsa49Ly/X3cYLgvysJmlrsbKH1wnxum1nN3z0kyCe8
3v9/bbgQlbD1o2MkVsvB0ft3vgNdTS7mdf6jSpMElTV9pFlzSBJLFQO+XBV0DEabecfEA6dP7e3W
xLmHrjNK5lI5sZKbuIp5kbGb9O+LU5GQieGPh3RjYV/ZTCexsiXZfoScP2HHZZGk8damwXwtvbY7
mqgO3jvTc06w5Ituq8g7Ok123r70o9+cg0Q4N7BFcBHTRa4/4fFjdDsPu7vnHq59HjGbbq0jvT1/
tYJuzTA6TL0iKqFCIvEfMsc7lHXLZwC/Ywuc6k9tC0NuI0aBbS/zWswVYWgsjP4s+bJKO5aDES+h
dwNjuTmrPqnIbO2sOr1BLNW/FyTkvPiS6vmmsjJ9ZQY/fzLs3iD1iBDU7NXSUCQ2jJ68AgF8MMXP
yGlYe33hvZETxGoXue2+aUxd35Ul1xt6HN23Shf2d7nENpiR317JaKwO7sTwwCcXGIxUhZgFT6HL
DWNpi1mI07JJV3MjUniMyAFOvZbQYp6ZTGaH2HHUe6dwUTIa23rsF5vnQ66xf1VgXM82XjPvEodi
rNO8KXy25k69F1Viky7k9ISJqZgEyQAfwOdBokAm0Vs7pzCu+VsQG1mPS89zw0SPlIePW67mpt5L
hURno6u0y4+JmBE7awJOpi2WNEIj/9WLf5OuhYmB1xRjlCq8oO6dr0hgvXlXmoYB+b0urTucS1g1
hWO6b77HmBbYKpeA9OAvRNCbse/dyPW8NEa/VQclIOgc7Nnmy6BBKKpd13Mvek3K/mvMRAO2L4F1
lxpVyat0qz6I4gZ2wdbHI0v+0yDOqh3WMukV4bMyoWYecOejAzec+ZO0Vj+CHkXXvNcl9/Kmr4G2
o1UZg5d7uSTgwZX7Njat++alAxNCvMZRtsPk7z4nzmIfl2XCYNBOPPFajyMqnCXTt2VL8EerZgag
uVFawd7KiNjJSlJmklLzMaqcwW7rpYHgAcpGWuRCDjxtIwodnzg6LHAC81yJFMfmimjYKHOVA7Jv
CFJ/F/1Y4LaxQ3kj5U1hro5ZrMl0w5SsfuilCmpcDIbqR+N2/c9ALNj12f5wF3ouye96znGaHApO
pmgpObgmk9Q2OFpafiXFs1N7NJ4eIzcfQ7e+ri8N9kHJHsISyGs4yGxr5U2Numxo7sJ8tCacF1X6
mjiGi9s04yZm8d6hrXV8ZgLlt4dATd6LhAC317VcXr1kagCCqkRjeC+W15qg6B0OlQvS/5HXGMTu
GpY+1a8k1vv9th7B+QGjGOtTjGKkNLfYWnRdZexaakBcue1qj1dYvx5MMeEoZnwdCgZOddEiq+lS
RXs76B9x0ky7lEHjgw6b6mtWjAzjdQ2OUGdMGZhNkCbdvfm9YH9AhdrGJMZGw9hZ+4ppV94Fxp0g
Go/j34nxiSg6xDpbzy+dpkfHE/qOu+ngzCbN+ubldKHSDUDzLA2SkI3TRsQxH0RiFhOrgbzzoEH5
TlIfmSqNNnZ21QxPsvBaGY212g8uOnkYLN9Ln+AZhGNodUJr3isjdraYJ5GHEvfVA7fSggM0x/vF
Ey00h8TkjfqJnV9Am+tPZj/IT6XqWdSMqPz+Tce9dWfYuPxsyBF0510jiZQ7e3NMgY0EqG8jTtv+
PekQY0XNEloINxeWrAnd6bnz8YndBXCL8YbDu6rG0qk1xw16xhJChWs0L2R/g0+DEEU+MUrHXgFh
R8HgxhmpaqI5N125/m3WLBVEjZ4jiNOYwkw2nLYzfRQgNyWcNy7WI+gpW39I3fYoZpyQjq5VyBcJ
ZMJX84l2JTW7Ll9shqbUcykqZMshHAenPogr1atLdJP8qcE98JjDyWgHR5iJYi6mH0x0sUJxC8P9
EnoxqVlpiDlWo5mr1HOSwbOy8vSbGvu3XLrOziXDPYkIdG7V13IxBuMzFBPM3wM7De5G3Koir8yK
XTpN7RFIednrYPUmDBMCkUNfTE+E/FRXL5E/7XL5OtvCui96u8eptfQRhoWIkMUg7XeGPsn7kmXT
ZyQovDl2fL5rR+hKG5FAAtuMacb0vi2Vf+O5KH2hmpa49SuPczwqMNabjpDZTKxVG33bKsSn3jJn
xqarisFCMBZnOcYaQfhs1CPRjnjylbdz14n7JVvK+9YSw7XKgjbqGkt9F6NR7hrGZd+a0BvPvSeR
sLqxTfaiCpwsKlKUvtMAG4D5UclxEcLXyqtA3Ohp/BZLY/o8YSHyYA2DedtliftaTB5GG7iFAKfm
NSEYLV7nd6HQ2W03uw7z+ClksjYm6s3OJnkmaAg/0MxlUkzkMAGHvSIdzuLI2xsUs4T/WbYdI22M
/XmflrXz6BVSHsfaWT7LLI0vph5AEFOzAZBNppeh7NthZyolspuZSBKXsDWTsSL4ZVDcebM5yUOY
DupIl2tccn9pnpjU2CHD9oExHjZsZnEcWDx3Ezf8Tzi2OIJIgjBnLsJznStCJmUIU33TWLQXKYcb
Og1yxNaReW3gO+SPD4k9Trh/5jEzZFBVcqbmHrMJXboXcjM5Rh1Th0zJ5VhPW7vqhhhfosa+7X29
uBuNHDIgi9sXHIjW9KNhBBuTQcHEJZGJOAnR4vpRessRCl12VZXVPg2WVs9BqcVunBc8dfMZugI2
KRthpigOZ0Katw4p9UTExUv6DlmEe6hf4cgYb/lyK3hUn8aFPqUuiTiJXAwY723Tn58ARo1bN+uR
pmUOPKkAfalPtB2xGK3y8alu7CxUUD+m5WdcpvMXGTj9d6LA/XdmLF62N6VH9rsqLUhQecO8AAk0
mRzLRzxH9xHV4RPa4aakd6h8DfJY1kwP5yPeo2nqdotVJqEfwu86LGJJAjFKMkHsj3iQMFmtoT9C
Q8yPABF3WMNEigH1viH88Wv6ETbir7kj5kcECaHd5T3R2CvzhIHxQ2o4vLV/RPQhq10D++b0I77v
o8X4Xyz0b7BQ24SZ/4dubPvWv/0zOunurfrxf//P7RsL/61+/yMU+s8/9C/jM3cVdvlAZKYwTeeP
UKgfAmpCzA9d5A3BH43PMPPw6c8DpvyYPjq26fw3Eur44Kc+nho40AsfxM35nyOhLh9P1QaKRMtK
Krb3O3pXm0PeVSlOU35iuTR8o6gvyZzoJzDREecy1/2bZvVXdOfjA32IzfTFfHM4P79hEHCoUuwH
PH2c57x7MI1xjDwPOPQPL+Hf4K1/Ejzwk1b9FhadHnWx/Ru40LsKDiqb8qh7QLHJntuHounQVaHg
3JnGxBWsaNlEmxtXNXFQ/PXHI6j6rb0NQZdMe9U7BDYP+U+Ki0EzOtJ+f0RPWs6QCelvS5/55Chc
bGHttLshLqVTB43mw9pIGGcroyszskgx0/kMKc5KNg3UlVsksPRqiYXZU4DN1Z52lf+XYoAqwykN
rMhnmTM0xLSfgVEfaP2z7XVxdfIAVuQcLMdUULPSvLTQ17C0jDmQDiuVOqMeszRWlK1DLg3aw+Vo
trP1SJsr7zroQI/wP+ZPvTPERLwp+RZUBJVGqKj1z5Scoj0RvCO+Wrg5qHyuL7FllFEXZ5iUTo1d
X9LYbF7TTMsXlHv8wWnOwoti9rVD5xNfwxGG73ZU0mxOPCrquQSBnBVhpyWcAyEf/EzTV/bOXzL7
UTeaSdOMX7LbLpT9IiRahskYecp+1j005cghP/o4teQ9USUKu+DbxZmzI/PbaYvIrbvB9L59YHYd
3yyDPx+81ipPhNXydZx+fM4hpTy3+eJ95u3YtKLYU9U25/5AUtB33SDLS3yLNTTV+int4+YFzwze
TCtr80gzyx6aGPI5PUCvh7/IkRgX/XOij+Ua4o9os1NfPGJhLvHMRdgmvfU4QNj7kvdTfZmbJrxU
VcATweoTP2JRTcQh42JlUkWWcqdkXNKTjfYOemFxlViYbQYo41FuN913EfOPSYHAk7gZe0mOEPGI
YhRDix6f7RwYvT542VCemoCXq9f2eB5yul3l1F2NbByRHq0ZYoMFMq0Pke9gkNNwTQhBgbiYtnco
0Fz4wcn4g54Ohn7fF/uqBNFY+Xyv2dyOz3HYLLch3eVJkvl4kFiwbKwVKggnQ97FGJVGntG690Zi
jrAv+S0eJtboG9IqGouCpTim9fgDpZA+4HUq7hPBm4jHMCCWSeptBZWGiCeoej+BdOQbjE03Qpud
Q1ydGacjd4njq0cb/d3FT+G2nlL9ZE8VhUHDZii7ttjDS+zfzdyzHnGcmLbITuFtGDxblfAeMX7l
Ua9LtKzhd4C/FPuFXM0EohRvQniNPgiL9Y/eW75gNx4Ty1C8TIYaEFV0pLQFPyEh0XNkRoWlH9ib
jQOq+2pCxVodb4bnxGZtUqsB1NsmdAghylcKxBEepS/RJbksynU8PKe8KGwa+z2+e/JeApbdh/3k
3g+YmT/WGcDx4HrNqwHFbrf40E86O25encrV55x29/McrGRoI2cGHdRT85Ywpq2jDMs15tUYu338
uCBlE6hGGddZy5qQUaKubqdAqy/QQPEpaBB7bMiFLeG/WvHNXOZV5E1mduwbAO9ojnECd+cMoRQh
PbwmCnl/JfS3X62sCC+5qX1nR6JfiwO8nQT2l6AICZ58GZt66r9n3SBeMoy7i+Q4Okstjlm/GPXO
AQ4ebnU7xe7NlDiDuDoFpKhWzPrJwjwxIoEnrTeWO3doLhdvzzp0oY/ZdggTe+45mob6bmhARHpW
2I0wik+9qQh1M8ur4Q53opLVHscG92GBQLLBCNO569wEPm18B3kMCr7PJkrsJT1VdvGkkJ3usEAY
doPQ37IAdYYYh/citauTUWObN4j0lC4eQyBrkJcGz4UdGc0zNFNgRitT7S7J1Jn2Nd7jP2PdUOeG
GH92flT6LvGjMsnuBMENt/BLRx11sEW8PLgxCiz4s7KtgQkBHE/MRrGiMWa4gSZx9xUwAeS4svyZ
SEKiNg6BQYdBCR3hlXvVRCXStxvhOU8Teau8fNp7KRu2zSvrnOl43g1hkCA+5EXa1mieTOjMx8qH
4SF7J9g1k0E205rQNdZWfkhNX0a2UZnnyc3C45BYn52KcDQad3Wx6tAp8SSc++9KTpMXuW1oLBsy
0da4o7Ifj7bMUKVZE+KVGG6agrVY2+ZwSqaQUQPjACi18ZqgFKvvTjMNh8RNuPO4wIP9mHLNpTg1
78iRaK9A4ITY9IXaJ7Co8F0gjnoTBvNrgLxxQ7zTfKZNHjdBWRQvoRE3fuTNnj4gnIBz53tQXNCD
pZE/CocK0WkfqM6gcA6u458k5ytJvRwi5HcU0lYbyb66FaWSZzQmC/5cpn2yAQi2Tpqyq9QOkkkL
tMMKhFnr3kivm5+WycmjLofPHSgSYkqmPkYDKdZb3mRpuidbV8ujzGUDiKfC47y44akaYv0pK5xl
O8ZDe1NgAxR5dgma4BXjpiQJEJGAIx58JQqKA20NWDZN1caUwb7FinZnrPKdyXUwFQud/CuBB0Tz
mnrCSUqPmwFv2z0GUETOJNVDaRnc5VAvTlnmQPAV47hNiFx+LoPEOpQZK95zGoCgccYXY4rFbRM2
pAMVk3FFeBXcWe2ib1bBfIliKEyRPXlk24qkvUvjxb+Ec297kZgm6K8lPAGkCGlxKwmIOMm0AmDO
Uq87l+RYvgxYcgiQxQmrIxsD53OqUThEuZWbP2RV0bUKv/bmrZmb42nBESiSldEdBuzDX6ZyyBAP
FVl+IfpHfa+c3EOOAzi7APqTI+m+hKNpHqe0AEPDLQeSIrEHxd5P3fFbg69l1JfTWhfI9oGkmnJL
UkXd7AL8gM6YXpXFJtZ+TnwXgNupc8buEraqEVGHjwlubI2bHQmcjhW5eo17r+04OxKSIL/ZEp4Q
egtdrO8GEsxaIuW5wz20KrZyV2FBZSMsAovpSc6JMUJNJrsp9mahuHAkp/DPuiyhXmkjvkpUJewB
pGgXPzZlvE3clXqTZoQh4qoAQpIZV6ORkp+bOel+wFwk2CaY3EcVRV66Fd4sv81yWOQudXlJ1sLt
rAeqwn8UX20GYI+VMQB97ufB1nYJI9tYDFnizUxs+I4y1Ps8Y4iiNmvBWO9sbIi2eWqXJzSr9aXs
luUoTMUopJk4jLucQJRKQiHfpq7icg+rxrjWSTg8ZzbR7UlFpVG7nrxLlo9vEbZfHVybCKBq2/VQ
RuT1s8+pSbLQpzwJ29b6xDFYvzvSa8atgbaXWxu9o5dwEG0qUhK3SJb0ISVb8TnNIHhtrNYIcCyt
On1IKk+fmfzy+4dxIsuKu7yh2HqBfgtGpdfyN/SaF7+fyxPUdHPjJMJ6DKpZ/wwIaDjMS9yAz2U4
uSLw08jt4jVtiHznU4G9y8NfNxHWv+shVrE0/RLzPU6gXyek4DpFkyRGf0wMu72JQw5DyuE1JCNv
uwfkOpT3Dh6sgG7yVeku2NZTzcMeevfvGprfR4y0MP/4JozsIPf54W+MmaFxmgrOVn8UGZV/5C2D
e+97vb1Lesh6WlAQpiFPtk9g7Pn4weK+5jpHeKivSVyzMGusupQzgkJNsv06DELcj7jZP01U3Pu/
eXA0x7/MFtcvuw56Uby7IcFqv31ZCEmFPxoOMFm2SroUjFQt2WgmoOm9AXS95SpigVkjK77oVbA1
uadWVVEDnkrd7KP++Bv5+0fL+ceBJ3NO14fbtH4pX/yp8U2GljXC7PVYVSBREbydeKuCoSXi0BgP
XTekW47mZacdNKHI46igcknz6qfrNhVjcc0n0d58QGdD7Dbv+B35DwGg7S7s24WcsK7BJb93je1f
P0733yxEnEMCwAuaavKcfxdiu4OBbE9P3ZHEVIyR/QyfX4Zoet8g5eNZggOGqeP/HG09HlGgJ3vD
st+CXH6Z6oQgFpdyyXCnZDtg03s7drZ4GaWscW3Gp9g0K+fVJuBsvpWJrMdzl6YBdGSr2GJwhGE2
ZN5DxVFyTMLMvTctUr1wSaJeLZnjUUBC5Z4dfRYp1XzXDtO2WU8YWwzGdSSj6bMBexDhcWKSolMT
FbRxFGesJ7BCUVODNcnAAQbblJqdZpm+hEB1Y0NWAiukQ+/K3GGt1ed6aR8ATNczJVzL9oKCPoSr
DEqZeZ8FvOidPceEaDjIofIBwHNEigymmo7Pq9EB+XEE5bx2Djrqmx6gEoeqeEp4SBkiOWYL/bxz
kyI1o0E6cWkcHScfcL1xmfEqLJHFUNvPTSwshBOOLE6+RwYVcU9jtiXBlH8RU9DHW1PBmYriDBIT
o28q7nNoCtg6pUOOspio6TszzWv0Wym/GFtqPP44hEl9minlfRTFG0NT5NNOm0e6b45Y7Lq/MC9H
4lMTLKIYo3RRFUI3njsatyAV8pvOh2LfZX12GEaqK7OYWJGwufstcVbDc5+Vr35H/4jIF77LVDrZ
ttOr9nB9diE+zdnNsqyGQW5qXLt1Fm9xcTwUZPodSAvk0MM/sDz1KM/eZpS4b4JkYur9kskx27bY
O33QfaITDS66NTHEm2j6vbJWX2qUwl+w63JOJpyH137t7eo0LMkz7nFGE0s5o7gop2FvLUl16lRO
11KTf0Xt5D9UTjc8mxbybru2mzdXQbDAyUOTxUb3vCXTiRugZxrxxc4BlNq2lHdIF3x2sOA06WPY
aE7Q0xnFQvR+RFwSe0Qh9wLXtviPZEi1sC1nnsoakaToDjc4hi/HOuVObGULKodVJ/Hb4XqFphXH
patx8If+334lpjm4WBMwC6Z44SWxsNjOtF9fPIJGDh0X6KEmDhPr+Xp8DjAJ3vSTzg7BigBhLCnv
qgJ8yM9okwPmvT9RYCTLDn9z+UIo8Kdx9uU3tBi026ZL2GItEFpPKVFLgr+0hgrw8PGtZ7HqWkkB
ZGE0DJQv2plw4Vm36rye7yYD0y1KLvnqtvOwn7Ha9ja5Odm7YcxARtbmNZtJ8AItF+2DWXe8mSan
FPm4i2Wd1PGK9WjM/qAZr0UvuI6DLgRglV9X+vq8JNCn5xF07WMZ2qvFK8u7NY/zYOhbkYB4OEq3
Dx+IT+2wfKqJ6ZZngZy0mIieSiY+JJpQUJWwCi5D7LnRBzxgEMH6rRctnS2AI49+BfKWLND7QgII
TWn6E0Nkfbuw3epo1gnFyDSDhQUJ6JUp5+LaStguCDWKkD6FkmxoYCK0wwg4V/e84mTCz3Re+EWm
FzINBfKn6sdo9dGOPbgCSWEiwB4QRYU5SxCRhzXtPlIGkrly7+3CW21cTLMD+BoVOt0ORHARRft1
cQRAmdtP7XdiQLEpMHv9VOM7tYntriQklEWBtJljjY4elciK1KxyoU1AqYF2c8n4myobsKddOOIc
i4//wG8+Lsm5ALutm1Qg8jZ+mOaylsu+wesrK4qlVpmkeX8sTeSFeymAhmpmT1fTKuuLbOxi27oi
uCD5ar82FhgaUiAwtWGtlSfGKfewZTi3ErPncDds9d6UYfM6JxQ7HYS1C0QViENTyiNkDNt9N0lv
jKaCaeJO0T7tFGPII2a04WVdz223HsMqbhQeIiWIZJj51LxFxx/nEtXkr1HwpSvqTV2y3gI0aK9W
wJIQy6DehxZRQmrFyT3TT2Cjbl0/haAB4CTalB4/J17Rr4/yNmDgv0+KurhWeOnuV4k283h0zR93
g4VF+w1KPOLfOPLBnQBRR8MV935i4B/KoDG4tCFlSAs/5xEvkBGCJ4R+D+sVwnU4KlMPQq/0HLXJ
Bl5kCEB80qVZXxaM8y+uTRFbre8gpTx8UWrq5L5bGorzidBNGw3ts54ok2UBPmc2pf2IrQmHLefY
10YF8gWvMCQrMcf+ByQ49oCWgQ39PyHPCOUG5afiNJERbU6xX01g9m1DTsfQ0+xUbOxD7zigoE3J
ptDm2LxiDglAPYEZO1lMq9BTODsefBgbcHnHZc/i+ThmZ5+nAXKE5wWhRF/o6jU6arta+wnsP27m
DnZMB2jzhC0pIgSMcnHtVyMPk9krKmf2UYE894vpjZIez2GtGRAv5gm8jPDsKjvVeInCtCoBEdej
0lmTSLvCKe6XgPyQ0stcUC+sDJw25H5IgUzYkx3odM2cE8UvTCin9Ycf/urj0PPVcRso2LhZSBOC
kkZ+YxRMydGqhTipmk2WMfG9x4TjFdYVTw2zH+eEHS9bZSx4Bn1p0g2NU/uVqiQXm2FG+LIpzSak
bhnc7A6NDYfshMDuuWliKkg9asIteeE6wOK/sIHUP/7xY2PqigH2xkD//t2duFPx3YMivfTzp9km
N6VK8wypX8OGzqgqE9/lkBldVraQPmPchfTNW+ktdGSTr/ezKn4OMHU8VIc0sB9A8SqrFjad6bRW
AXpuackwbBgOAAn84gnzmnw6DoF4QUMJi2SdxPQAKrvBRXqyKdCn3vRx3/yDbPu/o8q/G1Xi7U+H
+N+qhD+PKrM117rp336ZVf7jT/1LtsFAMiAbCb/00CGS4I+yDf+/bGcVcgRIqNF1eHzWv1Kawv9i
kkd3IyCfQY/3men9059SOEw4QzRIFr0Dgnjf/U+GlRaTu19bO5NMUsz9ERTZfEETocavPbHDBVr1
ojbPtWk0aTtQiXgGNAv8ubIe0s6uILu1wX55lN0eEp0F+AyW+WOeISqBRmb1humBumVzibABx8iX
L/NSCoEYuGRlw5v4Rs2cPFUztz2mc+6XkcLtFri1/wSThKDRrMlJ8oXk598mE/8xGr05lAcjT4tj
1+f12c85BavZfSi73vlmTGBvZwiLOCMIz+4vYw44++QU8eBf1NIu1Ps4fOGXLAiges8X3THbV3MU
eyin6Kn3iwZSgaeut05nOlGKRPZlytnV82ZgindbOBn3V4tru9wXvNvPoPWVh3Yfl6CdhJv5ZKW6
JXOeCi/qsnz0Tkydqa1oGD97YrBPyu/Tgz3n72Ub6l3mZ+sUss3IExht+wBp/VFzNH7ycj/Oj/wv
zi2IWFwxdOGA72s8ATcdxPddbxlvM247YI55NVFL+0a0AAzvWpzPCOThtNsSwdK6uwUFwdUyS/d2
DGF5Wf3gW6chDOGW9guR0ksV+J/l6qTT9doOTl3cOwZ2y9ItV/svaFd+F+dfR86enQH1Pio83+cZ
yHHTDnN942Hki04cvgb+UVO24YaJGaRpPZ2pZ5MAk12Z7vzMW65tnYjMPMTwbY+FBQrdE723sfvp
qPEUqrd+oDFkEQTN7QOSuo4CC5qvcnGoxslwXR5DOFKCLAn4KUeB1U35nHXBUD8xboEWsBtqKhhj
N4FwK3Wwh1yb6kSJgZc4VpVuZr3hfQCDsfAxYnDdEm62EpFNwXi3uPG0m8243nmI307ZuFyDNPZQ
a2JjURTNRNSDC7oqcEOlHAgJ0hlAMzZQwIjfUa7NEGKJR5BK5kC14T8WMyisa2Ml1t26Osg3C5wt
P2tWCxiIbG5BcHAV35BStq+9Qj0ZRvowQ0Ugf5hvmCwkJVajfrHMCSWyn8X7eNSfzTJXJ7iO6Q4U
L7+0lYEjsSuKPdl89k1owGEkh17tlIH1fIUv1Y0YymY/BQ34aqmXk9myNW2vtJ9Cbb/WPTZErZX4
mzztjUgQbrXHDajv0a9jc4k99jfY/OVNl4nk3OJKs10WomDBWQ+NgZ5SyAEvBrzLC4PRSWXUUdIa
hDVIwB9sZdMfLpcabS4Dgxj6qtea1H6iA26GCwKQMejkUrtQBxWD6wPdy+c+M9SaALnaFLn4QkMq
/8S3z8+5q7GYj+denizHwQazZEYZYPyx99lsRxhSWAVJuFTJAhGgbbGvdD8T5X0tguxChPEh7Aay
fuzlMfP6Q2MqHK+T6YqjAjc16m6Q+10C8twlXhoFo3hSLXxVPd/mjIBAE4Z538my343xgp9LLJ49
Z8lQUWC0a1Xlj1LQDtj15G2Z8w6fM6PGEtyyIrK4QHB7l0MwC26FRCCao1rC0yK0NhgRiweT4RoS
ga6O/HCcWFtSWZB2Ic5iQoG1SxoOx6Arvy8+5F6mJeGNx3F5M3QOUHHs5Hdp2Odc/Q6GSX5mPSRp
+zDmaocT2zZYmvpuRvv/Vq6nWTHEPtIbjNTPUtrimtmtdwPpM414Yd1ezjJ88dv0q2koJiD2/JO0
Cly5fEUkB2ztDTCHjlwjDm8GTaCF4lh/6J1p1dp74anI/WvsdQ9YIph7jglcZMil8SNVeP0XzpVh
a49+PMLx7PO73B6QxfdFfzB5UXuzaYc7N3HTqzPPIQRA87p0Ro8zTPVCm25HeTjc67na1wz6N3OO
PSMy+Cv6bU4XfD/iwcz3wP0OXw/DtFRkQEMpt0MbR3NhoZLO+8eyLry9XS3x56mYbqXRdhGkx/zJ
N/InF8BrUxrjm1rCr17CzIl572ppJJm7l0y97GlPWX9qvJwA5RxFLsSBO9tK2sMUdN9r9MM7bAHU
0eztRxn7BQu4ALmq0pJIkHYy71LLuQ6hvJQqffYKG6QBANJsIM1z0u48I3zFv0dFiJqiYj1LpRF8
CpRzUFk+X2deXbWRY8Ikx1uC1yJOrK+lG3jbzvHZagZWY1g33/p63I0tEViQoPfu2NpnHGSDDUau
WRvBGEijQpfBAe7ackqb/tjL/GbM4uJARYwRdGjIDW76+DWQkrDEob9B7hZCWhGD+C4IpVgbVyO4
03hcPaTV2rT5XXvLVAjHqGnERSR3028SBmQ02QMURrIK6ql8sgSZq8z1wnHhYs3DcGd3/edRK1QA
fvUd+umRtOev2D+Wu5Hfg9dEU0REJmbnEU0C7jbWXoDN2hHt4nI300KDt8V4mhDGYJ3dzE322nD0
Rg2J84JtlbzSZBT1xuh60hCCgpNprJz6U2KMimleB6xCFxxJ+CVHLMXyrWVZcl8PcrjY4B9RZtvy
GA4m4xHHeEqNab2eAVUbjxCjwL2bTN+GN1vW92Yix3krkAww/tNLPlzJSgxOoSqWm3l0nsRsym9G
NxrJMa5qgDvXn2gjndKaCHkUxPgduWcJjuvD75UxfrJSqJf4LfZX5dafptowSC0zHiqdDvfFnH1Z
ldj7YfaaG0bxXwIlysc5wxrCICnS4ueh7S/b1//H3pntxo1s2/aLWGCQjCAJXNyH7JWp3pZs64WQ
G7Hvgj2//gzKVTiW5Cuf2sB9O8BGbRlumEkGo1lrzjGZXp3DQNjlYzILvUVkqc9soDfbhESzveLI
BSi8Stc5ilSwFf2XhXK1LUzPuAj7Ib2vED8gk228J9XRMu+gIK1kZGePpedOH9wBnWzaeV/sVFZr
dDTuPUfDeGPA8lmT35F8pIhkouk3m73vYmq37RF5MjG1w44HlqxogXKA9SgKJD4fL9RNTubA90qn
XzGZutjGiv6T3fRAsrroksOaBKnHku0mlaAIGmuHZJtKk0Ng6uzUzHPJob4DotIU4YWwskObBuma
YjQHoM4vb2Fr1JSWvai7QW/gLZGA9Sdj9g9lO40fYeQ6O+HHAE98epvnqG2+16n3jdk5I69I+ZtO
B91dnAgSkeEFVb6eNiAY421QKRaI2Ie7Y1ELiaRlghoqE+uy4DiO4FXW5wmJFyu0/dN57sBKG0ox
0kmsv4F3FOsOvyp9tqoXH5ggm3Frkw4CXbQdIjBCRdjsSE5IWbwao/hC2Jd9ovImdzCi4ntz0PZE
tTHzRhSsk/0hj2zxtcik+kq8C/30uUUrHkRQXUjt2c4d99zymSxngNNsgPujS+AiBQ1zU9gEYHBQ
WSIpCkTGR2q2m5ydxzpCWhcSPhQIapEn3Q3uLsXx+8E32IiKCzZa65xyp/bnM2UN38tAYfjgVAsu
tELyQEXjLECwvJpH6a9YJPc8taNMHCwa4B42WUmQ1uh0DyBG27U1V3AD0edtZFYGK43EHrV1iabu
Ge1WYdDwRHawW8tZ4T/qj4U5bANtXyZRYt/FjtL7rFLeKY5yfKak+KxTCHLTTDJRX+tbLCLO3hRf
sUywYUoo1yR5cAdHJl9lUOQCw7E31P+qTSP1yuuT4KjVVGyJ6z7MBeMupwu98nxLrEvMfOvY6WHI
EAoF8Y0sVGgMNAvQQcxp9DD47TlIY39netxi6vd3Y0mfGw85rLA4Pw0qnjaJ8PINRxWialqDhmPo
VqyJWXlWls6tPxCZQa/1W1Z0d2U1IeRSyNdzzilWK6kSDAVt8ardVM4E26aS+sLQY0/ZybDukb2A
WsYacTeikl8DI2Opm8gXSQTx33aJvjqSBgWgpCzP4YXc5XU17hAm4S5Cz/091WIjRne+mRFJEkuE
SdV0EMiNXnDniuy8jjrnUjso07u6eGLzSwkoarYimct1ZJCONTr91UjzcjdnXX6nnSTeZDhddrVT
+FsHvCabbg8Bu5FkAFiZXKYhzXfod+tL5QVfzUaHGz8d1R5SzXhTT66x8xsl1lPmsusRlX9F/uVl
MU7dJbqudV7WOJjIWQR7ZU6XsNeOJFRDLlUl8ZB9369c3x3OMXZ+LzlvoMb4YnnzY1ipvSsakkhb
lmErSXdDNp8FXtpvZ8PYZ9GT4dXQhxT56aJJqkOd6us6thG8REyPUe1hCorNXVVxvO0tbe/RNu6t
UooVBIATbVMW0MQ8mql3Rx3GXtnx/Di63begC0ETpYyf0r7p2gu3DO7Kfm4pRBXhgwGWeN1RYaTU
RZKM7Z7PvvfZq8qN9v1yn7I4rpB3IfKjgLgyChOyolPdJGgY1kaTmOu2Q58P4ik0L9MAEBcdsWu0
B2DAUjh/LAlJwNdlJahXplFFOFS85kwzgh+w0v+wEZ1AFCMxK7KtBqCJg6KIim/+JSuTvNzGscgv
WbKAkY6lnbHBw/BLiqgubobFyNIbI4bBRKX7JDZCva4smmDrMm2rL9aA/QFmFvYoWdV3Q+cRLEbP
7oxddUqQUVTsHb9wdjCMw9Ngdmqni+7jpFGX1KV/5YOwvS5iQzzhd+lOcxSrI5IpfbCyacHLBNNO
Do7+6BTTkgxgPXKGTy7A6nDAD00y6MKeymUZntsjSUSwh+SFMBVamnkk0AiA7QY6VbnrUWTuWjIh
NxhV2AAUWNzAyW3CEeVTTmzfCtsBWPUOcV9hmwgnO2+tqsTeEv8XXCnRqoObTV9RruGGsVyqnhl3
jE3tRdFlBVnJ0xmIKihkQ38Jg3eBJ0cua7H/gIQ83tSea+OdiXpQRLJgG6TnzZDyzzf+sO54d0Is
WgzXHKmRRXexHa11icR7F6G4O2PfeObmBQHWWd7vmK7kltl84tHLYpvRXE2i6orDlAdPwMA44mZU
XOwx+dJjLlxaaWZ6wVLNKoSTFPVq45+KpvCIvktojAauXHUpuTk9x4+SkN2TO8GSU9i8D03qiLWG
ab+iz2+e2rRuj01pP9Uz8kIfZNhytrDm+FIwu29HOoDXieYxlikNKj9FGpxlw9oYDNxJMKk2ae0Z
p8FJCDbLLWqY+UWo3HvyLRti4US9HiuGP6zJXSHMfThQ7yAPmrOMjKZFkcM/5XVY5eL2x1xWN6ps
L6YlAFvDiZxplVNl4Jxl2fA7qcavhhZ2UkC9nyr/2oxGZmVpBoeozPSWZgxWnHE6Drypa2LbAqIU
W+ZIKTR6wv5r7yZfkTmceU59TedzPAOhbG04Qp6You+roC8QvI1bjlqMZDG567YHx8jbYF7OorP2
YIkpo8wsuhTqz3QlbqfEIHap2849RmfEOAXGo2guPtWOQdlkGAZvZ2XiI3PnrTWFE98IrFGqBk5e
3rAOcSQSF2ES/EWDh4rARgTxcIwQvsAqKr5ClfdvktDgQXpyT+JctFGjPd95wrkmbhFpaiUsWnjm
rm0k0DONPXvNRtmgz+tOSOjd5GMeRD88UV82s3VKPfVoC2tXZY+tAIzYek966SOYXjxtCwEOssn9
TZ0Ua4GVczPX/VPVEgRMgNhDVBvRtnYsDpkwIVILQ2VGmC/u6sQPN0VBLYB8JrYtSfCQlMm1jpig
102n1biusINc0f+wiMWJFPioEALd0HMo7+tJ84dYyas+RQ5lVvW2aMZCb6LWpbKvThXCTLoGa5WM
ORuxNOt2VHHCI0uWXEFddmtW6KnuziEj6r2DhtJfYZQC45fVwbXHrNYCIhZaQsSLMLuvRnbk7UfD
UXmDC7Wh8q+NdNBrW0SU2nCF8RbmtdXFu8TxRU0znXskg4qaA11T87xzPedrk45u2iLv9xsqFv9/
6vX7H+XiuGn+z9II+Mbmgnkuav/vy182P39N5MJS/X7xi+1zxtNN90NPtz8ajHT/4IOWP/k//c2/
rT9/qsSb7ErfrcQ/Ns3jN3x6P9q2eVGN//k3/67GK/8vn6zaBbuC7pRAX7w0f+cAu/ZfEjYBvmNP
YtqBKfLf1fiFrwQUHiiM5EjlLZSPf6rx4rmGD50CFRL9QMr7/9yF659SJW7g/zOy4iXAg64sVyAj
ZWkGcLE3FhffnhTyZKM6eHH2FCG62RseO2Qi+4afQ+RfXckyIVuYrrIthF0vi/5Z4RTOIhzBzzoP
cNuqh6ooR9aCqPuDO+l334lrgFQmvt1xvOX3f2HPhC0EBk2g6qEd0g5Am3nV9KTMqnq+/+WB/30z
f837+M2FkPRZDnlfiq9lLTapXy7UU+z1Sz0DJqezlmbpU2DETwn//59cRhKI5PLE3zyjFhNME8mx
Qh02+Fvfw+azZECtObX/B7eOserjlwOu5YnXMKawMnOnjPhGPRTy8xFiPKxuCzVGkfzhSy3yvV+V
dAw8gtAsZBDPTarXICa3B/JPGmt1wM+c4pCZbqdwvBfGdF/1MAXfv4OLH+3NxWxSTihPISV8zVYB
/FrybpZUXmp0gi5N3UMCK3RVGvGj6aEbjR1tr6hqtP9+KHqKrho5ZJC8EH28HCFKl+jS0BEfEAGW
Hzpd2xCnjfTeSPjp/e+4DLY331GSsrKI+0ze6peXmruE2in6zoPRQUaB0z5tE8sMPrx/ld8NefXL
VRa56y9DfvE69gb2moPhjxJY4njf50NxJID6P7p1v1zp1a3j2BaVWNMYIFk3sYlIHmcCHdb/g9fr
OcDs5a0DRed5jAyIP5b1On6rDHLp5WWVH6reKjeV2XOCnSq67LOTT1sfA9xG+DAaajygB1NTckoy
POM2h84jDkWw2QNKoK03hh2m9mL49izoprlmc/Qwxa5z0ydyGeBBzaK/qFwg+3DfF8CNX9ZIj/kj
JJvmWwR3FkY1Wx4AUOQ3k/atT6lrgdYI2KL0dG02Ay3JQ7DwGMoJ5uSQMJ5Td1Qh0meSRVfIX9ES
16g82pbyfwe7YNuiV/jQGolzNP15+FYHzPIcJfjsSnCVBGDC4DU9OBzXi8rt5GQEv6eRQf2Oz2NY
IHfygC+dAnrflX5YXWGpKTetxLeJwjAIiDYmm22kEdsCvQ7QqNQmvpSkRtsOOclY5ybfbs6ZuAh1
aNfYBC2sjEwuURjTF4N6sia+Rexa4K6QWmhEHykjcaJA63KC5s6ha+GieT4IMQK5rU9h1MvTGIrk
IfTK7F4NHD/qxq6+1Cq3PgV892rlDqgUq9zpZj5TH2SryKX6uLbtiXedSjLKMgNV1X0zEJGD/CW/
MYy4fQi4Nacoqasr1SVPpuCZdomyPhFo+DQ2Q/ChVcBOOEPy6RvAU1O2qP01tUQo0T4xqNdJrMZb
7O/45AXfFpNmvO9D4DZsA2LUIFZXQN+0PdwaHY6hENQ++OGweKJWLy7JuOAmdpks8AgNFNSeh31G
KfE4m4F3TsJGAReDmxB0EZBgB2I2VZYQKoy1iOXcOH3wZ9CheT0A+JdRgtmuJT8L0IZW2T7Gr1Nd
CBSePkWpAH86EAXq5oKiLJD/BZij0O6xOY3nT55RyI/4LPInqq8l9YaQXTf+pxXWXXgZ4I3vYQOg
oiEdIFlLdr2wnTGqphQxor6knoy8V4+0zzAu8wjaYExJxyCJieDbEPIQx3mQObXmtXOA84LSZ4mb
J99Dd1T13UpmQxXdt4UR9vvOK5JHfyCclkZqf6HcEndt7PcZYFboY4P2+8+zntO9rLo22xHGaLEj
roBmbWdstPWKROiho9iUiq+zXzXfrZl3y4FqITbZIJs7+B3VlzABbvuMFcmRpFJQQDh9VKiYseMM
tCNEypOQUZg+1KFVHMcgLJAyN9Ya4vgTlWCfLTYRQHwQkNhhPm2MqUEZFGEkvAxTn9plmPn7xOAJ
dTZLX2czq0UeWjgJjupD0msCP6JqjH4UlS8PtJZQtoK7IVhadJ+rZur3dl7S7vM7BsI8eMWRGF44
2jHCcaPFDSQyepLhj7ajehI14wcSVA5t2X/toik+5oVCsEl9+cRS6N5EHS8lZ8Bxi5ivv+hbuG0h
FZWdQ7bwyqrc9JMHk/hk+uOONAoirucRmFI+pLQ7sOvEK7vNGNTMipDJltZp0SX+lc2mEsMMb33a
ZQicSIlCsZ1M21kzuwGa7/diWXcrh+9t5clj3BjelYcg4jGDvHhj9xBkynBA1+cE9nHsGFEpE+pD
52NiNDPKMH3B15fNzGuUe7V/1Rbd8K0xNOWAcDnvRU7q3Qila6Td2aOUTJQL0Get0HxQfoSFa2nK
7YFLiM9K2p13E5SpRofbMZM977RIY6hJ5Mi7TcKheZ1bXblRA5fWSGQPceNRWBZi+BbJ4gykQ7EK
/cZkBGM51nF2ZVdtuYsG2+Mh5NVVUy/7asgxpwxuFzM5tc54lQuHWjJ3Jw58VH0KyePzrItd/Eub
euLHUoxf9csYkSByKLu18WUix3DXk/TJHMdOAjxdKy+TUO4aLA+ArrS1ljSR92S9o9egVnmHsde/
mt2gIFcCtga6DQo+PGFqEabWh5DV4GNfhQEsvaIgGq/Lb5qOuccImT0G5CRF2hOK2ftlt7MTiQ6l
6ONLO7DMr77o2hOiR/ajZXflpU0GccbsqQaV/j73Q+Oi1fGVTSDiZyNJGpqtUXsRoNiJTXvASIoh
3JvKeO/MQh5m6GcIu+v8qjJ0cJ2ltI11vsEK9VSGQYiQIL7jfb7XvUnYgleCVQ9zEjZMu7pyJk7S
LIukuinnqyFLkpJcFj2yvRC2xhHhXQUzry6YcczcwzpsCljiM4+0+jnJKqdBqMMz2HH2ItRCjbhg
PYcW30Rj85Bb0tF7ZOcrC1H0sGobPyFWIsuYzBIOeTVDJPEhrIVmikqgNolZwNYO5lwvFLi+nvUq
q+yYtlUIU5w+41DTe82tuya38uNQ20Qouq1Z0XvBOEgserfpRD5ZGYLUsXTVaRosGOksPplm/svd
Ibit0ZUPSPWTyNg7cZ9HxyHxbWKsoTv33hGDa0kumOpsCpPsxXWnVrOv3admAlxEMyLNf1QSy6uI
Q/dsRE2O7X/y9aKZhL8EZYp5ffLclAyVVrftdaFcEsITp/Mpq3hhsm2rSDt4mDrR478SzYOXmine
3jH7MCT2iLNfKCqbbK6xHVb0kY9FlqQbwPFfHa8j5Cih1DzZKKekEe0sYCkbJo7+RsrEuCCQy8AW
7uZLJ8qa9rynlr0qE3xbHennB6vuWtTpwWMayXTrDlYKlYXuOEHc4nPeWuMlOeYQ0tAa04yiFGSs
UYjNl7yu4bcwc/FepqIxEIPDtU8ywziLR9i/OzfMmd8ouDDph+xOOC05lNUcP5Obii98SPEm0DCc
5J9yGZ8NYS82o5RiOfubUJIxP6Hse7nDpudI2bcxswMaUeYba+gv2rAjIMDT7BNatpaXk71IE6yZ
fUXq6wV3RQpCa+c0ioX/p4MapJSX54rl81AhECgDl8Puq0MumK+Qd4DPQ6/8HqjNSafMqShCHous
uw0mlrn3jxhvToa+SXHc4krggH3/tVEJz6fMQ0S9oAzZhBVBF7BAQfkqiqg80Y8s/0RUfXOmWS7o
EhgJQMW2be/VyanQbHAclWZMKDDwV8wS5SZuSDbcJDp/JFjU36ak0V0BMR5gf7LsDCWpGnu6zmKH
895YB2kmH0uKj/uxYV1//37Yv/t8krBnqRYCzZtDeTXGSCOIATtEee4cu77Jn0p76RYM7dCQUkNk
GABEMJvJKkpEe9kvIEWR8okrwUYboMEjW5ni6NEa20wWJ88mrgB1ZFMnT/Ae/fNCJxptPUjRlqgS
oIZ40w5hwKxsjxxct46bBx9sx3QeYXFjYPX5z94zhHsDxYAFOJjG7N6M4+TheVUsCtP31sOcwsh8
/16I5Vm8ejsA/SoB8UZJ7N2vyDNhByeC1Ss9tAqWnDSackVgDXGQtvMZyYdxwOVGqxQ/604SakC9
uj2+/xHenLN9mwx3C/QEj4Rh+uoTtJMaVBVjMkFkBjXBCMtT5Qx/mgbeVCy4CoUKWMMwod03VOwu
7vpAFWV8UA6bZ0Udd11UCmAXftJwpdISVGbC4QEpbf/5/S9ovb3HbFFQAntENZMl//o4TMav0+ts
iA5OM4QBZhrcykYQ+A95x9aYAB45XfmG9O8JD71P/akmhEgOpK30Mly3ZRHFy3yrWxByqMcwl1Zs
J50URnsTYsvCvP29DpYkGSNoOLg+f/r/VY7/qV4thM9M+p5y/FsUh48veP9sT5e/9I9wHDy/sJhz
6U/6rnpWh/9dqvbNvxyT8YCkHOq0dBSspn+E495fAkm5hVzFflaV8w/+d6la+dKEFMVBl5fmXwrH
X61EVLYQYDq40AmhdxzTXhaOX2pPRISA3sgacSqwIMGQ7Im+HA9aUijABlko5GTRlJfnSSqMgS1v
4ZxhO40q7FR+BQw2JjdPwIRIlu2RhK6/iLSdzElOobXkoP4k1BL+B9Hplzt9/XN++rVQvHyyX2Yt
2M58YI9bazJxSKaNl5/cazpyKPWsT9gxx1sRQemTbNPOp941sYRMnIzfvyAL85tLOiZNBwdxDYUt
7tnLSxpxZldGV4YnqpLnpL5AO8561pZ94gB3QEVdG/VBaBPSwFD7NbRWh/b0wVdMPDsZRqI8I3Cb
gsLcu8w4hQqoo1itGq+9IoYGUxYkH0SL0yqzBNRjBzXOKWlEgOoqLlgjRBpohZiblOC1HDtYDSHK
kuRkqB7W8MxSZIlZPiKjKxvQqB6XAmrYh1uNPp1DhwxoKQ7KoCqheCJsrtum63YB7S/wr7CkNMCn
momfpVfbbIUmx/DpqC5sYe1Rx1i7YQy9F9vlEKJN55ObSK5BzUSh9VFgLCTz1G34bo0GH2BEE1Rh
UNFMXlbsIZiSFroCNGszdi2rjpCd5Hwif5L2GZueaLzTwMmQ6taGhcEviURzsko6EpdzSlDkTrmT
qj5b2LiiY6sJo3BDspsop7myv511YX00bKSwwAoFWcC21XLn4mbk80wc20p6tYC61r1O+UuBMrh0
RsMRokRHbOjWSnpW8HFewKiGmSTRYpuloljqYqFEQE+J10layMeEKfy+mzjz9B1hhXjSED1u6ljd
RBSZSL1ram4SibQ8BeXQ6vqMw6CvDs5MYtKW+2h3axkvgTUxcbrwpiQ+daRPJY8VJbUlTiFxw9Fx
Xh6Ju9wcv17w+MPCv/Zrg9pKjArJXc/oHC8iknhvDI8u+IoCGTmRIbGTGG5jRIYN2XD47wALccBQ
7uBuyt7K6Ka74SYjIXOhiozTR3gF7SWrD2ezPAnwss6yA4uUIIWeplDdg3UWl0NfZde2nYaPFsWR
A4Vjx0N7WbiPRZj2nyqbqD2swgzZaIB10CMt9tZRsuzp8ywg4NEaFY4GCd/23iAttr2BpL4ApnuX
YdNrl9s7xLnSV+TlSXvXyBDR5jrvalsAnHa8aEZpwYgkbDIfeXaxzSbhaUqmrvrCj3nyVI0DWPfc
pMShMhDoZcgYaXDOdWtOzhBxreXJZwjgF4D2wLPFjg02fXbhgXNneLmIZeKlTKtyCHYNgpvm80Lb
vWU3z4tgzC43OCayRO1THGgn8MdURYOREICwT6hZJoE1XtO8qA8dDMzx3EZFGsJX7rgKRTKo5oK3
zd+iAOG+oBHEEdtJzhuEFln6YzqjZbo3Oneuz1tLG/p6GiHM7DKOJ8PdnHOMRDpn5ult0IPtxu2v
kQr3tn0298smcp5y7iVnSu4lUFS2nT+h/vSg9CHIUMCxawh4e6raxZP3PJBTlDLoySDk6I3ql5ei
1VgOUYRitmcyLyHjd2Q0rOk+RerzmCHUuEoCbKHYeEVafnPtAZa38tg8ekt62cpIQ5i/bhDq5EEL
jZV/JTtwT3bgteknzQwhIgBZs9RXZV4Uim58iFB962YhLHkrFfxLJsPp2NRQ2zEAanGZgLMdP3ld
UKc/pFtYFjWoqQ6DbW72lnWVs/7MNX5A3PiIGC1EpKuyJCbkLLJsagQkIFDfN+LQBMg24wyNQw/d
p+l/lj2cVs4eH9w+HIc1Ep/uDqSesUUXE5GiVCHzXrDP9gKApjAPCzpfsNDCXgjRkZvLA5UfNQDe
S2ojpozOUXPnUAAoEvoQE+HOGRzqqvLM+wZp7trOzQcovqC7ya1epQvKOo6G0TuI1Aq/Zk3g/hhD
BDukOhVXbabOu0HX0zbN9Iguxg0fpN1jQmCR2rDts29puhUPwonynVWYlJvcOSdernX1tR+S3OpW
KacTa06zi7gKszsraWAbm027m42WEkAP0ZwgTgIV86G66rM5P5dUOLaoR7MbpvXqATl/9KF3suvB
Ncdkr+vG2dVTjS/iGShOIOOHECDyHSLIJtwh4gbfwwJGEmo9EwfppztokCTG10OxWMSp3sS9XX5k
0ak+FzKvok2CFniHwrj8FCm13NocX7/3jD3HxzJeotwlOoBKzCYM3OYp1gSuZZ3jHKw5CdEBWhZ+
hMZ1NpEpC/jkE9uBTaOtnoJsXu69rJ6WLpddnrnRaO1CKW5QlFZ7c4y6jeY7fsbqTPUJupw6g4Au
+u2UQ16vWyf44FeR2hvNjBqcxMW1kRizt5smpS6NqK1PTNjTwSyK6QwtlH82E3BHPDhQW4Sv3bru
pgQne6M+9riUvpt4gk6+588n/cyjf3+H8mYzB06VmhOAcs74Nmfvl/uTusxtjwAIbMBtRTmlWMq6
g80i5BiUhEFElScitv+UV/Lq8LaEbKDDIFF1AYq6zut+rAN52I0G6R9Rw1ZfYAcyMVStxR7j/W/3
6sj+fB2gP4rtsgX41Xy1++qjEuKwHwZHhzo5c6qpmbMXPoR8ZqD/+4stLV9up8Dd6by6lfC0GyNk
E3j0Mpon5eLjf9YHGHH3pxCWtxtZaiQgJtiLm0TWvm6k16HvVsZoqqO9BN0Ax+YEPIDhoBZO2oVL
5e39r/ab6y0uVcEwQS9JkNDLUSIwaJVFlsvjPEbB/c8lCGA9K4Yslq4K9i5u7/vXfHX05tnx5cg+
YFFxeHivN+tTHjqtr1sHkXbB7sqFiYCDx+esCqRkycxDyMd6ZOQ9P5vUtMfD+x/g7SClESi5z6YL
P1iar750WTi1OWapOnZdrA/DgMV8FMOf0lt+exVXwFZSVFQ4mby8tVlgDUUQN+oYAjE4TDHYAEyS
fype/e4qHCg9SUYM3fHXr7lqbatGEK6Oz8oLFdNBAgXxHwwT6aMsIh2Ih4e5+OV3SWu6w4QHyqO1
ZOfEOmJQ9BNI4O1zFAGOgX7+w5Hu7fzFnM5swtdybH56dftIWwimIVPO0cCa8FkAgaA927MVwRbp
bwvYG6ShNDND5P3B8XZmQVmLZAYv9mLTfv1Vfcr9ZMRLCw4ub3dQMk+2CsHMnEA7ef9Sv/mKDA6k
TezBUa+8nixdxP5cKrcgNeB4mHJRnuaGDmnmLAXw5QQ3LqPm/Yv+7vspXkGEbZIS32uZWA8/xo58
JY7ZEvBT5KgmMtOL9hx0/vimP8uZXp7LAXq50nEcZPre2zdtabuazCd0axvgDonIJZGbrpndVv2s
L0sslzRPJrbJ48C+jt4fzrK+hqW4owjpcLgoaVhC+/lOGITNrnMu6P97qaqyP9yWtxMhgCcbwzwz
Eqq/11Iz4gmGGIAgIzynhL2OA3AgS+7qEjpDNQ+Z8x+zvZ7zDF/fHZe3ailFonN7XQcMM+olAWvc
0fAM9rojTlBKw9AVv3tasGSSbLuM9yQmc6cj1wgkBkFTz+lndWORqlOH3Vzv2CXBjID0FP3rxYHm
AMpJdGo2z+65jvlLPcisoVeTTCqPzwE9iSmTB4xqNmFUdoGDtsYk9i/HJqLC5W2glMMQBdP6cpqp
42bZ9E/zkZBT57GBppWspiVzi5Wd0/i/vxh1I5tCt89U83oVQM3hmyE2/eMY0lpPCji8UME45Uiz
4rj4/sXeTNN8M480REGOFyve63C1PDVEhbd+OqpAcrAM45aRxYvIKfH9C1lL++rFoEIOh1iSFYEv
B5xi+SS/PLTMjuJRVe7ADoLYnGuTM1yHVrxp07sAPXRzqpKeSogTAhQilZLGX1a5tqaWvCyDZT3e
kk5CncAYOCzRbwRyNbu0sEnYoJRF1cvemTAgOJ7XhEjvB7pX120B9DT/txOxkoLtHQVTnxTSN1uh
uIDL7OZNc7RmWtjPqXc42eJ9aE7/etfFpRgDDq0ASnpvGlTgGK22H0ENaeTE4HvIe8K2Qnq8YY3E
eBXjH+uHr/ZA1PyZDy1efZoACJBfPyWM67aotXSOqh6dHwSH9kftBP79c0FEuQ1VnXrO5B3uEOsP
L5n1eog4i0gTsabNlZeml7RfDhEnQ+OA1CY5CujT+bwxEw+OwX6CV2lb62EMvK+ABVNn06OSby6f
418LW4fxwWonxBy40qZbs8upIs7pUq+ptbscLDrNz8/EHp2rJoE8K+Jrt52Mgn9piOXBR5JEp5qg
1/JGJg0yg2V4ZQaLwX7ClVgdez1VC+agGa/lMFIaawL6x6eUwhESjronpssL6UJfSDI89QarcH4z
UG241Ko19qMTq+tyEsa8L13ST6hiw4Q2Xcz355SlsXg2rsTaEzm6Om9TYqxRu1UzMMSpnjlAz/ER
xp5YA+CSHXg85P+Qsrs6li21b7MHD27PyaKqJlmI4lFXiUx8H7SXUhQ3cKSsfUKjKIYC5o2u+2nk
Z5dQl/IMDwtFb1/7QXRQfcqpqKhnfneu3b83nySsU3nB78NiU1e8a+TOSEIKiBgeyKwPF2nrpEc/
PQs98gqrcc6ja4RKGT7AsO7bmwb9T75BUcTbXYq8Sm9LIqXEBtqFqHd0hIlyM5Eah0qV6S06hOb7
SBt8psKbyPmHrYrOudC1WEpRQ8ZjBjXHX+Sry0cJMnX+UCFsplVLjOx5v0CGqWjAgt7FpJmPO4VD
h9BOMVG5IvyPQriXT8reol/kX+xQwiEKG+zirB4TopfGMubSdTqzavkmyoF6FWV2Y10VmMzaWxEb
S2IYwyW65rwKMQ/vDehfFITOWd/DTEk3XdsDTqmWdEZlMYXLOWQEFUXPQcJyh9g9d/pADGcRkLmA
dVWgqPkZXOVVXTPvx4wz7Ir2LFVGBACj/igKqTO4f5IBVkTIq0mf16wNz/sAavaMPgB6lBoiRRfu
KJQLUjOgEOLVVNvK8clvZwwmc4+y9bkEJ7OOD2NHo/joLLGCcRBFwbbpGnTZP18rtaj2zIVyNbhk
UTwWMqb0RgdQfBSjiOiCsirWa6tFW7HWSjKKam+hgUWZ5L5aRANZeBab7ivi5KHfjWgjr3+2ZoTn
PAbSXjYSocPezitdhKYiWSqxmvL8qko4/ozCpAL/vPy5qqPIGFG7cs+lSz9ilZox7jQYumZzQmrE
a5pXBp0GUoi4sQ5BKPYu8a0wvmmKmg8iTGonuyqzmttiFvX40OHXI3sRfHua3nqlP3YXcsT9pJIE
Fyzu7Hj64Rl0MrboxWFqTKKiChxN7I1t3r/BzVmPaQNE5SqiXMFYcejmLG7R1nY/sTFPW7rUugUv
vMrwJePzCwJ0G2umcJkcCY6lWj9lFCV3VNBmj5IEgrdjbpojpTYq5K1HgWzu+mT4ueL/b5/0j31S
VpVf9iy/IWw1Tcz/qip+4epZVqP/bpXS9DTZCC6qjH9AWv+0SsVfvGKYeSyONn/3SG1+/Lsnapt/
0QulnuFblFGUK71/Y99R3quDATsQRMUCkYWyieE1X+/cwDzVMq2a9CxPiO1wQyCcEBZ5GeecY7Yk
luzQ1hKhLF26RYYFidBZ9UuwSwkj4m4GUV+v6D1AyMUuCWTSFxPTWbr0BqDzkCIyGWyxqlSTy9Yk
cTefgtidOjxvFRlgtP4ufBfI7CJ9DlZT5Izp5XP+B/Rx1sc6hv6rI9unx8fG8JaGkAtQH9yeNwxM
Qws09DlmxGVPfSzlyHuvCriRfEzQvcFQVI+2X8w76lKQ9dDink2UKTFyRg5e+UM2VWGnPxAp1hlH
D/e0wPtNbed7H9qh2g2+i2vd7IMw3uZdOGospJEhv0Smj+ZwATS20alsbZb81YCKeriuLbeLVm7o
DeHl7BuRtyvTSYS3Q2gqdpZpXjurOMzRiFkk95kbIzJteSac5U+GUEjdz6NOq2IPkoh9NMxhuVJT
hCMxEA2NLDF4s+0hIlaCNNpVrgLsUkiOwq/5PIVXvTuV2xIAJ+Qnd6orAm//i70z2W4bSbvtq9wX
gBcCPaYEe5Gi+sYTLFm20QS6QA88/b+hysxyOus6q+Y5qEGtKpkSCUZ8zTn7KO9l7sZWw+04jBsu
OsIhnHnd8t+WOx8yYKr6axc7eBNIPTL3GZUVAlecDEOIvLvObhniZru8znWI+h4XiL+t6t5Lg54e
+6rG7assVd0otjo8MJUL9b1LykCb/PC2d6bxEZOqfNHjidzQrIiJSe3A7SfS/qYVY3pH7Y703x/V
uvA1fxsDYD20MKhfUxsNHVxV1FRuXRwSv2iPVojMSojsLkYEeNuPDOCZsEVugF6SrJrBwdhbHEZ/
eoBb2tcrzfebL/YCG80BCK9H6BcHGTl4JYY2v6JTb8jUsYAbzUmG0x3KqdJEvIvG0n93CHTIgD3U
6U3PEu8t6oVN2Ek16df+5GH8bFOhHUH08lOTXui3xHhPu4EokifTyB5SrTJeHdDcUQDZ+j1BlfTk
eHyp2K5aW6y61iECWYGvbIQ4bA7fwrDx3mbU5Ru/Kkl/6+OofQPds0lnLjIRD9ZKVsNVb8X2JUMn
uzX7Gd2jg9BqX3MFHlj7OWdyLsTraHTetXALYjeMoT34qQS5ak0+W/qyeWjY61/MwS730szNK/Jx
xmv2ZfDqosq+RZ9IuHtfpS+qiNNXPtFsN46dedWVc7bviqK6Jms6e69Q/YZBWEfuManN+UbZbQ+w
gLEOezHRr8LKc3ELt1xxmgYOizDb5Eyqr3nrz7qD+oyvxD4b6xAsl5ckxwKoxKXzuubU12byTPEG
c9OcBv1cyT45t7FUDx26yfskcaoju9lio5El9QqpKEXQ67RXrV362mbs3PSoz+5sbEUe5zdMSsND
haNh1856RDfge9ta9fZ3u0efTSszPY8p0FYgQ+SxVjl86fDMwhM6dhfrS+oxaLoiOhh+dTXZ+gSu
yMR0bnVfu2KgOJFFttfpsVeFDQlBiAaQe1K4WyPWR6K3HPUF7Hx3pash2WakSAZOYQ23aQlSIpbe
tC/rzrxlGDi9dFgm3tEt9Le8IeFlpP58hq4lFldDvuZ70q7LfEzJEbHSXWWlDn6YrpSPVUJZx8fO
t0Ub1NZ3ZfWVDIV2N3s5ZJAx1M3N6IwWhOO6vSG+ClVfT/UKdayPQfzaxvfZiMGjEUjY8SgjoQUm
8gCyuD/jK7qpYABdG6URvZBWl+1m21dbaOsUPoBW9bOTSP3st9K/1qDi3U5j33FRNBO6kXLxEmTj
JVNdRYwEX1SG0hFyX+BNeRAOLYZ0iv9jVYILYAeB+6Mzi3OnwLC4JkcNsngUH5Q6hrLEvTMBrgt0
DJpBo5zpnY37CAdC8wgH7po03Td4Jb5AAQSYl8ojdwkjTlUan1M2DYessZkpWUnyIOq0uYvc1r2m
42MvCKeddmiS6rEpOh+Mkzufe0wAb1XZgV9EpH+XJQS4Atlr3FMxDNNX8OMpaaaRwmJR2MNRi/J+
FxIPfI0HwjwambFs+ZR6GrAOkJGKt38ijWRnJmN8y81WvTp+V37x2sL9PtFiADFrG+QVfvQVski6
gHBh5GCkGBBzX01jY69xB7dAfPg9A18jPNgTMiWQucn6two9eoaeAjULsQwalWFsqaewK9pN6bKR
9ew8CQPbSeX3wqLrIc9bPXtR4Tgbq4zyL2YUebuCzMhzJ0LvqvcKNM3jXB9i8oH9TiKMnwzuN0g5
bXbdWjqOIy9vzpL45E3nNUCfSg1Zfkt1m1oSDlXmIizpi+7Zw+WFEQRmE1g+AslWjTl0t1XUeKdZ
86dvutll3WJG4brGzhZdZUOrPcSx7bwiHeXokYDT8LNrKQFlQ1uhP5/DcNPqXgk1uTCvE9iIHEuY
2yTxoaRZh7a3c9vy45kYEmTrBI8SfxKXASJ4700ylN7qifnG3qs8a1Fh33tApijuR/M0tL7FMTgZ
N7TMekBsxXn5ANn3mWI3tx1S/iJZwtmMM/6H9BAZKCnruChvysgwH12v7Tejq4FnUqW905wUQBAz
wQ0TCIMlcdIQiW5WCID05tYl2ui9jWtyPEVbzetu6P17YQP7LJh/bnW6mAece7EFB6KybmSoYAEb
/ejfZhERTwyLymDQzZMX1gMfe27pZ6WDPrKc8ei3hrehy1TfcImQO61NIJ7CVrl7lFwVWaYNyc3h
1NxUc1bdyKkiEzg2jP1IelQA91cLhmH2510oaveZWsB4GE0/RTWPSf27l2vda0464TaU1YutMnej
pf6tacDN5+/TW+oOHIGo64ckWqVtiqmgqrWDA9IUWZXl1CGXtprfk6rOMSOTenM0unFtl1xvE3gY
Hk0LVEEq7ZuQ2nQrEi7rDsh2ugVq56ZrU83UH1BGu2sz6hRAi/qp0EleQ4ljVUEIBm7HfVdse3TP
2NdAHmiJcPfkLnsXV7h007qbvFKgOZCcUkBVagr3XZWG0CElgWGuqIU82FkkAp5s5ABlBf+ztsaU
BHG9pHztG3QKYBTunHpJGJ7N4eDoEyoGOM58TxhP8nD4LsiiOd4gXzV2UudYYW1IMT1SqZJLbejD
fa9n0aMuy+zRMqgBLUCgVgBCTl0q2fpXs3SoViI7PBC8BR82Qn6I+q7kBsN9ER4Q+kJhQUSRHtMW
dCp6A0E0dBL55R6mQ9R8M/FMNj7qC2boIEAJizmFPfEn9Ib10c5idYtIzjxbVj1d+wrAki8TdLiR
Go9xMcybiML/ZYZelVrOQ+TgFumM5JqNguCvtI65dMVnIjWNFSGpWaBCMKUrN2enNffGYdLcYtUP
sblWHSDtypzf6pjwNFe79SpAPT6Y7nWGHG7VKKhrZVsMO93UMDVhCBppEa6STOSbLI0e+VjMLZGa
VgCBolubGcWNliXA4RPz3NjWq2iADY59Sx6WlNlaSg/GT57xxuSkP2c5Nh24x9WKOUFxhEZpbovO
28ZRMR2BiV3iyTKezBqhSuCNZR7oTlFvBRvWYNZGNHSyM5cUdNgaVs6qE53+nKTm68QQFaAQsNEc
1yHp0u5ldGIZVE7BlIXH701r3A2qvfABBaKzr/ALHm2j0c9xniVrEp+tYPZqrrkmTg5J5SK4aNo5
YJ5uB5PVkZdettF1gXpu68t0utg6f1zqZZtkbnP6hKpugfxAT/2ha/0PmtOfR7gIdQ1gqvD4UMx6
9Id/nqLGIViQpPOSQ5o3tHXaSMphPXuc0jbZJfeWXqj3ilqq4MoGWv7rF/9pi7eohA1HN4xlI2sC
FPjpxSE01840V8lBjORazmkNuz3JYuxhvrz79Uv9tLpYXoosFv6zdL9/lSQkEI4dpJm8VGUQZ8V3
ZEIJNkXlt1+/zl+MOcsLMYL3afqRQjs/h97KcpogzLrRoavgQbE6tA5O95ExmbQ3qpYsaHo/hnY5
WflbtfhmOFWIBtDCeGmu4eUVm1//Sn/9iFkIso/CH7DoFVzmEz/uUjq99eKWLoOZZTGfkc1NOzNd
FKxW5jOh16O4fsc6yecsyDT9eO1/5kd/Pz/6O0I7jjJWCT8Nj5Yf+l1n73/C3OUjBV409nx1fp8c
2Z8I5UJIz1P8x+jI0j9h+RF8mfAc8n1a/p3fR0nOJ5RFBgMCQaQuCzzrfxklYebicflhNceyh7uL
LxEqDaRE2Nz+/DjVwsGxryK0vLYOfRBfo9O3KwuZKGAmx+pf9Sh3kd7a5V1STcX1PNByKA8Ja1D4
XboRbqLfp62cp01tjPISU2CB9tDQFvpuvRv9xDzi0hXgp5NKrW2PjTLfC98CDoZkGgaCHV/12VCe
9AiE/Ko0shNeO3njlqa3y3U/3oUEqO8sSRUbRLlG9hZH2W5O4voAMt45d82C4IKWoqGDZGNDOAzR
STj0neekM8oucHFoBpyEUWDGHR5VbcHKEWV5VyoLg1+iDeOh079IOZdvMGO98yzNkAJx9FpqABYi
Q++MWxmOzmUIR49ViuNnerAETx0Wh+Ne1ob2PnC7f3erBB90WngH+BL1t2g0QkVcUSVukrjqlliN
+s5qrOGYSldnd8LVQBR0anxL9RJ8qY38FhS1ibsXVfN1pBfRVVPN2jttNtYanKtM/2dVHKZEvfRM
X0gWW5S+sdc/xlXb3vt+S1gN0dL1l0VC/QIySjI/sAESMtRIOzjHPtt7r0BfwZZsZegJ7YLtSxes
o6jfFOuhjsnH8MxRD3KsK7IvWdK2e39O2q2gDXuf9S47JXp90ebIPsq6rY51OM9XhBz3QWG7zdYl
wNhY10ApsYhPnVHzoUbyBSQqtGXepY5/LdcaZmlmdjUJN4SfkTv8oaMPgU2E3UkktrZPbT3eYfPM
HhBHxc+yTbigGQ2a8B3JXN7kdJhijTxCrwAqmxLNLA8gPHOrO3eWPzdE9egmUA+BuSGeFz1XNDEv
G5oipnoxqegQlA/fk9ToqDnGRT9QZOxgqjQubhKk4CsLVuQpqst5TfgTzuLay88VUI2ToZmCRjIf
gBYzygBiRhkcPcHoMBzaosj6osbBqhj92EAhMzCZAD/y/VzNrGuwXADp8wpxjRDWv43CKQ4GT9uQ
rQn1derXTm1fJ5nfvxNmJQ/64oMYUoju677pJkCu8Xg1z6DAWXO0xaNfpuELkcWRdgyVodKNX7ji
K5DoplvF+tDd9YSshJt+kuK1ZV4L8a9Q3a3oCvW5ZrMX+NUg3iQkYHiGUzvdNQhrvT2xaAPB5h4l
aWJMDRGQJsOIsCWUZtWFwnwyez2+UtgrvkCD1MnkYwsSBW7NvKmKCu9z6uruWdrjpDPak/7DDMIa
sDNJBEucUtZna/rJkijfIn9jj+U/Mnn+oulDtXaq2gRW4Uzf7Kom/6ARoiw2oRcWL2nUNSLIapLC
+bCK+rV14X+uCDWoDl5YtgRN9xTcLQP005I6uwYMd8sA1GeOkvB9BlahsDbX1sZjyYp3m0Hs3HcN
POEqWVuxDyNvaEkULIV7tPUGC4MZpx7vA9Obsus41uDkugFhv/quJ3LqzsAGvysTXY5rzW9DC99k
rb8aMgZpYXGi9pA3SPUt8iSlwa2yQzQRqQwpmWWuX5rtXe0lFm+sm6fPsBUUWcmiNYmNYEp/CCMC
SonpGarPTInRzFqoJvaYzCPwBfrUXKym1t5L2wUN0Yi0pwGeNA6XGb96SXsHMMKy+q1GCvhnLO/D
N5XFw+tkFeJs0sHlG8yk3rQy7akOAz80FQW1H8o1aUE5oJAhRJ2uwYMRenUfyaZaU8sNUMDrBMuE
VGuncI9WNZEFXxSMnIkdpTZOwkMqOTZLYandqOcPdOvdrqkp/RMKG8C2NQJpRPhTAdG+dzYoH+ev
MwL5fNMLcoRLs2PWW8Y99hfdSy+jDqaiu7Iy5RQtFP+hSp5nLQJ+OdEVSP3FmySt+iquWU20RFRO
TXoJR2aUhp86F5FiUJhFVt85pJ7fOcKNbjgWR/oBOR+o5Z+AGBZ3CrHMXSea0FjpSRo+DUhBSTUl
EWJVMJQ9Lsm2Tx4kDQ6pga+Vh5/2Rgd2coMFjOlMlBORlEgLbQKkfQCs8LEJX+DY5soLxnxKrjvD
7yBVu4pmuMnz69TX+XUdqW1Fk0HobJAd8FVni7QSdeOc8L84F7IbjLNtFyG+ibkN7y2vdg5pIocH
DKIseeMedKI5a9MFYEqX71pNlSgLpvDaJ1P2njgC9xDxh79DbQcjMNX2DksdWW6hmj/TnY/gEJQ2
7yORTbAEJ3i7hHpsVEtmtmxtzqMuEfOV0c7uIU4YyORDeoPLE8+CMsxLWJLqwSEriROawwVpb5zr
sYxKAsisBaXQlTcRtpTd8n4+1OUoToRjMRq3NHeXkut1kbLvoZ0aA7kr/hx/DVvcO8kIunNVqxEn
n623xBUzVL01ZD3s/Mn3D73omqc6LIm6E3a/5/vkTCSGlDX0YhfIfDMQDsUCfNLXJLvEkC9MX90O
pp6zZUlNgtXZ1xGnm5DgpTLrAoY0PM+uPx4aLkb20MZwTfbTu14m/rtoTKNc2Y2tXhJ4z5/1IZRE
r2vVDrmURkBUz1HD4xdzSVuZaQekoLvbpE/lDZj84XPlusNatsJ5NcrEuxhTwTcvXg5NdNRGspuH
AV5NXRtGeV9M/gumJYwjfezFFQYB1YlALzwjZv47+K+JFsp7tEONunFqtpp708VytZodRxIYnAql
nwwH2C9kcVHoCmdZnBBaBe5FnEp0S/e1itajbxKCZ8aOu618xw1iXC5hkEbD7SwMAjLaOmtyAsG0
+MWuTDt5Mxy+4gH+JN3e1AOxJ1iTnIVReRZipH/flRF8ou7II2vURAb0BQOKNxXOr9S+4zOZHsV7
2o/Gk09gzINQUXXEAfagCnfa5KbKD65qqsDt4Em45XjnZPMrB+B3Qmvf0tZ5dbuh+4JTgArCIu19
1djdq+tr6d5xvexGiWwzWLl24sMxFmYCKA70LN/N2e6Z2FRKMmVXpoexo0uAGjAQuDXtQU5B11mx
WlU1xPoHz+nqTT4b823MFA37C6bnXFv900J9ADr/toVyPfzDv7Aql0X7Vrz9uYP6+JnfOih275/Q
hjlIoRfjAwK8P5ooWqVPOknHOmZkoTO2ol/63alM3wVWA6Wogx6d8F4anN9aKcv6BLkA1zMtFlJ1
3CH/SytlLeTOP7VSmKQdweDDNPGaeMxg/txKVaCHjZBi7uKC8KZI0XKUHygW7cBWjpz2Lr7KApZw
RILb4g08RwYYiQxa6tcmJFyFBXRuEMqnx2o8xLMCI8zmwnmfa8PfkPDnWSsrr6ZTCTg8e05mS53K
Zta/pmY0EmzdybFb6fjIpqUI6s1dojnlo9u2rnFolN/3Rzj/9XCuGXJtYuRRlE2grjF4OYS7M2kJ
RBe2K2DOJ72bqgRcnUfCfVrMxlpN9eeeSp5TOgZq3I9s1KYUUhEaVvi2E5bOre8x89iwvIeabDlx
cs4Q2B3YE7h7re7qQ1/mKXTapBhve6XtjLQz1qXhPw+EAO9iLWuxYUbl8lsRfPE82hwH5BcQyoFL
MfYF29QlfUII6NVwBNZdmaXsyZCJ2lyxBdMW5sR1w9wvBLe74pPnXdbnjtbLSOwjkKTmpqmG1Lka
hGu/846QSQrMJ6wfZqeaD3gKG826cutolJu0Fiu8m+Su72qvirONMRrDmXC/LLGyBcdNc15syU7J
e9A5Vhy35j5lSYRUlYQaGGbuFft7HFRzIKheDXb4sexSrng/qjFxHUROjkzP2sQHHIfoh5bS+1DR
uW61rmAOvfamIe6aBoMy5H9t/EpVX6XffQIgvk+Elw/mtVE0di7uwXSILQf+IndEaOe+VAPWM9aG
fn8aGKoeHZJIeKNqGcYg77v0kIBFNzd1Jm8prOuNnlA9hrEcLs1EEsqC9OCxhAu/nioZYV4W4uil
stxEkT5vSauXO1nGF5FU413rdBYpxlpmrBOflUqQqTY6eh5leWCZvNuBkXoh9jMdoHRmTvYhH/V6
y/navJVGlb0brRImM9LGgbqmlv28F3qkF5CDSvxS44tjY5IeYplRxkg4ScXeKrrPcWr1bTCXln2j
8Q7aNGFV9DmqLf0KlFu+BZio7XrTIgOMlzujjqh2YhbjbVG2YokBoKq0ROjCy/Ogw0lDl1dL/A64
HxQeVLlOcegHnTYMXBYFUZtZJxSd85EqDAx2qrO36riZapNoMZ08mS6Lrp2YycS6s5wTHh8s1aMM
P1MT+Fts0z1dpWltpJLFsRNu9YjS9NouXPt2ebIv6ET0NRMBuIhKnOeUhpJLuw08s7LZSFb00JZZ
6d9LMemX0pbRS1QlePSUha2zh2LTZPCqp8SJdmnayx0en3BFog24O6Btu8qp/fvI0pClABU4EbL+
NBv6pTBT0tjIWTnJubcZ1iq67rQZnm1FMOsqleNA6o5pvOb2xKq8wwDOeDPTzTvHsDr26435XQMf
mQct78ZWzml7AML3jo7eJ64OZcRa6yblr2TvWPeVOYxxQK5Q+W55U/RAbkekoz+q7S8EUZBFS8oa
/0alHZA14EIFZbBSHZmsg04+jQSOGXhwozYYi8etWUTefrQd4npJHvdWHazQbWtHgge9a5Mr4cfd
A2s6oOC8Pw/NqG55rMluMaaTT6pmYMvQ32vEWcLDMpV79GoNS6dvZd7X0SniGz/zEoC4ZfGVAZe/
znRKn1WFRs/ZTKWls3AXRJ2nd21ee4eJ3mUtebrvhQZSlEXaZLCBNcNgaMGg68wpptEmGM11FSQ3
PBYrdtTm5zKLQDbGHTmIg7BSOG2O/QpwyF+b8PfuSqZnAe3k8EweBiN8My3PRlYx6ejd8V0bC+KZ
DLP9HpGxwO5FzZsyixsUx4b5YiDnvsyCcVRPNvrNVNjlVmRRe2PUdXUF6k6/Z102y4AtnFTbsmyi
TVMq/Q0dar22xq68g7kDmHNiD4RLvtNWFjul74D29X3RF+4r9IJZW888WpuZIyeIYcE4K3Jxh3VR
cvJ7A2MP1+uds6HmKOAbabIoE8YjBofqyhvs+Fj6dUXxBmu/xerDO+vH07dkqtt7m3CqFPBNGK8b
fcrocgTRI+GIL14IVlRzPU1dgEL3W54THsbGwaeLNcozaV5poJmqPmH0H24zV9uwe/fPChtssiL1
LA5JrtXkOdaFWgvmJZ+zpifat8mqs1t5070+iAZ5gRP7d5Y/Mir0EDyUY5iw0A4tMl9Ja77UfSWf
c1bfz5FX1DckMYRPlQyTq27Edxwj+HoUtTVtYr1MdxNk9k04tQqtRoFn2+KvZa/NJrE9FNncE3nm
do/QT9APJVZTrDX26gH+M2KY9Vi/UYjIzI3LfONYDBpj0FwO05XN7FACeiL+1istk/exHV6s0bVX
do8hmHwzlp9Els1HkQjn3eDf14IyLJIbzH8DoHrdf55mm5Axa+ai9woGe6SYN8kWbYhzchFLPoRu
X5Nwjz1EElPHoGLtDeOpU2W9RYHVFf/oU7/9N8WxaTFO/VVx/Ni+xT9Wxr/9wB+VMUWuDUDOowDF
e7zg2n5bLwhB0cweAc8KBTIIHffflbHxScdZsjh6/yiJTXeplvEfUSYuLCgWFT9x5X/Fmf+oeH9c
LnDOm1gW8fyYFm3ez+vIUpXMCyZvOiPm1DhrvKGaSDB2Bv8Jqpl5kOOIzruPouqKXTCGugm61oda
/MNhVQOzvTKqErX74nvME4ERaJrsGwbqDePzMhsT8nVWJmBe8tjz3LHC4U5zp7EgE9Pvmfo9xuHo
w8fu2AEguht6Gkg9C7XLEskNeREGWuMHVDil953BwZR0+4GaduwPfCUFk6zQhT5xxDKj+vuq502+
14rSNTYV+WMWGY9DPV/xXloma85wDHRelpT7atGB5kYEM9OaJ2Z8OXJFeEDJNcYDfI2uMZvMsp3w
ociN+GFuS3PPH1Uyl+60LzigkgcvtUBnVMQ93yI8uG7HWh3QeETksoTdmy9Ik0NIDswzkUzjHBQG
gV/CrHTxe8wukNqUAYgNtxEyDQvLYdB7dWXAXigEynpvvIZm22uHcSgHihmpRdM93JZu1lkhSqAF
IYQIw90ZVLXdrgeH3YIOAt8gFgWrJBZwadJZH5yrEfUmnwIqLyPvD/+0y//NiQBibsFt/f/b5etv
X+q3Rv65X/7XD/12Kvj2J0iSqNKXbflv+K7fT4WllcbSqjseCc+YYf99KJgcALgBPbCDPNT24p79
vV3W/5ezgLTRn9pjNGMcKxZUfNp0m1/sz+1xZnYaQ8m4P5n5zJeELRvzLu4V01LpVJyA7FgTQk48
1jH6p2WyKZchp72MO5tl8JnlHjPQgl//XC+DUWMZkY4f09J2GZwaHzNUw6yJnJyT7sVaRqz1x7S1
Xwavfusl18YyjJUfc1kcXnyPMfEG5G2a1+0ywMU4o7Z67+VMiPXipl0Gvf7HzBeslHwiX3g4LrCK
bjUu42FdDYCW9FjDH+WV/l0We/ldbbRohhktN1CeiARj3Owoe75jil3fLeSULaos5rphO260wWyP
sqJPhGYjA+Ds48aKLYQhCTrmh464zjfXzRXk4TJEyjjjpFHU9TdYuONnlctuCigxqrUZ9cbWj136
QVvFd/bopJtet3pub70YTzUGtZOnmkfkK7hTaEkJBbXoMQPdrOaHou1koIvxCydyTZ5kLykLtD45
qaRgnVtUdvMZwBdNgeIzfMxkml97Qx9vtTaej5xu+GxipgDrrPfcxbgDRjglGOPG8Jt0r2XRZZBp
uiVfWxIjbRPgg8V+r3P2nMa46E6FJsAaihzSTgtD6J5aqdtK1kZBy2D/4sHa3gOxLM6u0ocTJdK0
R61hvmEvKI+kPrb30BuzkcJIk5vCqIgWrWPCp3OKlDOmH32rhKutAY4Ut+Cyzft2stpXvPbZ9wlV
z4PRd8naYSRyyRtbuzYTFwYLs3neK5Y3KC18ijAvfzHrpN8KryrWBdUbwnyJ21S3tY1m1iM7t6a5
oArEeDe2YwCRFzx3yoODRBRN+zspyGwaVS24hLTZhB01Eh64seg3boum19mb+6oFX5DPq1wvydvC
7ExGoPXWG7139UHeAN1UXVu1iIKu0AlcMmbQUU00bkdBOsOmpx0+VTN2sCyqvD1FdfYtLaL0Rq9Q
eCUymi8SsWIFuzjU3j127PkqjBrhr9TgkExLsdBdFYnjMu6L4yN3S7YCAZWuF+/SSyJy/bke0/Hk
+FLfxFbTnRO3YlNaVqq/rbVoflUZ4ws0XtV4VXFdPfgoSy8eBgoGKdGu7112q8B92JsxLZK22aJP
7GdClYQoXNaoCotXDF9r7TStK5njFxo7es+hbE/T8GAQ8XmwJ8r1FZHIiNHoCZh7oU7MnzhGKjod
NPFFpPQNi0B7k2iVfnZjgUQNeTwTZtaAG9Rs6pJHeXSpY8tYO8oxP2dsXHFnavX43IQx9+boddM9
Q3UzCiAHa+DkRbyn48yP3cwsfJVroJiDXlN2vy3wF4CcguBATijk/GsNQeSTKwrUt65ThlVgKRVy
kiRIRue8/JoBO1261nw8m7ObU/dLO5HQw3rtKeoboKwpFI+QIWI04q4XKUuaFKb7dmTmDj/aq8Zb
I9PFc92ERRdETAgqtc2cktrlLBB7jFzTZpSjVdrSq0S5H0TD5CBeIN+l0e9DEsUm5zFy86q9axdd
xL5cgBrFca4MstGD1iNZulpbvSGH+zodI+/dipggFQRGZPpgP+bY05S78SpIH1ut69r068TgU0is
JqKuubi43P5RHv3d2Jzymdv5V3VA//b1z1XAv37k995gaQDoCEywCTAkKMX/3RssLIPfx+Q0Azpk
JpfJjb10BRQfvyuObP4n2/F4IBmsf5QE/0NPgFnupzqA/eryMojYACsgofxJJhi31tgXdWWe3bBx
n6bBspmfCI0135zp6ykmMWQ9VuURhaESq1Iogntn8oSxVGe7zmjUyQ71zniBwyivS8QVqBDIRrYC
o1IcGx1tN9oEq39pJQT2Npo4TypwHgENAddh1aYE0jlxQbbEMIm7zmzK16IP+8uME3pk2V4sE8G5
dvGQI9LeJmTm7t06pYCvJekULvvunYOpulxVMRdaEEW4U9fgzMcba5pcZxuPGMn2aArnbg1Sj2CV
Dun2ilhJ+VWhob4kkd3neGny8RKGTF5WcOL42/Mqx24FI1G6h3KqLYatomMEzXeV/9Vc4GxHmDMT
ri1bTQfog2RN5/k04oLjF4QKEM7EwfBFzs1bw6vKW99Ko7s5lf1FZWhSU+IZ13QXtPthUyKFGmp3
n/sZ7RKBMHPE1rXFAeh1khmEVUPpOpvSeITl27pzhbXsowsIhZ10uzw0CBPdoS2V0datAdToa5iB
daEHcmkvzH+1GgyFtIPViJLolCpSRGWnjuUVhdwkXqZlHLZVZgGJ6yXe+JrtCnpfOwn78Vqq3vLB
52VJ7SOnJVh3y7HnRavORPYVBZDj05DJ6aRtmdMJwg3sBvIQb2bXu+0JNmIfr7kHiAzZ680gQpKL
SNRcK6vplwfHnfczynA8TmNKJIekLc36Y9t2XaVfiylPW7Ne1U3TDxy4hPQMjXiJWHEY8yuH61TU
X9tBtTl5fUARs/D2nwPvv2p8Fv7Erw+84f/t3/IKYXX97ceZyAe54g+9pfshoaQI5MT7QW7pGp9s
G/k30tmFGQVg7N9HIP3SMj8hEGrpm+xlv/d762N8gmnM/900gWd5KDL/l1boZ/Eyol3+IYbgy5HK
yOYnySWRmyMGTx4/UK0YK2eG2IYTPf3wpvwHJTiXxI/LSMLceBH4IViF+Tv/wnFqy16rIPzMe3xA
ajW6zQwKsncDPHDt5tcvxdXwl5eyeFuYcuiubv9MbyrJiVJpZM77sU9ARWYJuxQDPiTZa2gRwcrs
c1EDwphta+UT+/E3L/+Xt3MZU1mLXEMIPrSf7xODeE97cAy8MMXwYOTus4dh59d/4XIl/TDHWgIT
DRRjhgs5ikbC+YkBVNfa1OmhUHtbDA+gX5/YS5VBB8KODaPiKf3j/v4PnxyQpb++HApfsGbQXxih
6TyIP0q8CQrBDcQ2ZI/pVB3xmwrSQXwtP0qb6jPrrUfmXKSIwHRuSRQxCVJeKaQzSF8/UkdoFRl1
GxFVPdo1eYCUSUJJX/Y+MbcfySUUmKSYGErAlMz/j70z6Y3bWrv1Xzm4cwbcbDcv8E1YrE5NSSqr
sTwh5Chm3272v/4+LCcf3AQOgjs9g+TgBJZLVUVuvs1az0Ir1tJFH8kANj8b6binAO2wnK105rbT
jecZlPbqDO6LABmHeYqbng1FnJlBr8/T88wO9YbV0xj5Jm0l8+3GKx4dfDgvyexWKAdbvJJRZd/Z
XZmdHZu1+GCRkw5yNcK0WgpmZbBL1wAUtD52sxv6ZTlSQd/2qTbszKL4Yrn5uUqs31m5PnTIRVm6
yuKq1qdPET5LXiJ1toypC78w0yXI6qXZZ82aS1WKwFbp+Ad7uObopvFdTfglu0r2npZR9KQ6jM5p
mui9sRWFVzzTnl1NhFdpnADeV26NuGcARKJ5RGKpJJhFmuIRb6LHzrHyTS/pm70hgsOKJG8aw+GA
KTncppA7b9nPbvoYXmAIY+/axkyebVmKdPNai0cehum0n3YJvOHHxgXnFlN8bQwJJKSG7qyDPBes
dsupbZ0nq3S1lzgb2ruyEvw9EgjPYyUydsgtQ0uqSEYGbQsTBvZefB0WTXtb5Yh1jLLJduiGuESK
BuFWVc1gdUuBILQ3dkOS689WlZERMbC71uLE6F/7RG9oMPVZ3AAUjh6TmNVSmRCpEmJYC+LGWT3e
yQoTJbDnJgzj9qFeWIMUrboJvdl8xenVPVq9mR2I4xW3YjKdQ1FyLSAYSnZ9V077sjBfY5Z/CBAS
stxT15wOlkq8Bx2h8p5Eh/Z2ibTqfo2SMtC93mLvrhvEqrm+a0fg3ZVj01hjK2acMdnJvvWs/hpX
GumVS+zcJyiRw9AEARV2rsAPGmEozWIEavbLNERkzYVrnTk+1HP2xFadQcmQEqdTlMM1lp8M5u3A
oq1HEgWJWewNE6kYOsj8MBPwfrRr1VzPlb6SUiK7uitmnhtc0chQIDdH+oMZNvObwli34pwZb0Wp
dt1FjkG6hkc+ck6fSCw33BIsgm7Q6A2vFmUmecUezutNZcCbC+sYFJgmw1eZdeUmlJG3j8JwvJ5Y
hKKT6lnjgCsgCk0PufcRK5FbypQo7BmF2BkrMScfrxYjFjer4GsXrsFrVVWlDEqSMnDc+A2l+4sn
UO9HXaefE9S6B2MwP7l8r5rMow9ZpSNGdPmkiZu/6iz09EOYtf5iaV0QjkNGwDiwZGdJbzXV1A8s
nPIAMM87/GIlESBnsy/DaDiGiBO3QtMfprnfdQgED6mG5bhCfbxfSJHCtuk0T63QXMR7atSCmoC4
HQJ+800NcIiruHa2atqRemc+2nbtbUqRQRgo3UHd91ptIlHT5TEpRnOvi5jZyjpgiGPytX3bqpdT
mGcdzu+wnp8qIfMbDqTlKKBX+wwsXtsKtbPhSc0f2bNtgNQif9fjG9Z7+5gHAP4FJAx+FMF8ygtR
nlQhj/lgPGUFfnMjFMiqseYRbcZOFA1KEGaavI3C7A8WECT2NWrr9ob11utWTT9gDnc180mPrDvu
PY4E5y6ZmasAQcyPxBm2B9RqWVCNy/ixYjSIHKBdyaPYOedN7nAD+SuHAT2Ilr+IsdFZ1S3WAyQo
B5Md6iORF6nyKzs30Z/H3dbB+8h94kzvNAxoLpuSZZ8qCbBz02ebNLPD7OHcZTqV9xthTRYdAadH
LkH69Ytr3eRmMjaIK5eBGZnUDriTnE3TuL+7wkTkOpDRFjShnZIzLt3HXE1iDzeowBVizRt3mAF1
ZRap7I4XHyBNEGA09fbBRql95ySCnBstij5Je0ug0bzP55iPf4C3Lzi5AqgqklHjnD+aEL03ti4w
pmtdZnywGmfrAOJ66WCHfJoG8vac1lleVGkGxAGMiZ/WbXvqRd3tsiLlykMqfsBMQioX3P+Ah+eX
MlMGYok220FlUEeSvcbjkJqcGc0lgIsMchqwwFijuS6P+v9ONf5hqkGisfHLIv9lroqkjL4t7//8
mb/GGpcNBuUEmjtjXWOybfhruSHEutyAXrm6o75bbjDJEEgIL1Q9B8TlN1pA/Teid9x16rZqc6n3
/j8qfEDCXIKMXAAFsufw1gnOtwVc2I84WMJmPPXFOwEQcLE+/7pG/KFC/OkFfpihtJOZF/XEC8jU
8dk5+L33lgynxMNs9P7rl7J/2tsIiZ+TOY7JIokdzg/F74yALbfBkt2mNiA4JHyFRiuG2tqTBjXW
J3UZDrKVlJ2+179ODyswccwSWTQ3UfHOHli6ETwzCwSPu4c+ou9nWfZ/kDguk+KGkc0qvdNXGV7+
VZIH2WYm5B7O7uPcdLt0lfAp0C33aVOh66PkbLACEJwAQuyiADQGR+MEHwfT6wI7LwDbfGiggA3t
xrHKwSVgrpIF7YnDwB+huHEF2i95IsOqv87Dpl+zKuZ83GFTy00gMx2jFZYoywlggz1+4jmO4Ble
ROJLcg82sCFZ+SJhJyYz7bxY+zBCjLbKrTlEoccyqsvSbgpX70/yJ5H0v6fGP5waTCYdWqH/7aV+
onjd4airvs86+vojfx0ayIRBGmMjxMMPO2uN8frr0DCs37D6IqFgXYpM4tusI+c3vG4eP4dhSf+K
+PprLiDWU2OF2v91pPybUwOo7/eNH0ta0JeubUAdQ0P8E9w2Uz3L+t5L7tPMM1NvY4rVk9lGmXPn
hbVlPVjwkdWeuh6XO+FciKS54hMHchda2+nUXOZnLipDX2FF6cxz/HXIZkvirfWNQ3vo10OZHaKl
1Mf7Lm/090KvR330XYXCeNOKWFLO9KKK8OrFRiaHfeVZ0baIm/SqSEvxxYzI5POxH8jPmrHGeLBV
uHIzqyHPImKP2dGqoWEL99GCcc7EKonDI6kwB5pO3/uN0RaZD8CihXFnWtqTq2ufJQPZoFgbw5L9
MUpKyC/JsqQ3U2YlR3ew+09j2htbizWW47elE59b3DuIw6ppvqddDD1Us2PRbs2ad+zLfunkVrGL
AuQYMyAOSSIaLoSE0fmcjEP3pKgV0pNtTBpA+dq9S1qdRnJG7pBQYM14edyYwMXQmzyMOXqXzGxW
u64M+Cbmj+FMwqZG5wd6hzTgDyCVQ89XFRzADcG9wzFxwvh6GafpI6ZJYe8da9KPUWkOWw+uacmy
NUU26nZOTFIAYvAXOJoto+QmVRvpIk3RVKmTl2yjx9sU4UJQLnbZ3jfz1VQGXAo9izvFjHVSWymC
UXJ3fu1QW9L5tFxZGyMbiikATzgF+DLMrdJbh6M7jb+4bW4RoZpkB5VY/W6MTDJumoTc0Sp2H5rF
moh+gqYeGIQSPWRO0V4heaT4LBrxoNneCEejcK5CC0qc37a28z6idw+QgfQnzMYLdkwe7zGKMSKd
CVAvtfoGqWc63+olmZb1FYXgKGvyNUslAZ6kBfQPxGos76ysiavjUibC8nWTzWnJ0y1xWr8vlHWD
6wbOmA9sTKI3qXkCW0GBtch86FXEd7WIwf1Q1CW0C1ebvPqZxFSXkUKFuHaGL04Cux4zOzAn5mHw
ObEfXqVV2Ho3NJHxe9FgsSOFw81cP5czdpKBBaai7ZqqE1HFyc1QQo5zwnJ8M4oYwW2mxn47g4Ge
j1OEk3mjYOzBL8sdPT7MKSHhBwjfufA7kDsIxWlouwPEE3dXRkkCEnMWyyZuBkJ9KxaY3NmhdAlN
ruekCxjo09/VYT0MNwt6hoZocIvGMObbDGqC4VdXkNYufqqVXnTvlHqiNm3RF+4tHNbxBDlJ38Mu
6IMYLB4yARxXwyZ1gZnlmpvAfarygdF5mMekz+hOGxS5HD8aKA32Hd5iWmRdnXGfpcuD12u/a4tX
ck9hKmBJgvgQTVJlqmXXNXHR7aJ+rj5OWKItX849kqZFGhUBYXVb7vmPBOZ4WomRmJNopmr3CLsy
bAfmbJLj1N7nemyMzGdC82hWdfsFmeOT3TvyxkyIe/4wZAbxVGO2JpS1BE8GstbEtakAciwItB+s
clwTby0vLbZpxGlm95irsrlJ98tkyqtUwyKIdlGbpptpjVVwTVVC161b1pUyVNtcRKG2Qdwvql1U
L2lgLJb5oLHWZf7Ux3ngeKlxXTmltyXChHwkLUGahWEUiirr9iTQyfXie86sKP3cNm76luqd9mS2
+fC6MtHabVtZFvcay69ASxdzWwhH645tFFkbpDGp2iIfj9pr/oDV+0KrwT2TFFnPBD9KsLpXlEi2
AZHfcu1a99M5t4ZgAmG7MZRDz287bYRgfqiHg9a0ZrUNEVLQl1U2AY63VVn3CJ3RPzzCATaf2Wm8
WFzC1EOX9DGv1I2DI0f3wbETEURdOAedETMxw3agb8ulM7ZMLLDQ04xO5zJU1iknG3vwi9YtxO1I
Ovbt0i1OupdNZX5suuljhC3M8zsnWUSAki6Xm2HQO8W2P4W4yq4L/zPF5RmGZdpuUAxP0YOY4IAD
trfyeZkPhQntC7EIae2kqjT45uXJktmf2bP/raf+qZ4yxa/rqdMf439eqzb7tg0zvv7QnxWVK35j
JmlIxtQATr8yLP6sqFzvN5ozA2UrJJrVecXa4K9l89qH2Wv0gsNwAKkZLcdfFRWZk0QD2Z4gjuWr
NO1fLJvXPuu7uT0lHfcDhiydpF/nx7m9GJxm0PWoOg7wfBP2kpF9Z7ZjfVry8V/GkVhyLR+RXfJZ
sNnlCfR9zzewbyQdQ5RHF7DviWaCSDA8p88zn8ANeMl/4sOvf98P7w1Eu4EXDr8brewPbVmr0RzX
BFkcuf8AKY96zXwonYiL7yaktWUXQjAzJykeR4eUvm/q6r/ZUfzQf65vFtYWSUeSb4/Yjh/ebKPp
aqoU07el7br3Ii+UA358kDc80KYzyWneMzHx//SWfyiPL6/Kp4X4GeXAz+ibjgawHaULeLMQ033G
WOudQET47t5KxI7+NYOfEE0AwDQDvCKbHzyC33+nqa5N9LOtx3Aq5JmxckDnuEOJLE3SG8PBef31
xyp++lxd+7JhYgnJh4uJ8PsXnJVA6hBOw6GvJor43gmhjy8L5ghfjhZxEzNe7JPMSTl14Tmcm8Eu
n8u6dsdN7GRLiZFAueduNozeb6maBx8wqLphyjl9nA35D1eB7f7N74tUkHuffZXHzf7D71tCz4rS
ousPtosF8FErDDu8VlGOiDKqVqhoE4nxSlTxnOPZ7WzxyD04n9cov4OhA2G9SpQ0j1C+7LfIVFSo
sZNzLWHCr64vCR9TEvPwG3SDfELgsOJUGDqfQ5OtsSOoQcAba21CaOhskHqGFE2ctNYluaSH+HZd
a/N0Fh2iyTBhQOkv7VDZn+VAhQVlY5mGrcwaI71uTXu6dzglnCCRQ+YdUn3QXkiC8cJz09KxUHWk
jQkjTc2EP5NWFwvxB1fpBCtP4CyaIPh5g/UwlfN4U+oxYR3gSUbGohaQtctB0GLXQFU2ECOgwdC8
97KmlaQMNvVrnxrgllvdPH7l8E/DUL9KIgPvdbhDxcZrlrXRgoKKLKy132RLouxXbHwxhIRLIpg7
a0BwH+2ul0GyJODxSSljOj5706tTdbCh8b/iELyERfZWyztlFcz2L1cUYQjTwmcjzYgv6HHmvOU9
n+OFGR+2pL32BPWdF9l4z2NDfKvDBvtMZextG3MEtg9VGX67N2lExaghJIzycq3GLIURJzI3RiWY
Teo9TytWipbNmzXmoVZ7NRLnt9HaOYuR2IdJcVwTapnS0I/LftsB13uJB9wCsuY8DXCZke5UQORy
fPzl1lulJJkEUc3Nj93xxptb77lm8M0KpEy4Mqas1jYWi6PrFtkqgrjVS9Bjbh2DwVl7V+7u+vVr
1GVUkW7E5vGSlxoL89hj0639kWi/czJaHnrDqMKDun7+1tTh8e8lbVTmugFbA0TETenpp8uf6UIg
KwWzMs6NJT5ovNeH2O2GYIw8b9c3igsYq6gMHLL46oNSaRheC5Y49WagowiyZpLemfwRgQeyY2DZ
+12Oi+zUsXmrbV8WmTF9qKn4MeeEWJOGXc68zA+hVVAD5onQj6PoXBKPASYRCqCYBmj7We/TMWgi
YPXnui7t3I8rFin0en0X3hiLN4M3Ncb3YdaaAQyFWpL7EVLe+KL4+NkyEWOwVwZ8QX+BfehrDBU2
FblsdKmDzeesHmszjLfTCv4JS2/eeZBNmxg3M3tsC/VOap5suW6QhvHAnnBiIVZNjw483EuuEF+7
Np8sO3PIxIjFR6UbTcAKzPG7eRJ3WLK68xg3rOo6YIifOivDtBybajQ3kZdM14OrDQdLwkb1ex03
sK9XzO/aPnpvFMemUyTuVZnEzqnWS49Y08WabxCGFvQm0xoqT1YjNsR66d49Vp4EzWl9lARc3B4I
626i9bcGhdPadcNns1TMAgRtShdHdA5t81YKN8Xcx5Tn0ACaIA3ZXQNKW30NsZozW73Hgv/jcy5P
Zx5zXMsGUafEvWshT+mFFDMggsQFig5/zByzHQNJThSAPQwTjRhheCvr/FRbon6dVTbl/pCNb1OF
1DS1HQ7MysggWOvpSwqFZ9lcYotDXZGO5pLAKmtmIcBqwzLgMVqxoSdYNoHhq3gb0Y5QS2nDllzw
hS2qFp+KVtOW4xJbvTyaRQsscyNqNnBmKyA8OAyMPy/RYDvbtsyucq8Ob0atju7hicbkgXiPzE+a
57xr3+aCiQKXoHhm49UHKaznE0sxznm7FskVmBLjU68xNd9Ap4Ec7Y3uB/aomRuQY3q0MQ4MgTk2
YuPFwkXkVrVy55VGeTf1xtTvFhCQRSzroJoUguChwIFooRYHMZNbNi2KGZYn1ufW51yY/PmaJ1b7
ZMeeEX725JiQM9TUYbVbJPkfPqiqHpKlyrQbpGc9H10R1v6Ct/Tj7EpgSFYJjTQ29SDlLSHvp4eE
ixGq12qS1CJ1Z9O1jsBYMzHwtTYeubwJjBQOCyuPWhwJakbxmMqTNs3ec1sg3wgYGah3sjc9xI24
7WBrLFw0Tc+VoiJdBtGkrZdSz+wtiOJKnEwAucRQOwZnegoR5Xkw+G2cLvZu1MhXs8lzj3OwIKlr
wYVJxl8CfDry42zNN5zMiKFHXicElhoZ5307EAcYD/CdB4JKSYVBEHrDrl3bpLLilVMeJgxOIGje
k/HMvWSPLAbdmed41fLCZrhYb8uccuBfjkCXvWtLzky0XvqjTkBaN5aS3Jp6ZI7T9zqTcZs84LbT
1HtpZjw5hNlyRRhLQ2p2zvNRJTbndHHJHpkbnK0gYW2XigG1KInml1/razhKE6dUEqG2pu+4sGeu
m5xwKPQN0303UPsWOGq3YslhhhqjgQUTK3NhoZN2IuJx9NarXkejqeM7w15jqBJGSAhMhjUGpmyR
sJytps6B4NYO+28kTXHUZLk/Sn1w3U00WYQ2ZgorNakM8wcCrexXJxYcrHMLKgyI7pT4Gb77NadX
RI+jC5CUc5PgXGsxpeJcdMWHvNL0q7qPtS9d23j7uB+9yed3pspJNAKpjQl+DvHFLU/yxuvEo9kS
f+hH7YSEoHUtfHTRlKyfKKa7xWf/wmO9ryUcdFQZXfkhXL/RNDX5mi4pSbnia9REQ9fQGYve6uhk
ai1h44u89lloM8YiPidKyw+OmWj9ByB4mMw3yRhHsTyztvYcHlVYV6CzyqiZk92cJVoknlJJtRzt
p7EDuytsgt/1CiG+bjEbDclfDrqR1IiRRcy+0DxqENcgjS+z2vhkFt2wSYhl3/IP8gzoHVd5utRI
WeLmXElOlmyItY+T5iVXWofkZlCM3axZFgekF+RAwHHe5f142Vw7QalDX9Zd79qaVbhpkMVGkiOd
3Kh+h5mNIKJFFH6LqP5YDfhioi4X55IEapQqHBJ+OgCkJs+pY45RZF/Y8GDHH6oQgh0LTL9rhirg
DhyZHJVfSgCAWj7feZM1HrmuKQz6Rr/zulq/sws4SgOGDUfNxYHNd7OlNg4/TE4PdImHaJA28bid
LOvO0jvrliyA8oFvm+dyOeVXPPkKpCkZhmrNBAtQONvIy2/7jCh0k4/qTicS44mYmh4hg2GeqoGp
ysaMdArIqdnnSHyJzr43C3Gm8iu3QL30L3gZ7CsTqTS4owJSFhOz0h2tUB4YUP0Bs4QvxOq5hXdo
DEfm872eVxTa2oAajCew8mcI7Zwg8aqC4XnFadihQu4bA2y0SZLFrcpyLtIi5rRhissVuQxkKODZ
wKd+P2djmmB5Qvn06zZq7Tq+a40lWkRglgwWBCOIH9t+EMapxxOvPtRYKCj6wZUAOg65En/9Oj91
P6yL1kxOEiTQxtO4fd+tkZvV9WnVEUgC7AgqnuuKx0a1TO6sidxMh8jr+OpyHP76dX9q/XldzHsg
a+hMLTrF71+XljwHBTDVhynNnbdOIzq9UBPR6aMbc34RWT6fHSdek1iwb/xTbOBPck9e3TPoirnB
+SUu+ZrfhPnBVmN6IpzqMJJ6YPhgkI1HDFrVNcRqTnscU/xbr1vakrXyNiwoVv7lA/jvxO4fJ3ZQ
X7+5Vn7agJ542Mb/2by1VZ78wFJi9ceP/jW3s3+jzXJcJhyrGhok7f9uQiVUJG4bYAMC/SkCCq6+
P+d2pvMbziEmMOwmTYMf46f+nNuZ5m/8UcGFgerhK5zpX8ztUA3/cAvjVKFI8XCHGJJ8Snc1kXxz
kbkr7gMEWXqYwB1TG3hrEMyiIqpyY2gxunVDzXpM6m7sHENjjqwjBaEnEaIBLd0Yo7NCQpapyLaV
XUUNHsRKjO26/Cx0X6dpeC8SCjUMqdYRVrc4IZWyjp3Vc0nPBvLCvCZ2cUgEB8iY4lTgEQ49HOsq
dVEcYhlZe89aX7jhhpQNoo+mUt4IXOFvX+cUHq3Xpiojx/H7CjfG3sjduN1SWK4/ckmgyzAH3hsN
5X6PdYwhRr3GTndKTudosmkCEhzvbWqYxzBbwwbNenLJhTPKrCI2qa3kleO56l1JXTzm5TpeIFde
2xB8wvyhtmAHzfnEMZD16zlYe2vjbBgRwZnCFI9kXVFqGaTUVZXWH8whNp+WkQqvNGl0lalTWjqF
EqfIaHj/0K3D59TJ+asht9WAVijhYcuA8nlP24RPoLSIHCAvlTs/XEdWk9nyxy5nYUGn+TZHa8nS
R/wCCKn5bcecV9PNCPxGuC7metPB8Ii3hndtrYGfMjPJYkx13rt3qRf7UTdPjpUU1yWh7iczo8KS
JOr57ZhMt2mYDOyPPPBva9nOw3L9PJ1L/HoxFcw8uK75L1+/0ByjexuAq6S66tdv+FIx8pUq9dEh
9XeidgsZO0ykCxYBkR1Z8sCEi7dQzSl/C+EC/FuqnFaLUD0+lzHVqMDiS7bfOMPbga7j0lNiE4FR
WK9SwZfWUQTU5cWiVTD2ly9xCBHM14eSUXE+nrtF2buZfCLWQiFDmcVQ6YOLE8Yi26PRNrUojMeS
AuX10guy3uFCz9gZhTtKAP6mJTT4Nw8Cfrd4vYg6HWNSjNgNTXg3cDUYreKb9czONbeXFpHhPjui
3HV5QMNk5eLTDGrfcDC49Ug47N5dywPoqXe1OMVjw03oehNfcMUAGt6eF1G4Z2lNfV2mBBFsMi9n
XMeojetNcFveVKztrcNlvaelMGugypj83snSU6sWgBOYdkTEO9KMc8WEoicHkioqYvOk0bQM63XC
JItJ2VrUS7NjZmgTxyKF4i/rGj2hY4GS5jL32c/D4MFnoEluyYZ4vlzClxp6zhSyw/VmX2kvr6FD
Wz3CGOs345oYe8nchf+HjyrGwrwjBdkjFGrts9YsP3NT53IdkK2Dxa9P/Mst0dNG7YEd8+FdaqBG
5+BIRNK8Li5tSGOvi0Knd8SjBYf3WVtHi35Nk1z5KeooYLYuN6dTkSC7IP7e57E9DsirC96OTrLk
1w3d6rvmftB1LjDN5CZX2cDncxnPXVq/WYfc6DOnNY9uXHk3Y5V7N0vj8BWiXeCSqGoBXjond0du
elfFJlqqNbtUa4GMbbto8QKd2N0DeY767msr2iCOoPLDmzdVGR+DOeEj3y2KBe/W46bAuNLCtkLH
wYlVGECjzrOaANul4DqSuaEvBBx1zjyOZ1lmrE0LkfP3WMjIj2A/ZZB2HBk63orHzq57PkH6sjPK
Nv6QEWfNa6aHzcFDnb2HPGw8XnYrTkaKBNxghhwfFEG9FvU0R6S58IYnpCYLAWKAQoPcYCAa6stS
X0WVSyNklkUeX+FmTvapviT73jJW/MjIt5Qna7hzQpT8VpD9bbL0t7jAiZ/la21Vbr/poDqZwZaC
Gq+fxWNqk/4UIKhhKoxZm+tFKFYDFbHQryPBOYgtYHmdEvK9HgtWNC1q73qlenprreiKvJqB0q01
sYHq9D3KQGAlsc3VTXTRo7lee21ii/Taqvv20IsVTHC55i0DftBG73jPG4PMGZNv0yH8KxmI6rUF
UyUUjrzEMIqmA7VnE4SKNIDzjT6Q3X9srtejN5PBWTfSeybmiy/y65GWKkFBT8/HpWSHjM6OqVTA
RRtMFu22Fpq4txzurjzPEDX3Ix+vSd15ueOKQVrPY0mm6WZq7DbeXU7Wqorp1sdYNs8iMcvyeYyi
OXuxoR2gs7HWU0oMY7K34s5+8+DhbdO+KR5E3BtMEsp3YNfesa3Xdbhs9PXhTKwf8Tw0xqdxQdrB
3knnDpaVrIU/xYhD6OPneD5w/JjFGIiop4TwEY5VYuNUi3ddMLojk8cNmUoBUPXyhyXFJa8nuSs3
xM5EzzxKyffuaNqurFLnrsnWeThxwRhKY44YZp+jwWIazJTzXpXFcxWJ9gr3aI/0YAaRRB1ito+U
vsS7rQ8i5ZT5I3KW+ppnjLzH6a6H3LuDSaiZyRhHiO7EZqi6VoDkNgMQrafEbZjQEm38qWH5rhlV
g6XRszdt56I+JBtuRBQjCm08dN18VHFfX7uph0j8HiR3tYEE/wLme1fjU9hpjuvd19bgp4V7Dg1E
ni8z0x+N5wTk9fAI/qbgVEVYySbMCRYmzkZQs1EMUMYt5cZldYMOobHSDQj64iDgt8agqmq50azM
3GWlwaqf1OWd3k/jlZ3GWbbBHj8PvlEywN3NDmAatDBE124i1QMMMNzYu+5Ma7mTKMauVOrxmEsm
QBeTVncw/MWTJQainnSnvEuWTF65RsjVK+h4nVgCI5RpTW9fT6xXELlct9OA0Z+W1/RRSkxvuVWl
T7NbPJEc2+Q3OfKBhyaLyZ/r1Cg3Fm5fWnlz+KLYGnyOJWFeaiREaOEi2za2mwSyndvdrKWAKoZm
COapK9j81UDsLAsoBsbh9Fa2MbomPi/nPe1kuVt6gCBksOjbKBmfPI9cqIwgxL0bjp/YjGzsJHU/
R800n2N7Zn6cY+k3Mzf1jc5uHxTpHZQ/pbO1p2L6HcXbowYvHZ6cUrcyiZcHAiPtTeX2xa6aNWsf
eoN7U3sJJKJGPTbIdOCTO1RGW1U01S3Jvyvbp6A+GeN6G1E3XPVFK65YamoH26vUMfN666Yyic3i
Qyu3A4pehhK4UKamkVvNWzAkc2Jh5iuye0gtGJ3kFSwnccdDAOKyNZQ7wp+dYw4X/SGqzI1ZmuXB
0FS7l+sTwpxrhCqRx44w4wtTyay9KhyDAcJ8D9Sh/dAnhRGQCamfszaVN9Wcd0/wNrWbuaghv2nS
5edGatfP3ZDjnQmx4F4xjm9I8Omqjynl+zroRLnL9c0E3GgZYbijqZ10wPQbnrwuKWPWrnftddaS
FRAFXfdNywrmSOskT7g5c8+2VTvN5bKBJj8C+Fu6fq+HWbyx2RFuOPyjYMHTtg+juDsOpf1eE2G8
NcjkZCyu5+tpJY4zSMi3sNWJusDYjfivMrZU1y2VYKKXwZzp2bZryGQKG04UTv622GKsYoWSGC42
ZVCoRYzjSRn4POwxF+MNLBz8SzUaIa/nIKHVboLO1s/DmOWCkKm8hc7vNniZz0koYGGsgjogpYsa
oncOf4hRKXuURYoaUOdQ1qRlhXgFK0g0e/SHGgdTmzgHSUzjs4YXQvLYCw0HVrKIg7aGXpXGzdZ1
2uo2UdwXCUDO5xo3/nEh5dT3WN/tyCNYtn287hdSF4IchvWnMZoklzh54JZ2lSDuhOee9QU8bRQg
0Q0ru1M8dOpFg7p/XbTy1slKZqRUAx+K3tA/eqNalX/0LiByGgaML8qpe/1YZI7XXWmNWIz+wKnl
wdMx+2ZkN6pROUU0bvjCO2+kmsX06GMOq+Rr2OQc6mGajvXM8T0TMInsja3G3k1J0bU3Rm5puh8p
IgiiDfSX3nyVccFT1+hTYhdlIk2M7mNoF9cN49JmhzWK6axuFyw/h9ZgzG/31KBxi3aSSlZRiDiD
xbMpYXw8X+mrNGI2RvHIPDffFM1IWY5768/hyO/T/43+IJEuJ8Wo/E/ZF/dVUnbqf/7Pj9MhWmeb
xt6ggTZc2ugftBkYDpm5dUl6CCuP2O6iqszpZbGWXn20ZrQEO6vwqEYqFoCZ448ZD99vRg5/8wus
6TTfzd/4DSQWav5nja8xjR/mU2PsiGoxuuhgT+gDWAUqZq69J0LjJAjMiig2w3qfmEkcXXd1uJTb
2lHhKSoZa0u9FycMiVSVv/6t/uZjQSWDEoiyHV/tqjn6dqJQmn1YxSBHD6VG6Udq4gQLJamoSVfr
0qaDElwEfYHULtCGqP4nZcc6C/x2JsmHwcs76z+U4HA4fnj52c2IOwSxYM85rRCY9hkPEyLqIuUL
iWcbgrs5SvMxc0PtKNZNUGkRGXo9sHww7ixnHrLF14kWjw/d2kHXTVSmXy7r/LEE0fMPH9fffInI
PQRjVGZ9bJp//LwGL0o0EwvgoQwH+MBsa3u1ikywW7ZoC5pNWRfgaifVvAHImM9Nx6yiienlk2pq
zwVMiV9/geIHcAjXE6Kjle2Apgvl++U3/mYmpNmkFPTUDYeWMBTa+lWF0DGSelaMeJQvL8um0TDU
O4IV84huVgboQolZFaTcJRul6rUH45P99S9m/t0vtoLEiQdj3vzTRNRlcd8WbRMfage+KaUmvRfp
mCN0jWkVd6vyAwxpaR3nat3nTHDss6vBMoZzbw3/j73z2q5TSdf2FbEGUBQFhz/MpGhZluRwwpAT
OWeu/n/Kcu9tT3fLo8/3QS+3rOkJFBW+8AZMsn9AHBD/JFuG8U1cbA2ksUZKEoV8IOF7qrEWRYSn
ISpK1HpAGrCyjTKiWpLT8RpvsO8evr4kpTAgl/tx01WAam1QTIw0FGLKtuVOx3HPaYVpWbX1HqL4
UjVkQK8Ph2ZynU11Cu8YQlrUDRzXPweHJZbRpiu9+KNIJHugXW9AELxRpzrVwt3/wGqARpqMd5Wt
+9RLmXBbaC9u7xbfZbRigWVLKDejAI7t8H8ZLP67ILwd73+Uh4Stq8xzl1GlGWfa9KcaP5AyRI1q
ivfx1HanbdXQMGmjVYa010q7AprTT3bU/1Wi/1KJRuiSHew/U3H+X3EuTvjyL/7FxLH9f3yl5Qo9
JXQrgd36BTfKRvMPSrSW6dsUbDTt5n/Kz4BNcTbk45xuUkhLF61/lp8lv5ImU02g0OGYSKD+V0Qc
LbDwv5u1vh3LtqQDPNbjOf+wUYR/sZZ0u5xvibkhuk6xLqLfP8+20Q67Ycjs9SnTwhaHfoWIx8ay
SvlliYqmurbYi4jpGwN+eZC3nlEjn+dHug/pFTmE1s6EhLGGndO4GzEWxxAoGvKQ1plCUaCxLXZp
NgL7A2bSINIXm40xP9JpojRRZEgmeDs8wVNEPbYRb8Sj4HBtZbCkmfS7sJg1XfxQUZJuMCXsk4hS
0S8v8u7P+MLSR9Wvo+PDnKRD4PE/CEv2edur7jneh36T35oe81vUQGOVQNDuHCHyGz+WPpdcrLQq
v7cu7fMHBzoWt2YnY8fz4GgfL4+v35L9xy0p5XNWOYCKf6Bw9en7y9GgMnspwaPGXy3gN7gZOGmc
X24OUKv0mBjYnyJPqtLEygKQBog35tnSwPLIzKbOn4GNrG2Lbjgh6mVhguRN9lsUI960FQuvYj8M
W7I9JZ0bGcseYEbr3m5kQHys9J1etigA9KPy/3IC/97FdKCa6TmIRgsnCkJZ/lnAgiD/khp5UX0z
Z2N138kqNer7klNgu3t99H5v6OkLAZDWfURpeUCYz5HEK2RJH13J6Ctnr22JfVNEOQrnton86CJU
5ryZOWFFQlogC2OgBB2r6T5Hozr7/vqd/N71+XEnqCTohiroJ/ePxiZEcsLyJXO/Tr3XubeywYl+
CLrSoEF0SZF5w5X69Sv+McgSQRe2EgH1l47xeVhmWLGh6kKJL8WI3MC6IyozpjyYPDLn+S/X+j0E
1E/HxuVYmHey89HbOnuhdopLbZNK++tiobLtfLOpiSTJRdSQtVOhbPUQF6tLwrP/bx+SOURgQi/c
k2y6ZxkBJBQwzFnef1lMf/QgDOHvNlEHMlJG9/VLWX++QqD7iNe4ElI+qGm9Un9ZiRnu8fk82eXX
HuxVqU7AbqvHwh7Yo8KBDlLcvFn8LTLL6zqFx2fuESvPt6esRztQgEZlQ4RplkWl/zbLXIWsWzJV
dnGdT3Hnradxdhza3a/f9B8vRnrIPpGs8HZM6w+ZapqLHvUGs/pSYR/JXXQGnr3fJ5TF5IeaAlkt
dlE51cNfY+w/Z5/PWwHKRjDr2LjY/D5YkQG/Ex6k8XmThmUD2FMoq/UhQPOkM0MLSlFfnFgmuXpe
k4Ju+q7tug4xntJY7OkhLbcZ87vEW7bhM9UHnQmjVYs0PBhZzBf+Mkre+bvlBsGn62UCtZu27Nm7
lTFYpnLsaqplKeStIPPWYbvr3aVjUm2rGa/T0e+b3r01RJSymnqgNBwGlYsNFx0DyFHrFyZgmX13
e41v4PgDuARK2qJY9/1lA4Yyxu4ilzF2P/TgZaMB2yuVM1OnYuh5O1U3uBzDlbAm3khCOZ8tmrQS
pXEYi0vhvY3wwlw+UikjhAjaZYsYCxvoE5s8ZX+3zQ62A1RrDoDcpADasIopv7kzet9WIIao3+5Y
/r78UBEqb0/dVmfco9VkfkVxBS/TD/SRGpztRxBR29M2CDU9TF3rTvdw4Qs+m1QZO0iQJHDlAAgl
Cz0zYIhJiuNUJhqDhR55fAcS5gj9JDEuqJVbSQqQVGrawIUuxUdQYe1L9yinJRneDrMqOczWdsnY
gvsOLN8K1c3n0kY6+3yc9FFfDSHvxr0VtOHaj62X0neMnKlNbwpwi+tRextUV0mLoNXluIyQJMMF
K3qGLqXXvV554Kk4LM1o0Gdm60U2q63x2qG3w9qpmjw//XwAmSH9O4MYMn0321G0wa0e9aaK6dcv
sd7EihJqb7lv+8jlDyJzNPXCvskzUNQvg9A2LUh9kUYyTUKmHBywQCSbZAxG2J9cemkSNscVTiB2
qC+j6uSApkWgibF8YJ6HJL+sim4kWbASSszlXkDLz76vDQyYJGhW1fJ4bPR6utQ4ZmbfRV5XTJoM
A4/ynjo/YoCHTGhtsaCRmc2aoh3rM2tiG5ecFcKoyRci5IVlzGGIh9wTl4YDzvlLW0JyQ51rQTuo
CCUboxW98wrTZUw2NXrFjEtINZHTwbjWsVtmoYWU7aiw4fMayMwHX37TwiWpMExETYk7VvbELrCn
NDXxMDWeUtxJB4Kan2JPtGK69PvJ4VtqeLkshTGj6oACZQzkmzjMrgduaeXp+ct5BBuZ7Rw/obQf
ukqxBFcP9fZ6h/IclYjJ9XTKibeOp+O2CBni9LZHbw2539Hhh9DH8JLbyhzKy+C5p5IRpMwPaBzw
j9JzriAEpKYB8YjxQeZKT1EdWk8PjUeF+KFFb4cFrDKElW4JHTeiDGdOWedrt25680hyArGsFZ1e
0o6vv7QzHYs3IWlt8AetZzE9qDS3GYWkVk1Ph2cx+6y8wYYTlNYeZjzQqxCp0FHPapGmHfafub9Z
8rR4hVzowJkPPjmpP+3IXZXemZIiybaDaxoH5JLiRhyGHCwJnoGJRn/GZPbbnVzXhenv9R6lpb1f
zog/EijMtQsMVk6IISWmZtKHbpSJ9E1tJVjfBMTq+g1X6bSaFr1k1SOEmfZmka5oh7dD3YdL0ffG
fJWjg8o9RkbPu2kdL63lc9VbmMeHVZRRDnznl23kVLd1X/u6tURXeC72bMRsN/tBxNnaogA81r4f
jMTtyxRQvh2SUySyUWtk4Uzg5PiIzdLAdpnNduWZfaRLMVFGJ5umWXyNoxM9Rrhjfq8nT5rpLUUN
Myi+Q74ipEWvZQRf7YaRSNs8vqph9/O7FunsDr6bFGyVfVsxSju8rSy6ootpWGN722txvuyAevHI
W6qoWHIW1CveuS7EFlPvgiODz8w10yYapgMwg5lPksK0/G7okPi88nITOvtbf8h0RJg4yHLBAHcW
RD+uhsRgd5gYRdaCZQ89E4oCgFhruhtbu8or7IaY6R7mvtw48IyRSzsWeIrmwHbJcTSBc+WULyOa
0P3ecwp9yCIFiglmsECJxbhW0Q5if1i9xHBwJF07CmFsUXSfm3aA8bP36g73Sew2dYhlGrgLfik9
uq83P/MQdn09OHPdglA55h27KvWdJKNRcTFm29YBo6XEjIjSXEUoHYxR+053CdartObwXxFsmxV3
rHB7Z5Rg2CsWdjZuhNMnj2IRI/hzWpfprH+3OhC07XBLFx04u7XmxIcQ2Tm0LINZCT9QdX43B0Si
scn6NKj5YbDqRVJZONfhU3Vrp2y7u56K8QD4dLNW9xMCuUX3ziyX4sG3wY0yh8Ait/iMNRMaSvU0
Nl/APLTGVQf9xLmJuFN46xX+Up8wVnW3Q66quvjqZMVGobBGYOB5xp91frP5RmEGM15wULeExNop
8LLKl03YOsLp0SqY4Y/fUmqLlhpsEs5b16LgWMUceJissNUtOzb5xWu3jFN46pwFWDT+ooT0Wzev
IDPBrNvoySLpOHz0bYAv79wCNfgYqxwnXww6y/YK/BcSQmJFzNMoHi6GhJOsCBXAx23b+SkcCfQ3
bHyVrxYWB/LjQ34zg6hrDpOvYrHDN3LZHuLMTmoOPlc3OPEr8mivDrYVrtSKaxy546H3d0Ztq4yO
rkJVhmZOfFJYOiFWY87bVQQv2zxaM6gytOAWqwKHrIotxXtcSOOuyevSeRz7FqmAo9motWn3fm0u
y8MyLGJAkG2ojHvHcPrtaaiY1QGAHLd73NQUV3VQDK7qmqOHM9W2gEBSjbvDO6TQ9mED6Bzs1bwS
pY+8FniPYuxMtfqzVWZe9TXBlUVbXrnD2n7zMynGMRxVU6vARqYYHaAhqlrp7UbsQgv3GJVG7t6i
y4Id+XFyG8JaPB68SgwoldU0nux6Z8lh3RDzAttjxLedzcNkANN+RN/mWkSudT/HNDPQ+KlTfaA2
pSgb+TivsmmcXRPNXQQiCbovMQrlR0k0FpkzC6ZD1I75j1YCOL1jJ2Djc6z4bCQs7hYNRs5aDnCW
Q+K4eocrpakjzBSilBUdoNrPMbwQgXugd7XBnyIklag2cPTIpMw4ZYZKxvZ2XEFQDdFhlLWO/hBJ
1JmDyixN3luxmyn8I9iG1P2A8AVakkerMVSOop8xUGsA/SLZJmXfE9l7ucEoHR1bEgVDn9BRtL/O
DXtZhrwpmx4OXtHMGY5fAUr3VuVuAsVpWJIAF2hAsKfQETV5UOISj3qTlGWnN8SysDmjaTQ4hCbz
6g8MUFMpfXJ6dKS40y5OFNce1aZqlBccyu4FvlH+wpeZyGWwlnpZA5w4ItWk98kccU4+YmeWzx1V
UdPjJO93vo5X/QiG35M9jHRv57mtalqDmaoQ38smjsWhaXQsVTVKhyyJP+gxGurKHazvo9Fj3LWj
BzppYyqrom4QqCbCzizwzU4y/Ozhqw6RfpR73L7Up9TPEwyyI+NIi05XLFx/1ndvichgIJvYyfz6
uKYwb74Xo8HAss2g4tSEY28AXTj9ayTwRe4HOCtiIyJVVcI31iVMAGeXW9WKTSEBkZ6KKf6i5Czl
EskPBd4M+eXLa+TAtCy8QMxxePDaiOL3QSChwzsa+0lZ3W2FB8+c3G1zZkb+xylH7QAlPNoI5Xzh
EI5OD5uydRSLqoouPnUdiPvkAv6aDirMAXLPjGUhciFD4Lktk6WkXmctsDTMTg07J7eJUmI70tH8
hNxFJ08mEL/Ju9vAU9XptYvjCfezbo5eB0LQ2MSzPCfIRMPP0UsE2VBd8Kqylg9EE7255wwUF+Fh
a+kJJqIxbe1jaysgTZqopE/XZJpiDs2xnglUQyEAnzwAidHx5oCR4goRJMuIrE1GIPsebariB/5e
f5qopNvuwIYqjksL6znOsCRROjTM3THWwbxo9N2+LI98kLwXOB81L7Wjgz6U12JBh+vThAw7tqFg
onLFqm6ZC0WYrsQE9Nw6R8/dorL96ga0STwNu7jAsWW85AtKQVA71xBaQshnJdeqto5HMJsp1cUK
S4fW/lST8sUK9vnz1I2pQLgyH5uBzQVVe3HtwMHMUSXBli77Xpq2TgKzRpKx4bSiX0jv+ISXJJ68
52GV23olaF+he6botk3HxRZt/jwlFgyjMHqJfCCDTcQafe3BWjqmOKQQGPzMiD08ngkMFmw6yb6w
wBD8FJOzdPvVMIzli5jGdrtDF900Q5E0CenIlHR0vE+eC77gwd20SU9ozLTF7+jK66QbcQcdhXWL
pZN85Xc6kI+bmvkR9VHMW9M6I4Tri4dADDxIGOnEKL6stydGXe+4m9WS7l20qqEprvMHppMruTyl
vWjTW2XDnuyeGjB6Q7Kv1MLUR1/SSkhVco846mXpVVOhQyt8df2qDDQlrAcJMSFWzMSoZl0/MiKx
6impTG+u3pjOAkqEAdl0xi19Y2AgZ0vpJU62HDc32Hs4WoZkzsB1JNUyvnUXgBMXHniv4uT1NjkF
B5vhEB+IZZjYOt0ir/ka38Ei2z9mbaUjUS1Exz4zv2SNS44XdnLRZhNQjBsC/hFCK5Uru9j78aSz
wJfEoog2fdP1tiAHDKjaXUG2DR6Q10tn8jImOkmSyeyfsefmlabWqG99rBZOwj2+XNEw7LGBdHKc
CymO8MFtZUZhVak3rIHXaCThkvdpWtEuTfuNzkAiqvxZIL7JF64vO4dPE5cxBKSoZ+XrVaN/UzOC
LACgg4aOkn/0vT3YqXMEru/zEg06zwQzDcB1ZzgritVBT1eQV/r6Jc+rapSpYKhIVLsdLU1yXmdF
j6nyzMEdPkt31t2bl6lReIau7P63l8I/jxhX6IYRramzyqoN9xylD1F/Tp1I70+164iJoJDNmr3r
9Wv9qAb+0ndRFqVjZQlJb1UgZXved+lNqy/mIhefF1GCGb8ak9JmJsrBSViGCaIYnIWbiz3081g5
sqeIMhWtV4TNYJN3U4XQnQ2flFfvPS8788/eR9XFOkXAj7bnTFBuO/PT67f/x1sRlIUJbEFjko7b
pv79L4XhBX2rIZ6VfIYHvHAfHFA6LeRwJYV6/VJ/zDlBYdinFQRUFozleb2bMCq1KwKoZz/xxLie
otXL5idrU3qJuFGMO+dfHu68hWLxYhSeJkiEUGHHXuD3h+vaHmFa6vfP2ALqPWpYWGx3Y8rOfh/b
vj6zIp94n2Bi5edvBbIu3Rt2u1JevP7s58NM1xSQL0Va2qQYuZzPSI2/RTAhFp+oSZA6rklClcqr
MAtI/vLM56NsS1Q+acQiigh7XJwXr3MCQ1BAmfVpxBAxvxmaQqfmaUamdkJ6WUeNrz/a77gCmiYg
LCg70+RFHoig6WwGDRke6d6ME3mHhggzqIN0zDbHprjyXqOuLRYLnWSE2PxQ5TLhZHz9Bn7Imfy6
Agm1wPubAmSMhzmesH9/zWSJSWE1qvrUJibadHt6WVu+p+qR+AiN/Qhbpi7RobELRJSX/rMobshB
l7xKdJs5F7CE14NTZlKXeCj9r6ziGvgQ2cJWeBVHQp/PtdfvPDEYHsxtKx/YrdUs9WEJgriGdppE
Jgs/gKel66+DGikeWXO3IHk85ZToUIjPU3u4SGkte0id5YaOrfqp12GX0QF/poyctvo4d5uU2Eb1
Qh/xDcw9bku9FOh7Qnt2zTyHl00NB4lXfbzaKBQ0YZSV2jjF7OOZ8UcIpqMyaU8LcgdXSZVTln19
+P+YcKjMOCaENc0y+3Nqj2QWiWFu68c6adEjOMXNoFMgfxt0BPCzZP36JfW6/e2Fs9X6P3o0SAFB
Kj1r0NAog9bRe/NHP4ZeJ/ZjinrjDVYYdg66tDe5g8ApoPk2+K9FOig00ELiL1+/jfMnxy3EMdk5
MXDiP96P9vcve2flttXMu0w+5jXlz0tg6EP5iDGX3V3b/XD7+sXOdxBBcAa+ykP2yKNf+UMP+JeL
ufCi06Tp+09T22Tbk8yUnhZZ1ujI6vVLnUGF9Ld7qEihFK7ovAmgnb8vqHhezKKoJvsRSD4qBxHl
yyE+xJRRyXTTbOZ0QOBkK/lDUbBhXi4STS2SNdl5QUNZlxIMKY/u3zczVATqCJujA/U0JkMBCM2q
SOos0WWtxdBlAG9wcaVFEczVZeK8pDvyMBmW4OGMXHIWxTH20WwrU6n3axICuIgXBs4Ia3GoajN2
bl4fhLPxZgx89hWTdQqs7c+OqZTx4JfuuDxCy9cnM9x5veQMQGTb0+uX0tzNX+ezfqdsXsCz0M+i
rn8+n+caNkBjOdGD59Q/rjVKSqc5bq76aGKrZwt66b0XgHQYhWqpdJX050/dNOoKAeRxBlc6Stcz
yQUbdjq77CMqCkaejcZ23bNUXTpYDU7Vx1WMJEz7vIpIj9ONTW06/Gz80S3STSSjyGzWzuaZG7+b
6lK/8E1mXMX40R1XL6WJyaICOuwMmeg3iRRPzD9WExt/vRtQgdKZ0UsLjRXJ3EXtQCfPUUSVQwSr
hbVk/Zfz1vv99WFl5tDJN20AS7DgTWmeTeGWJ5g8s4m+FJNQH7KukvbBpj16cnOvcajxJ4hjOot/
tXoYg+waJ6pOoNSLpylOYRhV3ljRNEW70TdWT3MbhvYxIn/t74oFBfww8Sb7lMKOwD/D/DI1Tt8E
bgfnP6SX476ZJMpkCfyeG06kBMuyMsGTwegz8X6jjzxdYmGWyaApfNPZUTXMn4zNwIl8KOAPhr3f
QejBleXgFIa4UWuHFXuztnt64sVTQg//EnlOugSZljXhEJlp4Q1W8QnUhLxalxgc5ri1prXDr0M9
2JzPzw3yJDKIoCFQwohhiNpZVaF6IcanVAhkWj3TcPAXo273EWIqslBG071znb4nLIrGE+qQ2YE2
wdqE4J/dBWdUPzWC0Smny6Kq9wPsKgo2SZa9H9H8o2oOgxJNia5+2LKRkphjGQnVPsMJccZ+6wyr
+Rkl2/6ThUPCYzJKNKkWt7zKVZ/uHWCHV68vst83ayYEbWU2M1QH6ekTKJxNiJryj2qlpi4pc7lD
ZAavM7eoB/ynO9N9fP1ivy/ol4spgHL6mCeGO49IUF0htOv86qtrqhKM0GI+WBX11aAs85vJQbo0
XOK6fEuLUOV/icf+mPk/HhOsDi0bNvHzfGSUvV+j2lF+bSt8LVEmboCqlsL6Kxb5xzf97zH84ym1
0iFxHzBq4Z+jdBYbwasJrMxXpFtZM8LmuAhqEp50tySFuq/sMrpP+8hoMPeWPm64U5MWR/yv3d1S
DMC+AOu5bzq38y8ro1WPnLc9cdJYDE9lSfBiD1XZwMGxnLfmlFXfyxHRxory7NvJXu33Pr6tAxQY
7F9COLZvROkzj3Eqcane5PTicKmgsNb569esjgdaCWN3sOAQPJvLIMKN9/eXWOgMhMeQ6DCAMIhx
EZzR5yEBNin94njr9tUZ9eAnqUiOGEEVp2VbUKLyi48CP9jdCLG1CFpEP05OtWI58/r0k3oy//Zm
lAZrajyIBXAM0+HfD3Arj0raB4n6Go80DiindXmweLgzIKpdbMNucsrlpMoBWkpqNCXdnro81dSt
bqbGxU+lULHxZrNi5yS2lcJZF/mfypR6etjlxk26Vup6FesRgLt4oAZavIGpXhCx0hhbw21YaLtk
NdIuqvHVPWHjVB9mJ/2+ulmKAyHE3JxK8SmN6+ZNKQfcD+uoHz+vRTI+mkCD3xqVxwHhLtZ8EPYw
o6/d4Vk7QzPKEGY2eQAUfv0AbRhaACprMxohnInvHGl412myOtp8BeIyTQdIba8Prh6787GFx6Gh
1GSz6pxGgeMY7TVTRV9bZGdujVZkT00qVhhdbWXeWjO5xF+uaP0OfGVWKdIsULfgkbQA2Tl0G/OM
ois5Or9lTeZcUjbDTjIaV+OKQmV2oBExsNPLuPvaCLN4SuNluE5T33xrTL44/OXp/5xahJpsnziJ
K5C45yon3VzKHk5V9Q2FJVWQt9fRp7rbkmnXYraEETXuE1AgtToVwpLJussSV54QUU531El8H7Kn
AZmjq131IR2KSZd+KaFXRp/c5G7an1ohllt3TOKLWKrYCfDhsuegXy0bumhjlkhoWl6N2M4mm6PB
sByyfDBusOiZ+MCsjGu3T9a7dUHtEBX2tDnEM6d3CJ0rvy5p8xJRihLL0aIt8Aue5oweLk3PJzmR
mhKL9O8Ge6kukrIQOE0q4DLMRNpFoUvV7074aUXLFUQd9soLfaUB7YUYiXHV3MwN9nBBnTYuuFqE
tq0LwClzd8Q7y36PP1r6Yazm4bsDqYVSz5RFfyt8/bn/MFN8QHNA11D4/aOuJ2w6ofky599QozEV
ZAc/+wzKY6VryCsjp1JfUeKILtzK+LxiFVyBHp3wA3x9kvy7CaspRvBqQK5CNzgrvICU6st+U8W3
qHTXEc9oXoi7Idh9neKSdDC3yX9ou2qEgZpE+waK7sfE69ASRznfevjLzfybBYsICrVltg6wlueI
3a0c56nG8PVbrEz3Xeta/b1dGMZOUdi94lwcb8eiHS4bhFwv0OWwboYKRkbwQ+0sVYkHILmap2vE
tsR3kPMtSo9tmr/7y13+ETLABgc+zxIHM01SeTZkUxmtpd864zeq3m38SGQh+5BKIj7cvTnd2kiQ
0lPqN9eDASvr78lmKgwbIhujLqHq/kn6RXxtqjl/tDtnpEPCKXDosq5guONMhU5Lu/flRf8fz+Iv
PAumtt73/zPR4kXxZ/ec18Pz7zrdP/7hT76F7+JuAv5Xgm4FJs9h/S++BRBT5x/NwEC+l2ScP5jV
P/V+HB/nZ4oO/Nq0SW0UU+VfOt3yHx8OFrUC9mcKu5il/hd6P2wdv5112r2TheNCWATzTtn+PI4l
wGgI9ZV9vZnSibdjChZqwBLSNoNy7W/o3CDpUbJSggnvgTZgHW4fUSlxMUxMrVM/NcY1lsa4MbRG
eYhpDmGPt/U3dVydkk6Ml7R01Y5SjXtVj5Xxrq16UHtVjCdf6sGudUr33QS3G/E6EIII9mAFaDVt
HZRa2M+F4QFVfgPHhfRNFfhTJGj94M/OfS9BIuMTDZ8bl6rUJWk+4VgbvZ239g2eGDtqLWbglI11
anuyUPLyPFSFe0kaTsGDDjdygl9Hac3g+BpW4tRlYSeq9QafpHg/D9gqT+YXzWLA5LM39lBYrQNq
H9sRpgkcr9g+YgRdvffZZvfAK1OKiM6+WLo3Xb46e1hxw3NnD2jOqBLJB9ngLVeil2iVFo6Da+sA
X/D809qP6b1CW3JXWtaGWI3th3RAEepr8BSIh+xNt/omlpj5hnQdSNmRIkPgmA2wCVMKdHQMzGgw
nKfPXPSXsN5vEguOLfzfe98s5/0QqaNfjqfG0UWOwuZEwIUzdKDs7+zIhO+WYe2WrE9ymNZwGvRD
NDngilFEu2Id4xCktIs+4fi5BDeDiQcGoPiBXDWQTEJhL/t6UwcjLZqD3NoK7Am09ZRSbtBK9+RH
/uWAX2Po5TaenltkPK0CIQeo+5J2agM2Z1yWg+3EPkaQGHrYsEUfVIYlVW95006puT30iyUPdm+A
bF5Ip0EmIWHqIXU4uk7QklTsfSv71CyNc9Ua3gXiDWVIGb3djX03kyDFx0SMHJbgXndFYezzrH2A
TvMEgPs6s2cVxJPrHIwK+QCEwJOjaspnyiCfsnZwjtqpJJw5Sfe4ABqXLW0Eh1YhHVBf7pgT9OuX
wJ2ZEl4Xv/XrDPdE3Z+FZF6EOVnJ5BFaOD0IK2uQF8heW59WZ7OwAOyvFiP/vK3OQlfRa/ZZmq0n
WSFOs20VfpYgpsIUAMBOxY1zSgC07Z1kXUJUYlqgEN0HYBJ4w6ol2qGuORGjrO2RaMDZ12RzB1C2
wKVE9tjZbnwDVq48CO9z7Pfm5RKrNqQGZTwA4iz7EEMLZ6eKNL0vp9wLK7wtkHdI1mOT+t2DWS0g
ApSf31PbcHZ9v930tGEPXpbPaOkm7mGDYL4Dhqv2FSwLlC0N8w7lwQ0L+bzcwypMQsCG9i4ZBJ4r
KnMvLOQCQswqpxPKWBeDnOwrKODjzkD86HHEH/AwepHY2chIhG7szzs5l21gyhpCqczMxzWCKzMY
FgCDqcUNJWlU6I8bilRbXr3LDbHewfAwLy1kJ2QAhxR/odnIk73bePMOTQk3HAtKBAJF3wO3Ol4r
PHb5oHFdoUd7rEFOIbLxOZ3w+sgqWPdTqzBBhz65Uxvj2Wy9PMHAyoJUmN+XKPF2y1zLy2bakMZw
h3d4rF3APXYvvU2hvdPJe4CqLQ04XEISjF6CbS7cnYOodWC3/pdxKO5TpMNQYborRiBnZpZaoGWM
b6WzrYei2666QV2nM5/vVXWcQfejA1FVB3K5Liy7vtmtWh0ywTYrsJz0ua3jOYg91HpwNT2BUSYk
zpV22hzBCZveurfT2t51VcuUit3uZrXVYSztZx/gQOClmYAC0Mt3Ef3WsFT+nowkoF6eHRen/TYR
7YNMXKNb2WV4fxaWdRnBtTvgvzPt8xVBqXXIca/3S++UCPNNXdifXLe/zsABXfRyefLmXsHTdYew
WIV7MZpp9eD70/uC2tmuadQ3N5lnbE9xBAYJ9gBo8ErR/r9tPPsypQyBw1BdoJ9FA9Xs7go4d1Ta
Ei+M2vY7iB0Tu2EHsYFtxBCHgGkXyTXbt/NQXAMt644O/IlA4h91KjBl7kXyyV+RT16d9VQXlXW1
ufhWUodoD4NXoKXhccVq2x5alDvvAJldZxaH0GJECzb1AOpyKy4O3ShlYJbynVYd22G0k16tbX8R
d20TTJMwkDodbaRsOV4SABkfi3z5MEfjeFKr+lqPNjJmcZEcRpLiIzVg44A8FyIW5eS/IZe6M+H8
Ba3j6Bufbxow/uEgbYgp0T1siXqP58RhaVOoHbgkX1iJ8Z5qexa0xvJVpA02rMU4XnhgMtlrUvAp
UeSe2H/TywSlIRBx7HKzh37a2GFu6BW2OKabkKBZZnGwwVWHi9NYx1hl7/E/k/gQew+U+K56NPUD
dG2+C6NRVAuLSEt6bAFkS+sAzB+3Kac0L70G2TJQYxWS3zWxK9IWu5liiqg+o8NcDY9OCg0EAyvP
aP3qtMwIvwIpH1oYCk8on5aKpdi6fUZphdlXem8i2fkzYmk4pulFhqSz7MWpBWEFLFU1rh09inHG
AS0P1rUjr93TaWf3hmOxNTNJWmVH8l44pXK7j0Arq626pJ3WKz/Mai13GlRZgTBuEVRNt3XdSw/i
/8Lrv4XXiGRQd/jP4fWbJK1/C6tf/sHPsNoz/wHSAsmNAwWSpiQK/pehIDKangVkg24l2Sn58S9h
Na6B1GzJWTVmwOWf/U9YLbx/IAaaNN+EjSyNdpH5L8LqMzIeDRjqpR54AFAjAFRot/1enYtmI8ZW
TcoLmBJNBAdqy+8TrI0voYPCNl5l/x6fwe1ABLUdrHmJLuFpNB85mJdHWaFvCcmkf2+idf8+RkN3
/8tI3r1Usl4TKuHubLILDVggzXHP9Rz80QPaP/vORQao8FkmznLXmkl1XcmFtkKbFuvRb0yiCUi6
zl8KB9QIfss4QAfRCaNyrbMi5QHLOUuDo4RtxAW5eIG31Af4FciozbR3b3KfitHOBad3DZunAry4
uupqcfz00ULm8tOyVdtXNfYoQjXbCi21iPs9uMTiOEBCyvfob7tvSeabNVxGJS+iuRyurUY0B2Jl
J9i6Udv0lOzTztSXbxJ7paisLLYJ00PkJgCfpnbjuJX4ZiMH3sJIc4mpM9f+iBc1PtgoBwaoN+BH
g9o9yOVivE/AEyMIhc8prsjCw+sQ1fkkRKAYjbLUMd8bOFhjdaIexmXrCsSvYHAA7WuqWxDyMWLb
WjinA9R3Ak8bhbmxCTwGh3ENNjVPbYA3dxI2SZVQKFjWD1WmbQmM3reu5ZwR9HXr8B6cl8KD3iwQ
TzKtBBYKLwBZIZGvhzkBBb74Nr1Dx8am9f+zd17bcSNZFv2V+QH0gjevMGmZSSuK1AsWRYnwHggE
8PWzoerqaamNpt+7HkpakpLpgIgb956zD6G+3cNGq7onnYDAsTzp1NeSjFWwNChjQhfqWzRPNGN3
ggyjBQmEY5Mr5CaSpObOBuoMMO5JI7Ewqkdnno6eS1cihAE7PshsoszTjHmI8dBp6g5hW+z6dTwW
lBOW3WpKxBnTONeyVylMkoy2XwGEyIcoSKpamyvmgTpQV/zShEA0W9aLky9ulFp2fVfUvdwBotVB
E1kM3Mx+ZNdOVIkeN8/7XT/O1h0eA2W/6i7JE4iGd4Wa7ZBmipA71TvST6seVhJQMLc0U35aczcP
XWt03ggJaQ9rpa6RV7bjYcn6hooSkg7KS6AD5G0LqrRAcHrdu6ThogJ35cnDc/Zs5BsMaU7ZhErH
Sr+bsypumVhIy89qp/pOl5nIDlQcBschvPm+p0Fj9ReBc8fHB8D4lXvvMU0UQjqmImMw7OPCtedH
ra8y2fodng2B+SfusErIuNZ8tx2Lb3UOX8TFpZPvdbWZv0F1rDQUKCmBjn6LI0S9DJ3XZ2/k6pbt
watBedwOQx+f1mk1jqVq5OJli9HxbhaEsm/0nMcpiL2JNExH65TxvY6nvAx7lOppYI/s2hFq8lqJ
yEpcLmJBiB0MqjNq0SQg+zyixlsWDAAdoHwlrhlGNXVfJWFPo7f9Ase0B+W7HZhB2lg1nou5UA+o
+lO2grG+6dM5a8OO2viNTqtx3NAxXOpSbY7gQ4sHDYkciyGYQR/7VH2br5Nz1aem8wJF93g2FKPx
aUlj6xFxqzZHnTXgBqOsGT6PmZ2bfp8JXj0Hn/XQNXI9ZM3cQkSzCCEQOjQYzxIQ09KZGzka8Fwx
+lTl9FXNqSQvedZb6tWLZ7BSLSaMt34oOf6h2MHRtS3ldAH4nBBz6xGCKdbRArPQVWb6+lwOhpI1
QTEjWhr2Mtbjcg3ZCbTlzZqmXm1PrshUfikSQm+5jhbmMpyStHUWL3Uiy2zwFcWq36ZlrLh0MISc
acjb127QeMWgthplhy0wy31TwVjSuXp5C8qWGBokF8wkBy2X0N4ScEZNw42VUabf9lbZVQGY5MYK
XUCSRzLXRx07CuK4m4osp5wlEaeNr1ctkGeNw/jV7HqZY3i14imsh975AtZsXnw+nMILSpyWWti4
9qL6SMNc7HmdM782mtJcU3vxqhCzZIMBVzWPCb7vqABv8HXQxk+GnO2jANpn7RE4zfeTXRplqBRm
LPYuBEvT14irhmnY0PkxrTzeaZNaXFJDxGDqlKW+Sannn3RokTal4GS9W8QUwd4xtHTXzEWU642y
BiWZCDcmYUjnOBXpDUaLfvCpLcsjbpTWQrjVk22JCerI/Gd1fC4g5algn8EnaXiIgr0ODr/WVQ5q
RowG7saXJg52GZ2aUdlsLKx+ws77kHU8CazEMncyZsEfKmP4/GMP/2/h+LvC0bG3gdS/Lhwf0ubb
9/85DuVb/e2nAvKPB/7JYdf+ghQWkAo1ItrGH83XP/MTiVYkHIxj7J/Bin92ZfW/8AhGHRttirpS
R4DwZ1eWHwe880clyh//B6XjH9Kr/5s+bupp3IbqNm2nO0ujV/+5duyIyOgrz2sOTJpxES0pNtQC
jgMWZA83t269zJUQF8QbYBen9qVMLOWoziyGzcQkuMLSG7aDWd17GIZpJKjP5IokULNLhIQNUZ7h
OinGsQe+GJiLggGbQRo0befa4qnxdand5XLGSGRUF3suL4YywwCmih17y6NWowApBZY6Ejo+JnXK
rjQG2CAxGfgIUunQKKjWpMXWnqnrufHUO+Yx9FX6GeALPnOr4NhpLvilx+xjKPMirMCPROAtr44h
97iTW5xC9YdX1JdZA5chrdQ3s2kHNPgCpufOzJczx+A2AEcGeDZ7W9qxCZtufbdG8pCE9t449ku3
DLumpAPXV6nxOe7MQ9a7YPdUiF4MrleEKu5VG42XQpRvDkDBnZrMD2pfXLZPYKyIczOL8gO4Nshn
urA7o1w22xc91Gk7g4tZPCXG/ODWEkYh/bUjtoR3kpK9vZZuYrblvNnrjuvGbVdmROG0/Fm8shM8
Hh1zgHyy0+Vhbs2X1ChOrPJvfZe/AUS8EnLUYxs1MdrwhraxejMudwiFnN1ijLvOa1n1zB+cHYx0
LNccYiGN6Q0flJ7iw+RQPPqcAdIoK7xxc9I08P6yJUKbx2eZVm+ThvdKXYCMjvSag+25YPeQ/oJP
ZR7Uu1Gf91O6njWXXiS+lTM2XWhJRfphYKuILC27FIU863w5B7ehH51nvMPGXJ7XGBUmDseS5ouh
hMXAE4mMQiv1zPUG99ipWdbn3uzwm1vyqVKtUC71jCMcP1/cZG81Muqo1OW726xnoSdY5NM+uxYd
02SpfnU749abM5DCM914fTysFpjmTuLY6hAcQGDkQjUOCa0CcsIR4Rcjcgfq+jOkb9Tv8+boMzSD
3DuuBAAeo9/plQEYXH2uE+3dM2YouJtrbUzKk4ZpqOunJ1OWOImwT6l2g++/kk9GrKV+kY1o9NiW
kP/j+NBIJAx+fO74Aq/s5S9NV+c7EHbXlkPjbtwex/v0U0nPajbsl8zplwMIINDZmry2utJ+yWMF
GXXOXL1XYnFvQMQPS5nEARMDK8A4KA6ds4hT11jiCKfCPUqhKLf0asuInkZ1S+z3siMJUZzwAg+B
rpTG+6gNXxbR2zeaC0iQq6bJmD/0QJmwU1UdbklwIG+x0/Q0qFrGO/vc7OpnpIPPlSTdJlzNwdvS
aiBxp/HVrIsv+LxFQBYanWsbSYiRhe249FFnypR4HyJU6IvKPjm5PxRYTnctlfSubkx6VIr53EAA
wptjWZGYrDfSG/v3uiY8syYoPSptBk3Okvvt6tm7KqsmACNNfEf7HA9UzeW/5vp7ozXEHnboh1IB
A0DqmPwc0qh5FVvGHJdhF2sMcTifk+3jTPi6uOiWwnlxFPs66R2ICNF/KHN/Nu3faaZ/Hklvqzi2
G6Jv0ZHAbkFH8fMqnuW2Sehf0RxMwUzWwNC+xZlfM6sjOFv7ncfjZ+nbH8+G5QLxm6mamvtr8A5Z
ThOsF6c+oGDFCaoVJ73c5DUGC/rfbab/j94B72s7vzs8GYN2wnB+fl+z40gjj9vmoI/FG+Vw4W/L
ca7NTIIoNJsjv1N3//45f55R/nh3qAx0xpQuYid+/fk5E6PGTzIg31xGK6V/hxkUAXKg4HeYFQtY
A++XLIhzP7C6/fun/gfE5I/3C6ELHzjqwn8Q5gA7nFeOoPVhqHojzJvKvQPwwQlrUM/kZxcHuFnv
8yA5a85CnHIxcN96zBF6THQpyfdJvZ6nBCImVfPBI5skQNMW6e58nm06ElBLNyMv12qTX2q7BzUv
HmSVPKtYnENbmldYJuBBGtAFltW0rwlWmMB0WR7+/Tv9J5cQAk1m0Uh+kFH8qmvTy8yrGt1kaqsP
O7NR71RvvavWvvvNJ7o12f5OXfXHt8mgecuspttGrs3P36Y3a67kL7lWPYJfBinvFg2OtlqyCNek
vYeDi6kl0ar7Uix3zqhW93TEM3onyUe3Oci3UgUvBdAFXZ4ThWaDN09PimdfjV7ske2OxBtmVZAk
qQ1vVicR3dKXfZXo7RaRmZ0ntR8e6kI+y55tf9Iz88QwuqJ3Dv4AyvxHjH7Rr4tys1+6zV4qOGWx
VbqEl+F5YPNujQPk2APQe/gyQAq3gBh0rcjk9Wm9cxYO+5wgtB0BpV96i1mgo1Fj/fsv7J+sMADN
GOAzqMGi86vcdXWUBjINyO91BvxPOSFZ2axWt1GwG4d//1xbv/LnmpRocJV9io436qNfFXFAATIA
3UsNSlw8oOA8Vc3vFswfiqFfngOBjG6a2///MYKZ4M9iLFW1PjSeaHdDJvXAjNf3baVnBLHs4ZGc
Ct08eIp+xdmYRk5dnhQZfx7y/Ktri5qDquiZWeTGAd0Tm6zH6gT76KJpycdqz0ZE0m1xKA0bVwXT
E47363BTZnaEAOET9oQNHeAmR3NhrE2OH+gpjcy3jqnxTu/RphkedutJQslX9ezDqrkEkQldhCxO
hZVgo7ZzClRtpvrV0FCTMBoIdXxoaj2NkE38Ru5s/pM79q9KMNZh0/zVL1LrwLbAudQHreSgINIK
P/w4UcEDWL9o9DF8ehY5E3z3WtF8C+KhV31i925HFPpuXEDktxFozTFa/hG0ZDil6suct0ZIuhN8
W2Ff4wn/9hRb15TUkdDqWYnaBusPXblnfNXv66D6mZM9Qtalqup4w70i90WqPuOoHf0WINjeKGfa
yfNDYtlbo4/r02xZ+AYbMbmnmDnwF/y8urU+e20vfuPx+Cc3CXvG9p9moJj5tdU9Jx3SlVnUhxki
OiUOWOCZlwPkxY/b5DffiPaLKu7H2oY6GFwjDkCQf7/ek51pLIjTp/rQ60MdaTYqFDfOTzE7lafx
/aw0IwC2cUASOssUoL2XLCnhr1MATk1s0zLDG0OrA56IvVY+8aUjMGH361BoN4pwb0vgDuAaqPZl
jWXEaIf3Kl8fZLmcK4Rh/naZJUbxFs9blTrrQb6ql25CJikbPaBcjQTdqd3IV/rjeLmaEuypxT/0
tmhZZeQR7Sx2bTyhEQZVcJQkAP04BMU1Zo95JAGrnuanbOQg6RbJFKwdRz1rnZ/6MYHeb3okHAl6
MdodYTInw6Ba05wpBOkGP4DfKBV/QoQ7F2Q7iZ1m9kO03UaDtK6NMz/h1uQAYRUK9xMp0mVHtaTG
+YVcdjd0Wv51jz2ly4HT1GPc3XiWfO/HMZwnPmBmdZfM4MziSUpxON4veSoeZuwogdFYB0LIToqg
8wtawe/JQ/HHsTxxKN5XMTtLlgguTO4Oex4vdIu+pMNcnwrNuoqBJFy9x3TPwYhWfrafwVae8Rhd
y9F80VHC/GY/tv/J7U2tY1mbC44r6le5IBPxvCMxpDoMzvKOuOOBZuuV+oIPz+K23uqvH0dtoGPw
PH5AiLZ7vsb2sswDjL2ch5G8GRaQ12AAeqEresMhzDUh+kZ368iT03IotUHhgFagrUho8XZ1mbzj
kvQubU/kw0oOcgSFFXA1a3mwOsZVV1hj8nF5Fgblltob7QbGmrA7jIVfulTWCQdD9sPUQKrBgGE+
Ovn0NBJq5SOHeugReiHUKC9imh5Ma8r2TWnLiBaiEXawd0gRJpWsgmalKWCkm+XdHlZgMu34ADks
R/AFc4pNhEPm9GTYwLWp5kfnz/31vx2233TYsDZo1GT/usP22ExkHf6j8vGvD/w/5SMNLEjFHBhw
70EG+NuI9ofycTOu4MBD9v4jBPHPHhvyRkawHkNCj+rQ4ab4s8UGnhqLN04HAxOyCoPlP2mz/Zg2
/31JoyK1R46kwizQOJFT2v9ShqrIDeIYVhZ9eHHvWiYWfiQ6x6rEWey00xCqq9AfjNKmB90w8NPE
4h1dzYVOVzTz01JgZYLyVQWkPblclarAfJXndUDeUR44dp1GhAY8wLY7mPQg/NjcBoAmQUxTcTfr
5ohoJCHHp+C+0EhNZH/e1s6qhrljFioh1GapP451x2Gj1R1O2El1NWcxPNWGR56LM5rhMvXlN1WZ
oKMZnziOfBgtFjMnnu4Xbxkf8sa29iAFTKzD+VQ9ZAxNTkjuuvPipOw/sqvAQhlrFuZlLW+W2XaO
VSKrKGcGeTLxhOzGYTKCvGhWGyajql57W9EloTBLHAop0ZU7suOkuQDGOQDnUiNmrTFix866UXv3
gIntoVU1h2Gqp13g053rWFbsRgz9Epd8JdzKi9/Bu9yNalsFXDBN5NYa0eAJauiMKJGkMPqAL6s6
r6NZ7BxLcU4VO2eAL4G8edPBAqwnErUIZFIrsAbmqkW5PnZW3YXzkj57GAs+0ba0j/gZxGsNoMhP
mY2FKiOr+Nr2i65GZZNmvRd0SqqpZ1HHxvpY90ZRTFGGI1x5J4QSG5vP0FdZdxMKFKaQdTOsAYI0
8p0UosFghFk5eQxG7V69BCAmSprOkH7PZIgNRh/6A+u93DtVjSshI8TjVlaMTRXOOKOPzqtKsb2u
gyFoPWXWjVPAos0h1hSRUqx0ERAcViSCT2ZxVZYMtAt7qQSysocvtElTcCH9UKoUfwhX+EGbjKX9
Q9TixPW4SVw2uUu//pC+eDAnNiVMPzZ9Pt8zpq32dde4DkYrZxVi3jHIVqd1b65tPz54A9gS+9Os
Ild/VMRiI6ZRvLysPKSO6E/1HVh0V2aM+ZgpqfIyZ+QgdDs0SvUUAAjXPpMVJu9n2VHaLHAJN8Om
Rl5yoSQyzEAFx4EyDbTliDFQntPCyoqQQQwTedhP8lJAxmWc7HXfrDXpsNZ3evxQl1AICUi30Ffl
BB09x1ZdVFdQ7wDfqnZRb1cx22JH93SOg6lL6RAR81CfllxLD02NGjRjW0sCRHELo8MUjZ+h9PJz
kZUeQQ2dbUAdMPWwTKrktiMd+9buMjcaRcvGl2r1DOi8VS+rOlhRxTg9knXJcHGp2zt76OtnhH6Y
sJxOM5lZLwQg+pgD+iNc3PiYuoSAua2jUEENo4PwaZRWSNrbCMmQsDK+cuST22llXHzcLzqS32F8
mIRT3zGySvYOs7FUE9atl4vkCbSpPLdlq+PSUZL19ccq/98N8XcbIhsb+9C/3hCfvsu34e9nTUA5
tkf8uRMaf7GA8LBteWBeHWOjW/x11gRU4C+I74GOIBPyXEi7f/MAkPkLx5u/wuJJU49e29+2Qt36
CxZyThsm1/sfzoH/YOKksb/+fLznrGIRV4SdmgYQtaa+NeD+jjygjhB6uqZRjzPqis9CMR1/KKGX
SL28rprSRamCZB3Sf/HgzO5lGFqkAyLvHtsGRT/dlNOEzQdqsbNezGZSjgtIhngv8P/fTXWnvE2O
A8/QbtTuYLoxnXmUSclwB/ZmMe5NMyv0ylfqUnOOK7gr/cqoQG0+DYS0TTl0gLUx9ijS2/bitj0Z
fIFKgKtEdemJsTKxmRe5SRJWojrCb2egmJ+geYz4Ah2CJ7UTWltbp8sfe2PkpKo57NLS1NvTaCZZ
iVS3Loj39CXJX6w8HKe0k9Ms+rO5JEPHcY0+Mwh1E/7d3tWdxTpOgGJV0Fc0RfKnGMTXJDjiYOYP
U0Io3vI6dr8ldk7EJyGyIJ6iPsU9y5SIEC/1kdND3sK5JV9lDw1YP4NxWjcBtpeeY0xoIphHtA47
gapFRDCwFw5aTX6o8FK+yjobK78E4HjIFemiJXat10VYpg/BND1kQ/aYIPfgy5ryS6fXzSHX5+e8
ybBNjHPua5WHZWL+w7CepJ8zeGhJtIjs6Ljy0pj9OZ2n6fOQVDXqaLxwlUyxOggP8Wpiv48ynv1+
ml+Jj2OygPaikMYR0OezFLg3FqTBJ+hQXxPUuZERF9Pj6k4Dolml2k98pLSrmi37Zt4PTursXL3e
E1HxINbs2S71D8K1x/MKIQn2ZXJdkQ8E1TS+NtVwAgNfH4oRiQi5PqGE9ophsLXPLdXFrmdqlcKo
9Au9eG4JOwynXmmiohLf7ay2L5W9xnez19g+AjtIo9PWf8DcUCxTsTeFSX7lKm713LBDIQTkUsKn
A0qt9Caeyv7ijrMeObTej06TZbsaqqs/KUka/ABzZmh295Wwsq9u2smT7JclajtLofJbTNSjyXe0
O82tpYyP1pjJx7payj21TgaiuM0OdWGTU52pto9+hjCq2pp2I+XokXUh3fW97u0SYLeBlSoeCM/5
e2MRpDemjDxj1g6fI3hWB7HMvjYG8ZNQ4IBVJ33i4/0YQjLIgOPVIxzKVcEzoQo80woWbMD7T5pV
qz6c7WeljI8YDkjZHjibW6Py2Vpi1TcKmZ/SjqmvwnDww5is/su0OtQktC6K2dwcjh0GjGlR8V2K
Yjrb9sgdj3a4gwawKswtbVrhgtgXC9G/q6IGysW6kDYrlYNeqNPDoonZeSzNgt1S1auamQ3Dvpap
yo7joxvFDuI2iocpfxrsagxG0tySfZY3Om2IpK8CJqI8GxcWKV10Pd5x+hmBGgtxx/hFC4Tgskg8
USKbknL51rUsqlHimMsJwUzNGGNeZm8/cmnJgLgPVQKz1axN7oePUyNyOcNyGrc7G3Bb+sH+TSC0
O3sdm7natfOVNtDwOlhcLVSVZoqcU1QqGB6vYpTtwtbsFH2v6lQdXcFJeMntPTHBrBKSpgtUEyWy
DIH9uV0Jo247I4q9tdx3SUwQr7u+SGSwz07WymuZK2/cUp/1NVN9Ei0a3EDjaVQ685pjyQ37Us/P
tZJ9g1reh5neZs9VnyNYQVKZXehdCI2wRlJuaAHSm6niT12pF64PQs67ac2yOWneyATNEDdiytoH
FArKY2EOzpteWRmHHq8L1srrc+bfKbfxLHU9iond3S3lol7seAEREY9DCL1lvJYDBF5+DvJIRV32
/XbXMuawCdIkfDXuSAVWuhKnDZr2MqXxkC3DYSbaRfdj+g3sJStxiCDc75HVvNYTzRtArt47jbV7
R5opfuEC1aThji/2ktMpU6m3saEfzVJzwwLiNSI/rR1p3JtmBBddOS/IBneumLSwVldcbY1ES5W4
yS42NdYDd7lms1vcrooqLgvgDxpvk0PfiqBTOVClCkefotHUMRN5JtzeWXcDL88nv9X6/aIk9J5h
/8Ik2s5qWDOwe3Mlkpd5HGF24RDqLT/R5gc4ZeQxuk0BP7VCgA4/nPm13CtLR+KuKmKMzFJFJepV
7wu430hFmofZE0Nri84+zCt0DT6DsuHJAxceojslPwWLXTiM3dFTPILilPZDds6nKnOaaGU8slO3
WCKwsytCUI5YIBfxGDDHPilF942Eu0s5xtNZkyUKz5mQOUBp9S3NevUG3WkT1eqCDT0b1ePK/Omg
ABrwuxZVrABBAYKKME/F5T1PBdJ8qBGsd539ZV1VHCoME6O0GL/oTVGcrTbGmrZwyI0NlGMEzWg3
XAPDnmCWNJiL4gPxl7eT7folafmpxeqxluWLFV/ihiBDBLks/SDjv2LsmzFCjf1dXOgx4FNtuM6m
K9jcMZrZaoLyzPpove67OWblDg49al5pfq4QJAZVMXTPpcuPWnsT58Ikx49+Mul+gukKTRZR3xnm
9K6xyvze05v2qLr6eiMKhCCzU3yZqlgNWUzxseE0+OwSMBeYo/GYZXYdiISCP5eoTSY7K78ijdWR
70LAAaVi73LhLEHtKfWOTmN1Q88aix4Y2EAYy1dyoxZ6w7bjzxtrcwY7ieusc58HVV/vCgODF7vp
Zn9LnUnWfGAtL1+MRf7KbV+Ml3Gu3afOsXisoXKe2ZzgpZwDOnrJ/YRn4s4a4/wVA9ajZdtz0JTJ
1dSb4WBMboK7I81bJqwxH3SapeYnzypm0E9oBpfRjcw1tnWciGQZgDgkhXuFCIDUVyCqThr9GxiU
2goXvmdfb7XmVmjreFBX6RwcablfZjiIr2gq33Nw87eraih5JEQqDkBujFurskWkrbmsN3MjDRMs
iYgpBL0OGp5cEWr1QGy29cCAeVADVk2FEkNv9cDCW/cx9FC1ths14Ttlbr2lyfb2vm01i1sGsHFz
6AdvBZeNJj5cEuMRQcwUcPa+cV01fxmw436F3XoqZ1JamfRieeoS4xu+FOuxtjP9XUtyBWOeaXMs
JCNQHlsyDjs/KyDlhtJa5LtaumXYNtPwuM49AncWz4uAu7knWfhutetzjMTSCQXbgTzQ3cy5nG3h
fIsTpwqYuzq33mhln3GKmhdtyqywJ/MgsjjqM3ZpV8S4nQN1eTSah94we+DWfBRXWegujdi4scgN
aCfScnsXV6CQw3Jbwz7aJ1qf72JnHnc4H/So5XUxTbOVfY6UstozIsk+s5oVn9nipheSzNTHIh/j
g5o72VG1ZireuLNPXS1IOc4YuOKlQRn2nOjYFc9CWRA1r2l/YjLHDZGqCC6hwHgnvetFkFZSA01C
hEloi0SNOCf39+Mqx8+qu07fLKYN8F4b79wAF7sF9Nd/agwLmokzNPkYGp0dFpVFWCvVFSMiAGxN
zvFhmJ8SGnsefG1z8sLVaw0GS2W7iCjLuR/OtBerKnLjko5F7K72S1Io2RoKV7KzupPpcSP2OOkI
f6RhZBYmbFyjSF+FM2NfJen5sVzrRQuHtFYudMey17iy6h0Rx1Coq1WWx2mq1RAJeeL6plkoLjLP
ufqskqN0L/inB1mxvCLle8SIgL2MGIavdVUTFJM6aILGNTn3NSUpGLatdVSJ6omhHVNG1dH3s1sV
NwBWut1SjWnYJB00UWUtB9/qW2s303a4J+ep70NrpQuW08CPRK5NN1W9Tr4J+ekwOTK501sjXh5c
J++bW5mkNBc8DCWdXQTw4cih+la16ZZIj0BK19vhG+Vm5k4J4ZbdbD6S72wXA8vYQlOoHw65l1ae
P0OLXs+lNJWAPpgWlWtb96ExpKyj6DKAZgy2cRiBgnzWke2iHYL46xz6gnvxq2e7cagqeZzcZEJk
Ha4stc/RQyRzaOuTQAxBo4bVB5jGjRiV9jDhdniQHenrFbL0PbjUNBTjghF37ttjzzUZTqOR3bSQ
QIJYn5yPqm/Md7UuaLj0ZJHgVqzap6Hw4uwVeecUVIjRiei2NynBulrAK1z3O62p5GBPFSW4RrBF
0GW987zmsxplNqtz5A04Gwd9WN9UCuvzvLToIDkfQwVR9w0/9rTq3Xjftln7kkqzephnzTqtbTYH
emW2oZVqmCC0tDKipGCq16g4X9RuE4QXeFB6ogSuJgSHEAKj+WmgioxGKb0ATXUeJex1FOfdEkm9
H6OpdI5KW4uw4eD+QLPQ2/WFqr9ZpjQPVdG3flywMpW0erFXNuk+SwwBkMVyb4yssvl6CRv6WnqK
2Je6eWvI1Pum1v2t4JXQDVR1JO76cuhISaeUmpIbdGCupG9lzhHXTbdrPWlF3YI7iFDfzdecZ0jr
yJvAP8E2HuNq/kITu/Ubz6kOCqlKIbkciPxmG1szXqchUFRlQS5vGLsmNlEweo5yO8IiemjnFEdi
UV4kwb2IqGsYLQnRFFEJU/V729oEW8RZxkLbJUQtYykpBhb+qc0D8EJwPfuyino67mw683KP0dK7
CpkgAq8J2wZAY0WEZLNgDk1zylTtznWRlg/DIJtgapM3rLV5WDdYVynsOvdaKF1PUir54VoZm35e
esZrgnjYx+dC8GmVpdWr0g6vHaAvlGju3rQk4IGmFd9UycbqIoM9Eqm09f2mCfiVNU5Mb5MyWAqD
7gMwuRAA+JsFKTYSfFtAreVL63KISNxwWTusHuXLkDNeKPVJbaIJbFzjS8OIYLViJc28+IT80nor
BiLcqkSFtW0sGsHytczLqMePMSWm7G4aO6+5WgZnr6mFEwARyW7KJCnu6D+oajiZcnIjgfPrOozU
27kq9LDb2j/SHdqj13VlhCNhPSS5q36fa45o+ZiLQ2WOUzgrnX6fj/Sbi7Z/H1M5npwKQ4KK+enE
iCdM06Wl1Wl3bMAK+jSnEvdrQQQXKZpfOa9Rii01U1RzzatjPZFoEiSIqT4LDKGYEuaLQdbyM6XU
U6Z0XeBghT6ntjEH5IxRODbk+QF+wPAxKX1Yi+mLp3XohxfDT3P9GSpxEeTCNHeQe9xgtgz3M4Cp
yjeA1ISe6gqUO7H1tDaFxTC70M/1kgKEqV/H1hlgNKSPva19APuh/luojuqkxbTT6K9GqpVHQ9Tm
t4FE+FBNkIm1SvUs8Sd+tG3FuCCpXRvaTDtTfMt2wkVmVw9EuDHjaZJcA/znxl+EOhVEpguBApNg
hIcOGARRIW4c03Ya55mACoQpFP+VxhlHWvtiMrwH4sqRRLaG1di8vdiZYBCko8KdUEW2WkDFoIk8
rwCjOOrEIV9V61wKZue3wjYprLVC2cxJBVgJm0jgGikMA+FoUlMSaDS0pfyGvypq90NP9AcTyhpH
lyw9YRAsTovF5orf6z0uSNHYF0pBtLc9mb7jkP1rlfK0ZtDvFFV77tmSMGCMLfiKrRfY1glaVpgM
jmaL7Z6gymMCsOlAzCAZdJYE4u3EfMgbrNGi+4KN/YRuTA0IWVePRaJcYuiNIDesLso759RqYtwR
4uxETmGXp9ai/dd56hDUlPoBlSmkYrO76RNx7+XDN7XKuOLjxWIKXt93ZluHNGacI0x3HeTpmO45
u9BAXCvllmHdZ8Y1w3kEdBfOvY3oqzTqfUqiQ5Q1lXYgG04Je2sajjUiCDoXY0NkuPWtRah0Pykq
bbh4Jj2mWb4UiUbnbFyMHfMdFPyj8TW2hPY4u1aB3m+ZewSCzfzdGhzxyNqn+7ZtYclSu+nUdzSj
VKaLWky8T9njkg6J29KjXgVP79n1xRzLIYhXw0QxSzrdFDkI6ba8VaDA2M8CzVubXZEt7dugNc3r
ptCDH6Gs6/+ydybLcSPZtv2Va2+ONDgARzN4kwhERwabIClK1ATGFCX0naN1fP1boKqsJGVdpdUb
l5VZZlamyIhAAO7Hz9l77S+MIaN5K3RuvNYEA915hDYcMzY8BdXfm48+8XGMpDgiIXvNkhDn2JUy
nHhnl1r/SZ3FoxWDzQAm4t/Vkx3doB4Zvhip+y1WQjebIDG6q5Y29GUhrmwrU2+qtk1qTh8Iwhnu
LStxlttVb9dsJq+sD3RBy2QT9HYTLqsMWNSp8EI3T+ewIdJTbVOY+3s87SjaCcG7Faidxq1kMzim
0fikY/mBCkE+tlFc48vU/ZHnQO9c1RGxFPjPk48nHGul9RibBfFMiX3niy56LWcU4lkZ+VvhWVYa
FhzSjesJkrt9Lipaq20/JtfUEP28h5lQY0NI3eHKqVh/Ni5TzOwQRwiNaBIVyWaiF7bSbl1BAO+C
g5SwwAY/v1urZ9U47TWzTx/PPww0XFMmPT7dZGi9WRdeCDEM7NsplebTyC9wQ78dlo8DMjlS2Rjy
bmwa1BDRKkA99tAAsODuabdmM/XIU6r0vDRApUM2rGDTqyGmYtIoRITVlyRA9GslxCrzUuau99lR
ic+jPWQ9qYNJzfxobilafcfHY0nYCpJTe36UQ9PTfDLzBvm6BhyMYj14Ji0zfpNJnOEDJWh0hgmq
9YPOEcZtbR603QI0MKWgX6GYFls0JWjZhKPdfJsor3eMCC7aoKxfoI5cNYQbhbIZoBGkUXshptn6
mK3zaSxzLNiLkuK+a2G9gXcb/YcOrwMVr4rr+2Ixxo8GVpErO2npy5RL4N8obfQf88Ywb2Hh6IPV
oBfj8NrZlw6Z80NgQOWCNxcF16CGLQiFaX7Vd/74CP+RZuhsDTyldcWyuimlX1nUjEmCZIoJ8Nab
8EyEw0RXcGMrVFm3dPh79pNA2QWiaEtL4HGT5Jsus13UqzgLSYW4JyoPf5+rG2tn04Z6Mhcvvsoc
lkqmmfpb0ZTiJRIdhdriElpBp0OhwAvSeBNnaftxcCW0RYNdNyYpis0eRR6HnXRHHHJ2aIzJNze0
Rq9VNHuncTL7HYyn/NyIquqo7IV5JkNu+oB9tschOKdliA3Z2boKMJKd9salydvmFgGkfywTEe+6
cWkOuEKcrU1qULwxFPIoH73uJ7q3BpvY1DyZ1HdnVbfTfuip/mlnenRpjORBJ9m49YnfoGlfZ8Tl
deXN0AdfjFGIHYtTdHQTCVpYL+IG4afcYqjFt9LapzoR/j3umpm4JDkiTvMQKhLfGDo4cLlpArgw
bq+uOhzEN/gV87PvBn9W/ix2Y4QInZTUV0Lmkq3lwE6O/Iy2oohKemVKPxupHe09JZJdYy32zuBG
PyQjGKgROcAp72p6NnVeaYtG2xIm9ixCdNMMZCWyO2Do6iVFELvlqLActZrRjnqiG+6JZaQPDAW0
COERj8XDLJM01AmbTSaJWqSfNeZnw0OZIBnf0GNFEaHrZC9yRIFBvdzKfOHfm9Gls2d9NwGu31hj
/hx01ic7ZrGWRrVLkfmFdEpegwqjUBAz8JimJA47UtzCCmHw3hI54ninPDhx9rCAIw5rR0pkV+aC
73q5IxLVJimx/dh0pH258UAKonWksOoPI1bsz8bMGMSyjU+2iY/bXKiQZ+R8hwZ3KJzR4bUMsvYy
De0FC2ShN2bts7WL9SCYFMYdKcwkDZkWWSyVaZ3xQLw5hjfc1FYFcJH1H2vIguDOwSKDbRstSDmf
GajPmKja/zolv1Z92uu/G1tL02LQ+7+PrZ+/qrKu+p8G199/5l8mSYeEiQBIunjHZfyLsuHZfxAn
AWDSdb6LsXilf0m4VmkV9EvolH/RcEE5xcPBvebjMnC8/0TD9Yso3YL7jbTX4x0iFFtn5D9PrX0x
Dkta+xjQfM7TZZL4G9SG9t/I7JnA/6gTw+0p8EW4gPAQEHMl1v/+w2w8GjC023UcHQdo2hjszYAD
7BzVn6t+nO9LAlFOBVQHFdYLBI8fvo/77+L3H0Ed6/f1lxeHk+EjH+BEycX++cUTwKOznQOJix2Q
z6xX3URfT/C60swf2GDq1zgoG/J8KuYr3aLTr7OBuIUqx7VDEtGWjR6y9NBT1m/t1mivBvJG7zrC
HalxCsBCmKWaXceScDN0XvRQusUU/n98CNCHgVilrNxIv1xBUzmNXfYLQ44F0/fsgFYojdI5UQDq
D60NaCQSuccaXGIoEwRzv1C4+qGsY837S4P53q2s+b6mS8NBcCHbLmDMNvo5vm1kr4x0JvFUpgO6
12qB9m2UVXr4/Wf4ixaXm4DGBlAXptc0xn5xPXXwvAftTcGRVuwUKnMpOKkpffCQ3P3+lf4iWF9f
iYk/6g7pSyQhP3/jnAS6dbARHEfwfBieWr4812+vVG+3F1OibP796/3yEL3f3jBhfYdx8jqQWu/A
H25vS3RVVTIcOELFVxdWlG6zDDAhfv8q/+b6OSbCE8mh17fsXznigWK5KCbDRxc/pcgps28NlN1j
3vlPv3+h98Cfn1wkMFYtdGAeDx5Km18XhSxGZzNxDx4tgk1Pi9chmQq4Z7Tmi9OlvbZhEheEb93n
Dwgn/HNTuEx8MhE9JANerVLK9qK0C8HBHWVHD2hNCxiFTd9jJfhABtOHlHvzwxhj+9/ai+ngmcym
RW2cmBeZG8faQQdKj53ldh8nd0mPv/+Q9ruP4KdPiSAF84n0LI+aJpC/iFdXggTuXDUfp8xmqhvX
TJbjqDvRqsr3dd5xaLTrb3OhjFDmBVJF7WXHolxxZsxE97RogKgROpZu+grVtVuZH4VF/LQMtPPZ
m8ryI+O7nRKT9SiwhxYbRRrkVlF8PVlmHuwTCBzwD5P5QxJXFlV/qg95vBeI0D6znOVHt5fyLh5I
Y6CjVV+zuyTHsomod2M3PRoV5UEtUwKlkSQdOrv2n1Qks1Nm0DeoRIsQkgn4lwQV8Lbscjw5DQKN
poD5TZ6s55wJ+AUzH7ly14wWpavTDFt3cJnC9SKuj7mq8+e+o+OAnn3Dwd64g06v37TWHe3HpKcH
29sHGTlU7pmbkNXLkSakwnQuMrHNJ/S/5UegnPm3RiRwoHMz0EyjVAJyHBQ+2XFVMn/y4AKFXmkR
dRgExSnT2Xxe2sC9cwu8Cr2fVsHGJhP4jpZd+ydtPPlqtt2OOGAg51H+1WBqcIPuyQhRIiGm9NRV
WTJAhK7a7nIrWJ29pE9HTYQtH640VT3dIQP2H6fM83o9w7rIUD/iM1uDxTr0PfaLTNxpgwvXPMV5
WZ6dqNEfjCKH7SEg3NyKwYDcrVcxocn+wlF3sg9YmP3TsDj2q4rc7j7jOjG2NgcUscQTPeUO+XUN
d8RYYH+H3/1aY3/Y54ll4EGZQcWtld0HDqIDVfM88dXACaGjGh8nPeyTxL5YUTnsWNvGU09c5QYi
eO9vVGK92YrvnOZac9GquCGSPsEuT5TGGBcDHZo15buETKNMjoZWhkgidujCBnP8iLbmJordzwk5
s0dSDc2HSCx6lyn3I91bZAtVRbemy7ZG5gbPvYz8va0U8+Z5mK4qoq839bjM29K0wTpmrYHaElmX
x6mFJWqYtoI0J1rU9Xxt+HFwoL1abbXhR7R7E82bmaM92Dlnm+R2XW8I8IS9yGbkhWxDICVj38V3
M6WokWLXOigyx6/lUtfn3gCHqpgYvmacqgCzdB6yVi196CtW1twtzAZYpjqBTlsL58SwvjgKOzWP
Xs3j4hrgVHNgpvTthp010QAhbwdPdJ9E29nMqi9qdOJPGRzJN9LP9Sd7VNNVSZvhlI8BIN+4cc7K
NADF9DmNmMgcTwO6sztD07EfCs1wdMPsrxOnKg28pQ1F65a70oxLYIfL/MEZzWpvr9W9mcfNDumI
s800mqrAxs0hCE06p3S+6RPQZ4CVW52zagAEmbpz+944DN160AfDJXal7cx8H2Wj/jb2aqpvCVMp
wmiljy2jRp1Uo2xpLNwgaczOIRZ4UpY5NDs6wtaOT6yuPBcZ+aQ0UmHCwRCJm91HJA/OncWDeqtT
GmdhHvXoE03EFF9hiU1hUJgc26BGfUmYkhGdnXrP7xSiCiv3k2FSXzA8Se5yTL3baKTkq2voWmBI
ISJF5JcDwBdw2WbTzR+K2Gk/ZZmdh7m5TKQXUxcastGHIhf2aXLanM5YMDzXfVecWjoHb6RDmjAn
HdYexYdsG8ovkkpAMyF8PGptN7d2skRXXofRSE+2B+2ABBmG0lWzC9TIJwd7fLfSfUM52Nau7Rdr
5wBwvlsI6uWQ7yz8jBUUIJNoH0JztHknhL6Yh3Hs+UiGu0JaUXnHW7QDcoejQN4JFgbmTaSoNb21
MP51i23gDdEVtYrcNpFLHoNfqKvR5X4VNp0KauDxOR0V63pttVckNo/FhtrGYsJQtoeoMuQ1gzzj
QfMCCRld7LxLxGwxlDqRnydAFfEGO3X/YHrEusPKGR6UabWh8hLxCW0jYEloo/R/60OXWZz/qRft
azkTdN2yKAg12Lej3dJ7RHt3Iq3E3Y5FBvTHjsi6r4YnOqWkc/Z9CndkkjsEmPcqqoIR7lg8HlQz
6uTA5ffyL8rx2+SsurIduZvpqqPcgcPWl8oMFd6v6BwwAW5YWXWHJNK3nOQWDddcLqf37f2/Ouu/
PbACIP+hEgpf+9f/+X7UvX0tv/7f//PxtUvSKiaG+ucz6/uP/ePMip/nD7yeaFf+YTyiNPqn2Npy
/iDoyybK0KJA/edxdWWtI2QCtSNdXLQrSvKfliP5h3QkxlEbZD82IN7df6Cz/rkG5hFhtI2yH3AQ
ImuLo/HPlfZSLy3J2gMKuLEol22VzsNF4e90N/PUdp9/uDD/5uS4/rJ/FYjvL4bldeUzBA526l+9
wbGcncJLeueSGLp5qZzaAtM6Bs84QOkYccABJGB6zmswZupvqtN/+9JgjUyfBAqWpfWE88OJIjVy
MfcMxC9LwFGuCpQR7EY9efPOG1zxZNOfQ7trKsveguGhzP79J//5ALV+cs+Cs2/6gAf54n59ectO
44pV2r4UhCEgTTPGnpZ4PywNyOD15WZ2wr853ljcI79cbl6UW8VBQOMK79dTVNXAyoubwLpIq7Lw
Z/n2yUJ03O5phwTPa4TX2UltXnwQg+oOST/0b27DQlsYLtehZQM6NF6czcfOUHG0W5bFeSWIiMkV
wyFTXI9NhBYlXWoDd1gjIAvPiMDtvzkMrseGn+8aFMNYZaQLBgIb8y/HXJ90+mEGpXuhRuReGeAz
zAUxfHsfAPsT4B8SdnP2r99/Y6u74C+vSqQJuwYPBn//+YZxDRT9s1TikgHjfEJQkCJJqpJvZjYz
FxDL/CCdRtwiOYT6qBNKjN+//l8fTJIAOJd6Lswv9pRfjsBw56q8zWdxcQ13fkjXB4bJ5Hwfj634
m4jHXwzi73enLThvE9/CC/4FfhFpr69McxAXh77GA3UkCXBjitwcOaTdvc2547yOprs+nWZZbhtv
4mExMg8Pdo4o5T//4Da8GNzqnkTY+8sHtxyjDlozogJlM223jhcV9ZnhEOdd3Np/1wP4dw/J2hHk
ueR/3l8gEqLJzNSwR+uiOoYazNcLqPgkmF8PnkmYpMoc5uhdzUQs5S4PikXcQr2emRNnAoOUAG99
bbjj/BCjHsbjR0DGuaei3YkeF3CS4LLjt2Y8Zcxp5ukqwLtW7H9/yd65Pb/crJ7F90c3Q0IMfj+Z
/7C6ZUUcDT4+h0sUZWa7Xzylju/3zdyXzYtS8F0Kf2Ld01zAkhngLk4X6CWdDtojMApogGnucHhd
pgW5gIjM7s1X5vzw+/f5b1bB1WiEQwiykSN/xfQYjK1GF13zRcIJgT2/XmbRqOZFmJF4aukM/s2d
ve6gPz3Frkm+yUrLofmLm+nXVyRj2srMXHeXqbHra9mX8jVCJcRfbA5tg2nP98p2EZNFaRQp6vcs
qTYTiuTHFOopKXaV7t9sCNz3mckKYBIj/ZLaDgvnek+8X6KOXcPdiBQ3ejd69bWmlXY2QISfLCY5
pMkP9d8QHb7zfX78vtmsTb5nSmzHovP3K8l58fPAa1MdXyDN0wBo9KLCzDOyu9YmovZYIV+dtpk3
IlW0JPXtNiXnJ9kHSYz4BZyJbW713OCQzGDicx7y9uMSG/2RHtQgIBfFCFSMSKI4xQWEcttMJuMD
+pG4D02vroHgEqsst2RhJjiSLZMnI+umYccWQAIjaut64/hNdRmqPrn2uzI7c1iqb0meYsbk1wrQ
BTgv45PQXg6WVhdfzLwTIUYbBpqWXpaG9zcmbxqjvXvV66QK0579+4rYTYA8ZJ8198Ch6xJpcADO
yKk7E5ouUM7N6HlG8zxURTaFduR5jwEEEE4zWZy7G2WN7cjENFaMtdxAqy3HNP9PyALIb6qy6/Pj
AnwNW9YwOLghW/yvpwhu9NmKB9SezRhdwbAOHvU0CmS6zhirizFhvMMNucbUtZ2Vo+NO4qa59+Ky
QKMVOEkUkjgePMfJwLabc494WHxiMKhYu0joxOtEaUCiMwZL3l0t5St+DsqEyme1oQRkIR4bdoEu
1fyY9roiIVKAZjn8qQKVmcgK74ykKR/YmQUDyoYD08Dh5Yp2baZJoqnbM/0dX5CFU5cJCoN09k+0
d5LbERYfieCYYzcxR9WDmUIKhbIY3yrLgV8MX61u8XhNprl8IjEDUiBqVaCpPmPpvq6RTLTdgay0
aM/Isv5cBp38VNukv7Ruk7xxo8xf4yHK+s1CVy40B74e2kx9dVBxI8EpeOOWG+u93QHMY8ZfATt1
A5/tzWkRjc0yjZsnQ/ppjgPa73LnqqoAjjx5Y1SbATcABEQvLEmzWc3I2qE3CXEE167F35GxWyA5
cic1AOOR+KZdgK+5CJpPRjJioi2DPGM8qFtd+nsD/PShWOT8gFicK12tiEIzpnfMam84r60/MRFA
rt5o2ptR8WE2Or4xHfVsChyQB9wYAesKE9P0kGruyk3iizVOFVexvWWYAk1ddXyzLj2DgnR0ADWm
qXzSKCZurypGL9flI0t26iCM9/yl3y7adV4jOYGmTk3q1b7wWY3KCT5dtATPE83xt25JnBOdRhYe
h3XIc8pgVyo4e5uWJ9TflqXNr9etXDtVyLKuKeui58EFAJbrsr7Oq9x6aoF78YfqIjj3/cj6zHKG
LaJwAnjJQvT8m3hZOyhjSuFjYW1J0bQzPt77koujyBBHAlLY/AmViOwWAQVLDK4A/xy3ZXAOvHp+
sKTLpv69G7GukdRw/jmiAXXtZa1COel3b22wXspAOeKpw+gP2nh9tyWSzwxlnMPQhbLTgred6ntY
vvxjXqAbu6sQmYK4HMXtsPCNjA6VobYYw6D4D3YwcfXDkHLcsMkXBubB9Cbp57UBv1aP2uLaC3qy
sOZ5fjOO4mP3hqdyfgDW0r0xWEFlE2dUn2Y+ylcmB8EOKl331hTstm0Qty9ZXlL9zmmnH94LhYVo
Rn2F3NF9tWbqe2zWfLUtb2a2/OzNsQviblJGBqe6XaUgCY+0W0fmbYf/rT5zG/HdWeu7BWHKxtPV
6ggaen4wM5MivAYzvZMib14wBLKb69wy1C4icuoVOAnw6bEG03hqO8U7x7hJBUXDSM/n1lBoRN8L
HOR9wS5fsv7t++HHXvdknQV0P4FNOfhHsOJkyAQR0N1MUvvnBN8faHJmFge2Hd4gLcds2fhGNWU7
NCLRnyAVefHq/RESNNDn/TirtQxi5+lDNV18ZyLnN+j4jprIp7jj/wbYG9WuciRrW70eVWCG01rT
gsKACejJ5Zu+rTrbO/Fx6mt8Fu4DVgncPcRg8G5xdanjNLHjYsekLse3e2vijcCs4wz8Zgwu873j
0xG8aabYoPGfgLSEhlRx1zK28O0dYzbeDOht+MvIhPmr8AM8pKn3lOW09nd9a6YHOCHcI2h65WtS
TlxTeBN8/vdFADjb/KDTiqtS5GlwdrW0Ty0Iu+vGXV++nHp/m61PPdGZzUuG2u06iPlWKffbI6kD
fKupRYw2dsH1OkyUoEGVRs8EPM/3s47dV1wUPK9w6UpicnBPhrHkiVeq452834nOnAmU4ClLgBTU
6DuhCEyhpm3j7j6A8z2d/Hr9grIWYObeqqP2WCoRPKf4H5BkcRztAIf2FEWWj+VuY01x+ajNTL7a
a66UZficARBasDXNvniabMVFti1UNxvW+YAufho0L27c8KC3YiL0eP2E7ETUyB0GZNqnNBDfD7zL
ZDQvi7B5RJnYPKUs3eZm4kj7RDtfPCE/42vp1yptIU+g+F4xvm+bejG5oxpiqsm6TPjsi2zAAVmM
HLLBonU/DJxk1qtGN20O6HgL8ObMjnjoXT5FTuT4a4NE34bxymSxyCseq0Xjv/Xsxd5jShKk2XQx
y1Ga83BZ0A1henYKQH7CLQ8UNI/mhySNXHs3jV4Ln1+ib5VAhOTDrCa0gBVuVNS1ypSv9Oe4a/jT
wTOpzBxbi8E55W2NITgI/KnASuzy0wzQrPaRJu7ELRIxKNlCrhW3afa+9s0WOXR1LFjkKUXi9UiO
tHLBzcI98X4Bvq9F68F9zCzWhXVhVbHHjvN+7yKDY1ube0LfZi/VfzKKjy7v96eD0PiQ0Qg4jFXr
5Dfe4HOL+CYUW0fm41USa2KJvt8QGEr8bw3BTeO2VKM6GlkFGxfrwSttXfH0fle4BF9Ca7MicesC
LzyIthK3mVy7DXm3cudddAtQUSWD3i3EX2PrtRZNCNhw6bJJ1w9kTCV3H/pJaMkOE5ODphBSIeu9
uBUOH4FbTjwxV6qnUBQxT5YXtewwnrXK9xtumiGrWe3tVNwxs1wunNS5qU1DoD3vJxbt9xUQDE5e
EgTscbGR0q7bd59xlWwMHzSD2ICwkMe2nrbIjFgU6liN0Z5At4DlChkD2L4B0NPObjWvi716fii1
o9xNw1ENzoam8JOIoRh3kgy/mWDsGGHmqBlTA7XQ8jiCkZ+P/TBWyZ3oMqIFKpbRWzyXvAvp97wC
znXudlNEi3rq5UAREht58GxORBpXDaL7PY/KdO+gYn4c/Lm8s2z5JTEiY5sjKz7C1Me5qVjZpzzO
vsUY9jbeip21MaLn27G2eYBntscsbdiRdIomvKflGVChaPc5zzTXOW34QmsJ4uBgkB++Nyv4/Ju4
rWEajnN5Spsmu7GdTogtu2Z54mQ/HyvEV2ALm6bCKMnwN5gL6gXXmlkMKTLXfAQLC988d7151a6L
/xUmHBqRNOapqQYHrrFFcNPJqC26MHTZhm1bkGTzGGdIIbeqbPhrGwguki2X+Z4OINhwe2LBAcRN
INNIjUNk7/zQJv78QPAdFR6ise3QTjwz60E5L1hlJzvgUQ2SNb3ZVLy9aPFoNuGxnEKH0BbgxO+b
SZSwbi8yrXMs7wFLUh40wS5b93CBf+g5gqy3Ru6ti50JFBgEbMYMQfWsaTWRltE1/TR1xGwdnNMg
dk5TE4jbeJbBszD67s1aACtg+SKMgNvJ3leuxf6JmJe7tYxZrRZMf08jr7x9XzeDLGdxDNgwybqs
eCaKtd5sosA/lwqfE1Mr2lcT+VgvwIKmTd2z7qmWR6gvuHnSCNeDUcu9u6IhNsuCuWvL2S45WkgE
vzqja3a4YweeuN7A1iHzNjiTbLFWGC09EoOduUSH75w8bzG9Ewe2uV/ZcEj+cdwfmC4Ne7AWmJKR
QzFozhfxhPGelp0MWJXo83BJvMxg28DeyUmidNlYXDg+Twkda7ycSJkavCu3aonX5eC9ZJZm+Y1s
4xmbeFWaeybKZHm5urf2vHLylKhh/gAAejknuBM+4D7Mw44nhNWZ086yZ0NcNf5uiadIO41xTyB6
DepqCSp/Zyt7PlqxNL4MjS3fMtL7vuJHGeFAzB3l9lSgLXW1ReeiM88kDteHgubKp5ViohgNR+ir
WwDb7Y48j/ZK2nN6Cz3eD+PMTT+WTR8/utT483YoC8K7O2ketC/1bWA30YfEYOZTt5rfBAYh7aiU
qyC+XyqDE2sBC574sB5r2kYFo/td1/XfCc/fTXgYLDAu+N8liR+/dv3/PKcqTqv09achz/ef/Kcw
0fuDRrW7Bnmh9rGdNUPqH0Me3/rDlaB0mHq8z1qsHyY9Jqwd5KqeTyCBzXCCfuc/Jj229weqRHeV
DQUmUjU3+E8mPa7/czMM7ZbtkiHmSI8gMlbXX+nfsXamAnVCAp/dG65rv6KUgdfaXdsa92jh9BS+
+HfEQyeMjS6JuDchsYQgsqZjnih80VE0eHvVB+qRXgKOILugbPT7AvYAims7HYL6up5lux+gYuTw
fxN5Ypziqf2QDdGy5Zw4IQ32JSE6Ti4BmwRMyGVTzhS/HOz9HGiN0kAL4tKPP4iqIzJ2lERyBm72
KZimZ9EVEZbaqNMfFjBU8FAIGU9Hwwx7Um4u8VSLK0Z1KXrgqltTZleXwGJE7YPUbXrmR0SDVM4b
D1CCLmnUZF2YzNl0VHZb3yyTrnBr2+bHRanxOsOs/oRQxd5r1SX3xPGAgA+W9ZOT0dntmKakEMKy
Yg9tHdRvMunyMU7whVv23Gyzjv/sma24Zn/6UOdYoWO/H298RyMPLPqt0Zp1GJOUQxhL6vSPeZN5
9wAF7EsEehPLKuJ3sa/1sJqIfWMJgyEKYNCPzs5iWUer3xb4WLmEdtc7W6cOyo1lEHEbzTaOjLw5
0pakG6CZfA/JHWalke1Um04Reihtto6c8EqSJOOg/qCqQbCJJcx3l34Tlf0xmNbsww5FAv2iReyM
0SKgN9M21oSuknwfcjgvvnXsM/MlzSwZDnyWHbKG56jS5hXhSh80ocPbABDfZ4VD90okjbcpNbhC
+NMI7XsZFlkcP3ROZVch7dPixs9KqPwVMZRc5TLxNk1Zu6i2OhfSgBGtRuXxJVKRdSHWOdvJ2J3P
emm+9haBHQhWFncXtSlr5pR1VzP7ispcewvEfT6jqaOfIdwoJPQ5ugi7/xR3NXZOIGenxFVRfD31
ZjFeZo4s7SuBy91nc2qHb5i3GcSUjbxetbyPuQsgmOij4Sy7rnW3/VhyyaamVDeDZX5mtx1ujcYC
/TGZX4l3R7w21WQ5w/47jZkz4I4keFQXnujCUmn/xac1+LQYQ73a5Yqd26KkA2sCCuNoOoPEJ+/C
hNsW1TR9TmKUOKHQHM12ndGS8osHSmwWvuWd9HrCWMCympexXkiZMBPz3LR0krez0DjAG+t+kuJl
6YIXUw2og2g7Kg/fCz6tlG6Ng2RHHXA4WgczttyPqJOe4qj5anI8IFHJK5qdYopERUlddQctiqZV
4K9hGK4FOp21g99Alhy+69uOkFF0gtNpFrRWuZmdhE0v7ibrpgs6eDl+RBIDKpDmpUyNBo1Frz3e
UrfPjCG6HyEZblSbNzdEo41hN7rzfjCDg3bs5JTjWGgvFplq5XGIBLA/f9DZdW6bWb5LuwZ9HRld
8qYjSHXn2fgwOfGKXdv0mDU8bHGicf2Pjiq13PTLdWV6xjHuu+SQ+2zv8CSMvYwobwNTT/vKyWh9
zUX+aZa2Dsusna791KOrB/VqHYFS7OAr3uQqkxea0oAGXFyT7pSUW39EipW1JTKUHHtEPQzNYYRV
vh1FGd9Mo5y4AtlCfGthypPsfXUzQz57nuIwGQqg8HkclkXX0CyMawplwy73WXPt6vkTMScE5FFA
n+YlWnaSP3VdSLO+EYVNlpt0jBlgJThCWuMDk7ZTTr+PlUq1Fxsr0BNSXyLUyB0OE4nHf6ubRR8i
AxrENijyHJoWOExn9qZrLE4ImNX4GQFhRrU/JATmeIHa0817p1TdFkusv9FFwTNGA35PBLpTYPJu
iLeIui8QdtrQ9RIQFYm7pnEhljrheSloYUXqnBbDZzYWd08G7nislnbiKcVDvWAomya0lmXaf7Eq
dpud53jd2SlBgI6xeIwZjRxtA7IRnVGSdyo/OxSeUW5QoR47zMobwQa7qwCnbQXN3KOlKvNkalRI
UZAnJ3ci4nodAF+7PUIqtBn+vmuwhgyeCK7nyktp1BUPkQscyuti70CxDpUAFtS3gd7TCvPwnQ0l
nbMlE6igbW61tHtEyZkwholjzva9EvXWqGdrZV05+iZpYspBc/a3eQFHmpNvEEp4k1eIqqP9NLTX
ABpa8qnn7k3WCupX2UyMB4rmTK+CCn1wkpNagj/hFZenWCq6pfGwG/Lpz7IkiNukY7bD0P2hFio5
+aqLj8NU2ODM/dsRNTHyU/vWLi0oA8MoL1jFyr0yuttYZw+D2RmXKcnuZ67rFSE6Fk9jcQsGZNnP
bh6wNaaxRHA2di6h6p0KHZA31UaOBDcrOhwfnJx+3DRwXR9akt1cwgx7Gm66M+N6Z7Fzqo2VzhAH
6OnoGIvkVGtzh/t+MXdJFHAYxgAbGJ+mDr5PmHo0wFdTmwVaL68Anc65KIgR93ohVhBA/JjnpHaH
y3tsYZcXDuMM2l2oeAVZBxmdNoCVqvyq35MPgYa2d1ZtGUnYkO340Qaw87GszfnKW9MThzVHsdXG
RKRi6ZGfhO10ZNyTTyz9RcU1GBNSGNc8RlGyYvq54b5qUBucLchtxIMx2Bu5pjmCECGMYCWdkVqy
8ziakwm0pj9ag3HosBbdd9pv94BYCYd5D4wsK5bXnJ6XAuCHtCEx4/gZnC1guWy1RTY0TaDw2mte
FE6o0FywJ031AICB3Q0FWo2d4Vo1A7CD3lINYERLDygE2bnMvezY2za+Tvxs23m4/Zecg7buRIVV
2e/GAUO1Hq6LJDcQa695mpzL4GkjxgjuhDSIwq77pU33uaTjXPsB48bEHmCgQBYFM5aRrTNnZnbx
E9U+0DxG8xu4Ot3WZJPBUIo4waKyOC7vOaCoGsb/x9659baNbFn4rzTmnQJZvA9wDjCWZdmOncTO
zXkSZFshKVG8S7z8+vlKpBNJdpzOYYAmBsPuh3PaSZlVrNq1L2uvhSZondk5SQmkQkOI8k9nOfKh
652SKDJL9R3SPUjF5+ZUhwIKPpud/KiDnB2MZcEMTXl4trxACpUqQU6/b6XAQ1zLIBYPCF6SNQJr
F4ZUO51J3VMvUWf+2NtIOVQY8JBGzVeFOoaIo7jDeDcTnUVCF0y7p+ERJhmbEPOEL4qUX7iSPdcw
0UMmUWyWNVSDphgXKDMkY8PykTZKcwcs5MqHiMv0rxOzTM5c6FWuSqn4au3EX0HfmDf5ThI2Jzc9
NVBVmbh8tEuoCBGPDSOjfkTRFLVvfO5PUNrab2aGj+AsrLP2VQ4xtHU68zTPvUacSh+L2r4rpIBf
LaX8LA9Rv1DK+4nKVC8ySqiwE0NH/FVPDErBOQyVdInY2IFQuNchSOqFUGbALNNAm2NPg8ugVDRS
CIZ1t92u8nq8ytY2ctlpgIB8ocIN5oE5pJel0G83WqxPTKuMTmLqtxOKa+7UrQBSmxAFkFPZlm8B
I5a3Ob3k8FiW1ZguQxS24cGd1ylEu4iCxcaZFsTAzBItySYpugPjtaQ+02dFOlEs3zoTW9V+BLhU
XQFJat46qEh9SEowI2Ps+RISPw2msUgN7zxNResVEXX3MoZO4BJREPVSTWbgnNivb9TUs270pijH
pZrEF4LE8URpJKGKbSSTOrI1fH/VmpjIR45hQvJXmOZ1dFZaiTldhkp0Uan44okblh/jLNSpEmaT
IkmX7wKPavVyud6+Xdq2eIOR2CJv4HNYbDgq8i2WT6ebfuwraQLt49JCYU5bQyy8rdMT6CM565mx
fJPQ9DkJ17CQem4RPvgry2zO7dAv6TfdWCCQ0VGFaNin0hK61fVWiEo/KzMjblEk/x///yL+R/VH
4vF+Hv+fz8t5EOwH/t1feUJ3msYI8RGV82OCWgKn9j3wpw1xJAzaEWGvJ/BWJY6zg3gKMRJIftMw
CBbGkHKP3wN/zRm5IBkcVUCrhGSH+3sQzyPsIzUSmDmpswqaXBzgNzIvsIcOArAQwozqiQ9Q5CYg
L5p1Dp2bxnuOG3iyoVkExeAHYfaQ2NSBfa6BW+GmiIcawM6gtnDMcZhXMBPRAVCegtIeF64CI1tF
pRqOFsaxFE/Qgr2Ng/fLrEqgIiP7Ta90tTrbkP2bJNrSvRKKSvXFjUCjo5Q0jUW9um2WtDC5HleB
rymbBZysdCz5BkB5pQJMDms1zN0+d+bcJbU+t8F3w/ros2xjoNJk1bNV1pxx4sm01UpyvxH+cl54
Zf1eWYFNpMxaf0WaNgMk48Euo9dNsdhmnnYiEiq5nlC1GwSZbmR1G6BDmItPG71qVr/oNtyB1vYA
O/ITWBYZHtUF++pojoRq7n2CdWMYS2WWWx+aTHcvTEhL6fCuKBK4MaxEVM9gkjoJxNp9D3OTuIpK
WLBOCFHg+A1W6nba+EvEKG0zvoAsbotYm+kjM2zEj1qwUr5EqZnf+jSvwMq2RO3HLAA7OH4Rfg5D
iFpgL0soaOnxO8fJPlGhN88hOLuyvVJ8FL6A+dN9XKZWer93SN63s9vvE5Vc0PvgK9Jdqi03MJ2D
KjjUY2xxAkbEm6kw0hjxevZVk1/fi2PtThPU8BVbzS6oI2QX62VZTLjq4NpZK2Rnc4SLr6sNqorJ
SmMZXLOs3nlQoFyWcLB9mNX8r1QXYoHgsYbUlijf+WB4r3Qvrd6bzuyzZ1Ri6kLGhFIgnRIWCf7z
ICqhRlEyZbraSqa9GMKqRqWtCQ0AdftGbfTHyNpclZnQKMXMzHOUgunfNeCICqp6NalMOjvUxPXP
zOBrmLjLSwgry4fAj+lYLyCbSbKZDpFqmJ1nBZXQGcg/Ckaw5gZldcuhXL21tyBfQtAf5ytdMr0s
M3gDMis/pVJmItpCFyUSyBWiNDvVSnvpTunoF2OBgPmpHVGfrCK+Es1xwfIa+dD0qnZCQVNRlCwc
VJOzk4gqGXS6JrXkilYLuqPy/By8c/AmpA/peibLocgYbK9J4zM5oW8oOaZ+s4QswF/C6mV44lYB
afUux8O+0kXgnQWN05yXpjybUF4DEy/zL4afp/eut/KuDAN5AtWrql8A98xDm2WC0ybfCdoXzUui
JuHqhwdGoHkz87a2cuvjfNwU7iaawvYdfkYV1qEPgxYwMpzsHSTRH6A8bcZ5kSdQdyGt8LiEveJt
YonZZVqo6RfY6JNT6vXqFHL6O/BYq1Pu1fWndcooqy31RZjqIM4J+fZXMd7iiYrE+iQ3vWoCOEbc
Vuivwh5UM9V6o9TXALq41DWlPtuifyUNKrpjmZkgOg5LsZgE6obmxGW1rd5maFTc7LZtsoSXOoC1
7TpLTe1KS+IZFQVHvXOUdf7FpWb/BZBx+haybNL7EOCBptb1KLiH12SaooAJYKNyoWmi6deaGgSO
9mSFDPU7R03jevL60RUSU/3DXsnlp7vAsVWslqAr3pZHe89elSn6O16TzW6JJSzltABhDidhqnxY
Ni4z0JYCbcs0Vz4u62ALcTpgwuQaeVK/mjqULeoTnTO4ORFhOrt0ADTN0e3KIJ9Ny8QbQxwy+5oZ
VGroLAs1uo82yi8QsS9NwJDXq0aKXrfFTu9vbwIRmubQaHj2bUg2cwIkonpLQ5N3ltItmpHnxM7M
cEXfm0L21Ea+qcBbFiVzAh/zjVZas2+cPV3CGuK5XtnalVUiqOYLRMLOUvivPgLdoSjow5jmnLy+
+Md5ern4BokMCPAR6xQgeo8Wfw0/YGOU5m2MEilw1DyffWM3z2hUBhj0WWuC5npZ5dW70N5G0wLg
G2wcUWRBZBZsLxGDhFPXFdlFaJbZRWynysfCWuOil1DOjrN0E70j6AuubMH8y7UL2XyRl/m3LdcE
nygw7vNZSUjYNPCPrVKKqhujXEX0O9nZGD5DwnABj18BX/kXAdDrXHEU5zIPUoiXgbOfISzvnSWh
X33NrKiZZuV2dhHUfjZpIjtyxgX+60LzUK6EktdQtuM8Edqk0RP3TI9X99qa1I2vRylE30lyERrb
2dfI5qjjE1A0lkdvRrHhMZsB4JtYK/7jBiTGZVNl4hbOn3pDgk7fwtGa+o9qkjdn0EzNvrLztgsj
XEsLIpdmac8u4YFGGUCV7RcGOoy3SYAUXQ1P8EcV+hXvxEit4M5eLx/0eA2MCqLKi1Up8nEGjBTC
4lBc+VWZgzsNq7dLTTI3vr4RcBKPj6FLhK3S4I/Nlu7gkduArV5vqBWmtz4kZfaYNDqZt51thg81
ndaz1B/b4JhAloCuPMMVS+aWKJqbBpq21cRb5xcEHzbsJ8vwMkW3raSuowaU/JVlsIZzJTorIHvk
uGq2el+XavgJ81/ci9LYLjaBbSinqJCubfhGHTAlEOkikIWGwWRtqzX7gKx9eBLqCFqfhRpwTIoj
68254ykVFIGJjbTN+lNFSUbnLXPSfYoIpm5qKTc6B6s8zTfq5jGFW+aG/eVDBZnG55XW5FODU0sI
BG3xiSq/awLJ85e8Wp2bCsHTaQXyCexd/UUDWHBKn7Z+wvugOJ0vORBU1dmsS5HTgY1y5IMOHPI0
I6q9RAJJPW/csFboRG/SaZMKP76mY9ZAkGaz8j9zDwSfc4V020mTlDoNligvfIFvyqX6ukot75wC
rUpzro41OMl9AK4KUpi3yraUDg4Ii0vVqbiqUEA+zSDVoSjmb4pJUflrlemuMHlhnLNQeQnhM6Ti
G45B7YtmNnas3KAK12jRR49U9MVMhf71pNGW+r2vz4J67GlWsnqjFKhvpzDZ3ABlgGeyIQVzv6Yv
VAbzdKTWWHZJsthoV55ZwobHRnCgqgRpphjIto9Jjel3GghVh/20aW4A70DapdHtcpvhW54XsuIM
82TTfANB61w4m0YBlwQfF5WhGQ2aataUE2O7JedOgYsUcjaDzS8D8n4CFFiHBNLLTgs4mpUTeLXV
00Bvwm+2Xd4WcQqQysRtpV19ZdNRXqKJY0Oo9l6sbWizReiyMm7d3OwO0v+ZyLabiGwtnOxIdG42
i6y+XeQbOEefmvvkT9/HQVR8hNhcMu387h96faCup/EXsTKtc8eh8u6ddu/y2hDhnFfePNIvqRPc
UuE1qWgDxuHBqIUxZAztjxVNlQ2OUHJY3HsE5XuL87Ppvz6zdh1f/zOvvfpit9oXj7y6qUuym4NM
wW9P3x5BN0NHimXvFEBdPN/96dvOyHIdFfRAqxDqEq3/I6vwENOdIXch4LKD1lYhpYL+zhocjbC3
BVy0h+AJgSGp3QJ86f01cOl+pfcNTT2jXaP2Fw5oJ0Aq3H6Xh+q/vUX8/Wz+zjkwRoQ1IJ/AYuwe
fOz9RdA0bWQhbswFCwSkPSf/yEaYP67hTQnyIgseioMsmKq2R7THIoiRzSTJTJEYkc/RTnCsEVkE
vAGVltTd8w+dhp8vgmtiwP7OcTgaYu84kD7EJJIchJBFPkcmwUVkUoeoikCsXaR/yiQczeCHYcQ9
JXvZbxHskTAN0FM0ou6e42tBc0c0MUv6ts4wDm0nUMfjw/VaBEMbmTYZZMqCLy6CzXGBqsqhd35o
s3fwK3vOXpekB0SIgJPbc8Ce2reItjkyLMcy6Itufz64RdDhl+l9L5iYPKwdufp2D1BN2F8FTCLY
QllUaK+FzgYP6XK0gAD13Qu4SQKIOB/8aPrmiMQUVRG12yOD8xIh+ug9e1kAwgeG5PFw9raNZ2SR
GtW7IzA8z4ikLTu2lxkUzoh8B26yfmQBwNEaDi3kwpFUHjyD+/jsS8nu12v6OmhhAytvQPywe46u
QgeaUwPf2VA7CzG4VaBuKatBvVbB0EdAmAFMP92FR66hLe9KLotdTU0uU7vrhmQHMYO9PQJ1RDkM
Wgezs3fH5tAdwV4BoY3z485k2Qe1CrbWbtD/PEwwjBEGT7VZidbqH60CeHYA9q4OVG9wPgGfx+lr
EPGM8ItdWT/unsNrAZ8ApxAIFWCC3TO8awGq4t4WQYyASljkDYx2lkcWwZWSxqpksup+3qaqBnQW
KGf2zxtoeMGoxjnay7cDyRMaw1BmlixO8mlN0IBWQYP7q3es4OAJGEzR7lJIR3ek62AxSCKRZmpX
od18A1oFoVta71UgVUp9HJ6kzjAc5ZBsbgfHlNiTLlYY3IlADc/pezvo6ghMDQcfZ6F9Dq2jq5Ff
gdtYON0qDc466oCD+nqN3JEkTF1S1E+XxOEqOC65A0lPDxnS7mmXfUgngop938jJUEcGmTLKpi+n
lokgbBWX0hE/9sqw/CWhEuL09J1ljUWGz+ZR/GRbzB6u8e+J9eHtAfQX+toDQ4xIFBIfgT7bPUd3
A5EDvGBklbt1HtIRoCuz76XA9PnAwpBZ86eDvp9AIo0GKEYltOoKD4O7FARtOX3LjJhDhx0AGd7L
IYNjYg6JUl3pWMtneKsgKyM9DQEJZZDFWP0uXXRcWpBBtMRnyjrT7hmeQSDf3zd8MmTKlMZrGOdf
NAiuIRut4WjupGmGZBDgLew7ffJJsEM69vcUwdGtgGdAjZF7R3QGY3hHQSMZ2PMocCdSc6eEBhHD
7mHAfbMoq2zI9shUSnsUBrgKtmwS6JdVI4FMdQkS5pdjaE1lM0CwBOPu4LxkGJQlDrjX/HUiJuCV
ZBHaTXCMPnGpO4C/hHOhg2e0Cz4kiyBomu65CrLOSCUVicwuLjw+C+6IgEomEIZacSZS0HtX2siU
tOzqXcT0LKtoYRgJn+2uFNd6ZgPaC6STtDa90yu3apCKkLQgrd07yiFgLWlUUrk/O29kQPMHHN3f
XdZxl2lFAdnWzv/odqSiM5LCcLDQ7U7dkKYP00zfUJGAmRYLus2Ahb50LdqkFfAcaITqVmd41wI9
Ir2dA2MEPb/kU/5RVN93DuBuGsHCzkLJ1q2BJQx0S/SOE2xKivAQUXF++RBgBAyYjcRw0yZ4sH2d
A86C4wJB6i69Z9BUqu808jky59yu0uBS6/JC6JtC0zGI8L5wHjqLwLLunwVHrhK1ZwCK7SoMzlHW
aadtX+o/vxYpuenkkCgwd57ikYu0g2faJJWh/BqaRaBi/kxk9XdxyuRPVOQQ+Ofo84NBoynMQjem
MxWDq7gSwT2T7Pnt6WMQufKRhvyJV7TzCiTQqQsnB3ctcCv0Rh8QMwPOZRHIGe+eI98QU4AyqM21
+MNU/N3L8W/4Ud97H8Z0nz/uuh6CRf5S38PP/sAT6v/5zzvEv4T1S0D7wR+UTRDt724hrvL///sA
/LoDWOz98Alwsfs93V/vJvj8Vx/8rqdZPf3H82CRzVF4q3c/qLvXbKWm/iec38/X8+cY7B9v8q//
OnjPvTjxFwPnq6Nxpc5O73EzxH+iw4F3yPn+A6/mUT7Pn15Rfka4ZDiEfUcez8PgW5wdMT22AOfe
Y8dhnM0f46e3lG/ddtT0HzmKFg9F8LApDgbfQZL7Dn66CGHAyBb7I7dw394jd10Ff8Xf/hrHNJHd
HxJstlDKvr8FVcQseDzchS1Kse/I00UMK+jhyC0AsO/IP+cc2XUjvdim9T0x9tpRv3ic+wcbUKPT
mCu+7wtfoDAQxcHhiWwBcL2Hjh6D+ZEVaUFVvUeOy8OP16KU+g775rltaiEvvQdmgM3Dqn76XDuz
16Kt+w59FaPo+myZW3RG37Gv50F0YD2otvyJ6+V6ntXhPHrcX46ufN7/lfN8/uBv8kVRHOxp0Rao
e48fPPiBNz9srGvLnv2H5i7I4+JgZyPtKCso/cfO84B/kyR4GmznQbVVqj8xerzJjof+Iy8eR8WR
DRHarpzS96XfLu4zRHkOV7vN0fcfejs/vLe6tHf/gcu/zufrJPeDw2ud8SVw+0+Mf7nI8sWBpYKP
Q6Yr/8Tg14sqeDi4xhhcZgH/xOBf42z1NNJud7egjN5Dwynk/zWeZzE35eF2aaGAf+YXnM5Xx2e/
TRD2Hf6dHxyueAvX6j3sKsQjOYxqukpf76GzhXfcu7wrGPQd+P0iiuCr2M6PwgT4bmUSsu/wt378
uPjrIn92t7WIkL7Df4g3P9mIXfrwz/yC5xuxK1f1Hf4jq7/I88WBS9G13vUfuzqMKjvIdt9xPxVz
/2ljSJvSpSj7Dvt5ka252Q5GbpN/vUd+Se+g5T/oO/Tritk945tfijX0HT/IH2LU5g88tw6/23th
EF9ESvzga1qu+OWd+VKm6XsP0PP80xMhxkt/7TC5Jv/EQ7iYZ//+XwAAAP//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4361101A-F9A7-4D6D-8A51-C46DF6420550}">
          <cx:tx>
            <cx:txData>
              <cx:f>_xlchart.v5.18</cx:f>
              <cx:v>sales</cx:v>
            </cx:txData>
          </cx:tx>
          <cx:dataId val="0"/>
          <cx:layoutPr>
            <cx:geography cultureLanguage="en-US" cultureRegion="IN" attribution="Powered by Bing">
              <cx:geoCache provider="{E9337A44-BEBE-4D9F-B70C-5C5E7DAFC167}">
                <cx:binary>7H1pb9y4svZfCfL5lYeLSJEHZy4wUm/eEztxJvkidGxHojZKpPZff0teElvTSXxwfD808PYE8Nhq
tkp8WMWnFlb/+7r/13V2uzVv+jwr7L+u+z/fxnVd/uuPP+x1fJtv7UGuro22+lt9cK3zP/S3b+r6
9o8bs+1UEf1BEHb/uI63pr7t3/7Pv+HTolt9oq+3tdLF++bWDBe3tslq+4trOy+92d7kqlgoWxt1
XeM/3/6Vbb9u8+3bN7dFrerhw1De/vn22Zvevvlj/lH/uO2bDCSrmxsYS8mBx7lLOJLo7kXfvsl0
ET1cdgQ/EC6ilCAi71+P9z7b5jD+BQLdibO9uTG31sID3f18MvCZ9PD3k7dvrnVT1NOkRTB/f779
WKj69ubNZb2tb+3bN8rq4P4NgZ4e4ePl3TP/8Xza/+ffsz/ALMz+8gSZ+ZT97tI/gDndmiHbFjeP
s/MKyIgDyYhHmXyOiMcPPISJpNK9BwQQu18N94i8RJLdkPwYOcPkdLGXmPxl1KiL11QW9wDmnRCB
H6beew4NxvgAlIlJzvidMuHn0LxAoN3IfB84A+avL3sJTKAzbbY3+nF2XkdZpGAMueTejMHMPzVj
GLED5nqC8pm2vESU3Zj8GDkDJTjfS1DOzW2ki9eDxKUHkgouOOXfd45nkBB0wJjAmM605PeC7Abk
cdwMjvOLvYTjL5NuC7uF/e7Vtnr3QEgpEMXsHhDxXEckOXCpxAxAudch9njvh63+BRLtRubHs8yw
+Ws/sQm2mfqmTaFec2/xDghzOZf4gYjNLRiWBxx7xMMu3kXEXibTbnyejp0hFPy1l9pzdtu9Obo1
9nZ4XMP//R7jogNMJZKM4nv9IM/1x3MPuCcYOAMP9s59vPe9/rxMpt0IPR07Q+jsaC8ROixu1PZV
yZk8AN2RHiD08HoOD3gyQNwE4pLdwzeD5wUC7cbm+8AZMIdn+wnMzTZ+RWbmugdUSOSRR7M123Uw
BrVhknoCzfabw98J8hM47ofNwdhPFybQRXF7Xavrpn40Jq9gyPAB8xhmlD5owmyr8SAmQAUoC5kh
8kJpduPybPAMneDDXqrKY2Dmjf72BtyBJv/6qowAAgAIfBZMwVI9Zc6ed4AwJ5KDYt294PrTCMB/
KtZuvHZ/ygy4RbCXwF3qpo7fLLaprl+RwoGpcynHLvO8e1zm4QGEDghFrsR8hthL5dmN1PPRM4Qu
F3uJ0OI223Zbc/u4sv97q0flAULC4wQiavevmVaxAxe8VZfiB62aGb+XSLQbnx8jZ9gslnuJzURG
T297df2KNIGC7hBMwbu5j5whiNM8tXkY8QOMBPBvAbvVU2v3Mml2I/N07Aybs9O9xGYFkTV184pG
jYgDJhnDhM7i0ALCBcKjLhH0nk/PImsvkGQ3KN8HzhBZ7WdmYH2rTfSqvIAccBfoGewj9xM/o2+C
HriuSz0XPcRxZsC8QKDdwHwfOANm/ddeqsrxa8fXBCiE6xHpeTtxkQI8IQQe6OMGBPTgqSH7vTy7
YXkcN0Pl+HIvUTnMMlVoZR/n5r/f+Ke4DXifLmQH7vf9mQcq5AF2IUzNxA9i8BSXl0i0G5kfI2fY
HO6nKTvU3SvuLC45QJ7Lmee63zeQp1u+pAeTf8oxerjOH9fEfTztd9L8BJO7Z5jjsZ8W7JOy17qw
6jWzNhCNoRJinFAQsIslg7J4lAAhkLt3/ReJtBuZJ0Nn8Hw63EtTdgxWpLlOXzEETb2DqSSAgKPy
nB4LBsFNz8PkEbXZnv8SUXaj8mPkDJTjz3sJyolulH3lyDM6kAK4GOePkf/n4EgMiTcsoG7gAZ2Z
9/8ikXaj82ToDJ6T/TRpp1trt9dxY2/r+jU5ADmA3BlwYu/BbOHnEHlQuIEY1DmJGSl7sTy78ZkN
n2F0up8YncfqFT1/oGcuJJ2pKx9oM5iupzQA/EwPSWBn5Id2PaVnv5NmNzD3o2Z4nG/20qSdqutY
RdvXZQECdEVC8Hk3ZWbAAhDk2qaM2/SaUbOXSLQblx8jZ9ic7icHOFWQwLGvG2bmB6AsGGo1Hvz7
mS2T7gGWEJSBQrXnhPlFsvwMlu+PMcdlP7OcH277V62twRA8psKFcqbdvr88oFBEC6GBhzJa4G9P
jdhvxdkNy8OwGSQf/t5TM2atgn9lqR4n5793/qf6ZgJh/+++vZztLlBVwziBusGHwsF/WLIXCbUb
ntPpcR6faAbS6eXegqQb85oIQViMe1Bz5u4uq5nK0jwPCjfZQ15mB0K/k+jn8NyPnGOznxWcp7qo
X7WkxoVEMxQJYAmx5LvXjJphBNrjQm6ATynqp/bsBaL8BJPHZ5hD8mEv1eXs9qvZ2nT7ODv/vUFz
oXgDigCp5z0kymZVaFIegC86bTO7qzhfItFuaH6MnGFztr9pzM02L22sXjPPDHXPXDAIBTxW18yU
BlxNKBCA8o3HEzczljblJF8k1s9QejZ8DtV+ejhnt+32NZOaUAtAGXddBk7M3Qvo2FOfE2MOtIBB
NEDcaxFQ7Kfm7ffy/Ayc++eYo3K1p8ate/NZm/Rxbl7BuBE4MyCJO50327XheOwAuBoC7Xo4gDPj
ApPu/E6inyHzOHKOzef9xEYbqHAKtkZDOu0Vtx8K52goVGt+15xZjZMHyTQBisP5w/Y0R+jFcv0E
p9n4OVrBHqP16vVoHhQCcAoVM5DRuXvNrBzUo7l8OtC2O7J2djfXv5fqV0g9jp7jtB9Vade/PIh6
vyPcW71n7/xPz+BKSHRSyIPS3RFQoHRQNgAe0OOJzxnZnp2P/blYu4GaDX/2JPtx+PYihoPAbw7t
6x7ABabNiYBc54PfKWckYSJyGPjBdODz7gVE7ylJeKlUu1F5PnqmPheHe2nmztMMzha86vF12I4E
BSv3UMmO5rFQSJhC1SBCjyW5EP55itFLJNqNz4+RM2zOj/cSm3e3RWGHrN2+6qk2SO4ICYfaHnxR
NMcHStkFFWIqmbrXIdCxp/i8VKrdGD0fPcPp3V97iRN6nKCfse3/wyYH94Xm/wekEo4KI9jdyGP0
fOYyi2kVQTkjnK+/XyUzUvlyuXavk/n42Uq53E9S+QE0Glpu3L5mDT2DbiAQWkIPbjGaBZ/gjB11
p/KUJ1XcT9X5RSLtxujJ0Bk8H/YzA/Wx3sa/0+XnLU1+2ccFIhpQ3wBxpYedcIbMXWsKD2pQCJ8p
z+/k2A3H/agZEh/3M0h7dWtyCDu/HhhwEAh5jMB/M0MGJ+s4J1xyOMhw95qdMXmBJLvh+D5whsjV
niKioGT+VYnIVDmHiZCQavpONJ5G/DxxMLEUlz5WPMyReYFEP4Hm+8g5NvtJQD5tIWBeRPWr9gqB
SAU0AmGe+MnJubteIXDq4TFJCDT/6b7yMpl24/N07AyhT3uK0K2t31x9X3b3E/UzuvgfbDGgIi4B
jKD51N1rFvoDlsYhLwVHtB4SuTN/+NNLxfoJTs+Hz6G62ks2vzbQM+zNB6gPyh5X9M+A+hWv//m1
75xhsa23y7umcU96m/366h0O0MluNvRB83bKeb/WDm+gsRz0KQFf5XszuulDnunsnHT/Y+jt1tZ/
vnXAMjP4KOhSxxGGUg0wzB0sBbgCB50gi8MQZJ+9qYgDrhRTyBJuDuXQCE64C0Lp/Zp9+8ZOZ37v
Gt4hsCNwAB6yCIxA7OB7x753OhugBdL3SXn4/U3R5O+0Kmr751smgVeV9++bnpJB1SKDwlHXg8/k
FEOkAa5fby/AQsLb8f9rFEkLkyi96VsPd0sZp7QLikLJdVxU5YoXxG2CIkrEe6no2PoE9r2zjvd6
0WaxEAtDG/whCRX9xG08vNOcFJet5eEX6eL+XTnSrtx43cg2paF56IPysWPltHrhpYXug65Peb6o
nT6xfkw9SU9E5sRnKdZO6meQADtqxiqrlpVU0eibYehwkDY87hdjmxTfbN6o0vfk4K5Sx7rnMU76
d2kcuoGj+9ZZosqhRyYcitwHCIpk4dCYxIdtb0u/1QM/JY4Jy6AmIT1sckqPulHQQ9krVCz7rGo/
oxyEWlR5WN/CXXDrG7eQOAibwlJflJWK4YOzYSkHRg/7sOAmSHmt06VyOrZRCEIHSzqi/JsCwDcs
ZP07XrAuWuJRhTcjZ1Xlp7izn8rR8eBzQbJPbsnsp6JD6YVMUf8u7FV83jVh8aG0Qp/X1rTDcV/1
EVu4DUGxH8aesH6WZzgMEK408se4FO/7FOSqeAkTmeAwzH1EVdj7btJ770c1ll9wJMS7MNOd9vvR
ILwIoZCiWMis0ytP5NZno3fYl3l5nuJKvmOwr8YniSvZxsL8rVpdyZOMq2o9xnF3EjeSrPq4zfNA
sUJfYlyJ944LqyVJ4zyQg2CbHEd5kIcGfwh16h6qAdBxMuUe9o2nz1NTtc7l6ObDknsJPnJt1wVV
ljbuQgFXtZvRyWt4ZkxXtFDV127Mq8+m0eRTiQaXBnKsGA9YxOwNdnKxBFWruS+6Qb7vyyj2h8GV
l8So6H1Pxz5ayt44MmAt/ULC3lofVh4jizp2uq0YUxGkFsuTsqRetGoGFB25fVKoTehV9XjYNAMZ
1ipsnBMSOm0XdMTLlxT1ooh9S2VSH8YsZZ0fdWVz4WHJ0pOY9vJdKRxMfWw4/1jgwT2NrYO6KKCZ
6yBfJIkeWcCxGek66gckQ99Jkq4cfAcmwmwGprT4XLW69Z1adlUQl5yGgI/Ttb4raVN1yykpvIoM
HkmzCbVx6qOalw06zKpqUJ9IaWV9BE20mPELWD5/e2HkXA6dsQFJw1Mvz9tj1db2U1zlZ6Gk0Qn0
jVDyOmFO0hKf0Fy7zlGUI69YeCRDHyHTplZqHGIfjfW4DM2QrhCHX2uKssNqjLorVRO1cGSsT20S
V0tb1hdJg+OFykrCfS8hWPgprKErzsOIb0C9nQ9FRMO1NmY0fsNoXgYQXikXKiHVgqd9tHJqYqMb
VoAMmwGpvvHbhjSLoe77Y0eg5FA3iC0GWVzoUZzUiQ0PkxbbQArdH3UqaZZer7KlW8exX+l+3Tmu
c8NGsDRZaIIqHNe9wMl6UAT7Q1l7Z3boL+vRRgsv6taiTtgVNmbwk6Zp/HFo9Hkn0AWGzLDfmhFg
szJeRG4V+W0WlmAqeLQKCxvYhBXHqCjtbTJ4Z2gk4efKpN2m76rssuCtOE9abYMhdUffzWz7Djch
XVXayfxOxcPa5eOZqsSwzlxUB3Fss9WAU+z3DozC6ZAGyhhdLlIxftahx4Ih887H0pzWXRoGJYnb
IKXarKuwMKuEO+jUmLA75zYTPnQu/SrB2q4LhcVShUO4gv0qCYqQ2UBjUm1GrVWQta1zlOQKHw/Z
0PqNF33RithFhGMVpN5QLIhstJ/V2nzqkqrboDyqPyaNqWFhdM46Mv23xvBsPcTJsKxNhz+0mIRf
aMqc3O/D2D3kiZsnviMIOmy47tINzV12XFSqXElpHOWXkVbrskndIxE6WdA7jve+KWO5ViNsTUlu
1bpmbg6rgo/e2WCrovDbdFTJUlSqvpC2Cq9kxUBlWR4uYe+Nz0Ypqq+FTnXqj71K/y69LF/hpjV+
qIhY5baWaz225eeyC9EnaSJnWbdNEeiuGM8KQfTxUHVmk9NcvKdw4dTy3jm3IrryoipHAZZVs4rs
yM8MCXHvN32d4iPWJ9GJTHMh/ahgVZDVqvGClFCt/IqrceF2+eCz2tVBCw0IzmgYxv6Yx73xnbJQ
a0+HYu2VXnrkmChbmDJq/MppnKu6RPYTrLiiWqimK48RNRc8TPT7fqzRGU3SYiFqmOkmg2XgdivU
Exv0OHY3hJjQb63rHJrQS26pdfPbJjf5gsc0H4O2DjsG+yAfjgpIW9AgGSq24Ezhjzpu2otYpuKm
F020LGUlTqqQfHFk800B5fgbggu97wwFCqzLPhYuc05Bp9KA0LT1Wwx2bhyq8GNk3HVPky8hb64F
qdh61G7tj+HYBlQNfw/tIBd1psnC88y2yrPUbyk6TOM+XRpMytso9Fo/TRy9gNP/yaYlTaEDMg7u
cuQhfpdZbpap7dL3BeZn4CsWJ/lommVeEzT4JGpVHXSx6cqlxfl4Fg11uCxze9Mk8YdBLyY3L3DU
SLHf0TbbeDgZFyxEpPLlZFxTVk1kphJB7Rrr97DLLeMiVFuSph8cwvWCdhX6EhNPbbQS3q3B5qJp
8bcwr3xhVBVIx/tcZBgtKlardZ8i70gO4XhSosb1PVp91tFYrkbZHHVFGoLtLMtlW1TpQkQt3ST9
kB/StjxkAyJ+wvFH1Q3pSQZr3i8UxytsrFyTpI6DEiVr02blka77S3eM7QqPceFnLQuaOBlvauCf
QU0bfRmKvg2UHWGuw5wOi2wo2iXjuvaHwuarvtG5bxxxHUbkb1xF4WdUMXpOpZcFuWDvK1zDumLX
OcnxoRobuyxjVR6XRauPm4rcenkXAC+4sSKt4kUDIgW4sN1GlGHiW7d0l6qKE78VPF4DY/EusDNE
izjrkhUC9nhOCi98Z0J9ZAB0nZm1itFZPFg3YF4JSxSLaDHEPVkYnOAzWiYf+7TkF2EfN+uyU6zx
PVLoiyZudJBYx/daDk8Xad+FLf3EqSxfWD5e1YlaT2SzwsW59uoocDt5TEr9jaloU5E882MHnYed
PR8z5WdxbQNjPT8p8y8mk4U/2v5DZ5t3Ja7Pa6c4BbamAvjgAfQ+7INhaFLggE0UDAmoORNZ3C4Y
VSz0e89lJ0UixAnPqyKIufHJ4DHrO2k+viOmSCGvB97Mg6v1zFe41uUAtAekuXOZvv/6Px90Dv/u
xvz449Qf/MdvcODlvrH4L98FrRemQ892/qZJmu+fBXd/kG5ytp798g/P7ye+3X2f8p9cfJnjB84/
OP4/9/tmHcMnL+p+yIO/J6Y2pQLO63OMBXRKQhCvfnT4oMMCnHGFLjGCQC9MSL4/9fggycs8iOFR
6KIJR5d+eHzQdQlKyuBQM7iQUGgh8X/i8UGtxXN/j0HwdpICEShSg9zlc38vwSVxLXWdjXQcN/FV
MoybRroWArHf52SXY7njNmD7vSlUjCBsP7vNiK0Z2rF1NnZ08YdU58OCNkic510Le/yv7wUTOn8k
CdE3aOUC5gSqGQC+py4sYJFY2dJwM2AtzxE37SlnmB65I3hPJc/BR/v1DaHj7D9uCXEi8L+hcT5U
J0E/8+e37FPLKuyZcKMGE0Z+WOn6RJsG7IV2cs0CITt5haBpA1mhBmzygmVZMqyBypBiXbGoAbej
dTvgALCFl4kyG6l7oDWDNOhr0StzUsFWAiQtkutuNGqd84EAD+uLo8Hg/H2WZnKdOab+iGteHMnW
lCsnzNVZONTqzI2AZC5oVMTroUL5oYoseIK1zd8Txx1vZaLGqzh1zZVXRqeoGdSy87IiaMoMbUbY
ik9daLgvgjihzXtim/zbSEd9Dq588pEglfgFCrMVq+IiwCpvg0YXwPF0qBfVWJG1aJH2TTV0Sxz3
JdBAao89XOszU4rOr7OUblEWOZuMd9ViNE63qYCjRr7by5AHwiH62oo8P+Fj3r+XeowbH1WdiHwj
3BWyxHxWqSO7dNHHxrOV7w1d1NnP0IyeDfYkLspk5RWeLIIuhHUeoFijEnzfvPjaGK/8nDSR+JTI
lFzICMk46JCVN4mwZeJjabzCz8kAFNBJVL8yrUCRDwUa8dc0zgQLVOFm5yhrRRlwN9InXtM1x0NT
dFdiGLMgDZVZEJLB2kvGyPquSti5ovgihohCEPbJcBFXkgOtQOZz7ul2pXtUr0TLHeb3muc3Js9j
iLzE14NJykVEBTuOpGhKH48szpcWJgeoRHZaZfn4CVKZzntwhccTNIYQArA9Tg950SJnkaokRL6j
nUuXK3YYusjdtF1hl3RQ6QlKouYmsrz+muIhyZZjNPJi6dRKHsEU2EUc8uuqzoIOd+asyFAL2092
g2jf+Tx1j0On7v00jT5K6yhYpGW2dkoBtNTJ+8D2HXBi4qJAhgq8u7I+ThzjUr+voyHgSCRbOEwT
wpu9LzRs6CLWfFj2Hq8uwi4jJzy271jfddgXcMYTljZoT89Ie0pTlywT3N72ueesGDi2pykpxq91
r4cAkGVfyz5Nz5UsyCId6/oCyJMTFLW4qCB6tGzY+LfTGHpGxpgsyTDaM8cbx2UneXdZFLIJIizb
1ZC774su/+TRUJONSkXXun4dtfFwXXCVEh+250YveJP2SeYPoiQJ7OpJu0ijPGVLThpwwYas4uOJ
6LKhP8wkioY8iKMKIT90nGi8AurptpHfk8Z2EUyErhbN0Nrkg2sSEdWZD1Es0XYfvKGOlxJbL1qw
ITZp4ISpYj6rEPdlLYpi3bUj9/7uHTcSK29ICTvMRWcReNbOIFY2sapy/Siv+SpKuzG6aFMG76Sl
aqMzXpkm9nVuiu5dxJ1IUL/klY2PJQQ0wPuwQPM/kzJuTOKjInTiZWd6Sa6SpnPYquol8268Pgag
Ygi0OEfpAL6HuUzzsMirNZY2/eywMr2Uba7WBhVghnXusU2L6uzKCwfHBCEl4eB3DafgB7UQuOrG
tmt85oAjx+opHEfC6gT3PduQ3EGe36eDGhb5KPEHEusIqGE1/dkLeXgJ5Km7hvBjKPwCF+XKTSk9
1BlEz/zGLYZF2mTuYWlRcaT6Ti7rvBmLIK/CEJRddPq4cl1bBR6EQVeYW73IjCqWrJR1UFgkJrcF
wlhOGMovvYH/q4C/XY4WAT9lhdOUi7btcogsueUt1BeIExBERauUuPq4HGQ+LhoeZfHSDJ0+FCiT
5xlTfJvlUwiRZi1ehdbL3ztd6qVBKnKQzeElXGNOnX8jwmRXFNX9uyxN+LgQY64voxwotG/BeQX3
X6e8Ab3NFndb3f9ngffh/+unBbKPGYyJ0hGIq/8gPP8I/s9qTn/E/u/GPTBBzg+kBwF8SDnBdwjg
J0wQejlM6VyoQ4FTNtA1/QkRhKpMCt/0ANWyDw1sH+L+GLqpUgJn2SSG41MSGqn/JyyQTpzoR9h/
uuPUawXyXcSDCmroxvacwGQ4MQXuUnYrcFg3cklKt4Q4Cipb4AaMNWW6dR3D7KqoBju4i5r0LO4h
qh6ir1EBQXAHbHyfgl8as6FZpNIpqk0n88yeZiwvncHXac/KryytEwjIOJxnCQ0iz3PxrQcGu7nI
YthTtkKwMrymOa34WQSx5JL6OVYWRIEouMkhoI/qrlhEGTNp6euOATHA3lCByFGe4+GY5LRIvjm2
hQhZ8ATSHRwWKPezOYITTgSi2dydKgBhuiYq/SQ14uFcNTGPxW3Y6SKpNnXuZu4mc1trvA1EAmvV
BaMqodd+hiBEFK5+fXv8PDUDle1wbHRqlkOh2gK6SN2lbp7cf0yosBxxdZPglKYqqDVlNPalJE6V
rEzfRaZemLiO3NiH6OVYFu86lw6WBNgdeUch7hsXNvW1rqjBZ1AoXMG1Xwv5nHu7HpyvpNB8DOoS
4EjLtCyfz1EfK4fEhjo33DEtIoto9CKvWmXChfCvX5ia8y8pQ2ENFcG/8i9m2Ez3dSU0qyMMvthJ
0Pl9y2bQnnaouIG9FcI5fovKzP4duyEpIr9LVKPOixC+I6v241hDUdFvPAAou326NOD2kDAD7k+k
C0k60KHnjx2xVjmoj+mN42VeRQPWIc62oEhOfahH5WVnysEaA2ephuYytQiNkBaIVQaT8uuJeO6J
AACMwG4C33kxZRChYGcGQM0VSoa0CK9DORbMrHVV5uGwBGfAymE9CNMDKr++5T8fHlIIUCIHNO2u
7HGWMow92GaSAZkbl3eg5RB/5iNOgZF1jYU4jQhd/mVKy0A8zHIo+fqi0dAauWwVMPHuNwsBzywZ
TAB0mQYtAUWFftLQoXAGhRwTJsva+QrHJL3c2fR1PClE3usYvoir6RJ3dAOV24GUPtAXClIxheLm
Mi95MgSFg01xKfMYeBCE27QhF3mrCvv113M22dMn9tYD/xRBnzg4bAydy0FbZrak6UJhUDX2X3tT
G1gEqEkRTBbqO8ocvzcUMl8lSatJaepOTz8U0Kn/dLLgYCC0rKPwJQLCpS6YtueTJSpi68Fy/bXI
mAM2PAHrNXZ+O6B6YMc0BL62tcDi0m0OLiRYVFPmBrONcBKnTf0qBms7Wf4hhlHgeGTtsQuBNJ3/
xqzg+RqDSlkodSLwhRQEEOZTv7CntrenXVHKYqRfbUi4ky+T2pZZ864aa1WCZ1cNFQjneDlEE5Z6
qHI9LEQ6Ds5lV5bhoZUmS6IgH0c0HOdxVdQQ+ZSIh3XQMORkFzyX0ZhD2Fn2YBKJkwy4OEKjzOBT
UxV2kJX9Nf54igg8XQAQ8IFKcgk1AFPOHxbr8weClVlUbdGWXzymWcKCEsFXcVR+GDaQ0Ajw6EFm
2g+He+uZNS5ca+7MSYlD8D/9vqspr1ZNR3+v0O7cisMBeCAjDKIoBI6+/WNZpBDPyMNYl19KA1pU
LalNhXtKcEyHY2qbAaZDhm02XkHeYRg8v4HgeBUHYPA7fhFVY+hsTA4u75VxGsvPhOITQejdNocw
RdqwCR4NWVFYQkPrsfaiNEk6Xo0ZT7vUR1k2bVoKZh8A0oWM4Y8UIpbjlcj7HrCjLIEYvG9HFNVi
AelxalfcaybsIBeogGBUd7eXInKGzocUXwIfoYE8gOTKKSZuUJcsT7e95VNZAwRMcHvpUj3WJ8ak
ofGzLDcE+H0U5v0mcmFz/VyIInSvWtRCNnnpiQh4RlsVGijKr9fG3ITD7HtwwAOOSE11IBTPlgaF
8gRwPcvsy4hzaya/EHml9Tud6OxwSumCofj1HefWiEw9KyGrOrFS2Lvnd7QG2bjLafeZjs20GLvG
ncwfsV4KmzdvIY/+JUzoCIuwI01to1MPDAus01+LMVW4PFMKClUxxJtKXyAc6QJLfq4UI6TJKkfy
/Cp3i7ymfq0b5tzqKq7AGsWpLfASUlBavWshjQYWp4yZjpaRqEmrfegn2GWtX5OoOs5CwS97ajIx
+LbDvL2ohYNUUDFIBx7DIoIyiQS5IfhLbgiBW1D2GME61G0M7OIwTNJ60vwWgovnUIPsQSKKpob2
7frXTzy3awI6tKGphpncfZcb+ATPnzjlYVx0lfU+QoIQAYllxhAgse04rVsIKbvuJsZdD8u2TyWF
H1F9x2zBF5yWNG0ScIkvw55PS5pUaszNRpWETiayAm8Ur6qsLSH7ObIhBa0Lu3zi1HgAj/LKeLgC
Nfr1I5GZZRPAgKBOiYBVAwThBMTMVFe0yEedFOSjqCHpVa7qMpoEqB3aTKp7p8dwKHoA2cK4n1Qc
bOVkUkwJme+tE2Og8bhn0590lUI3ikwmnrtRXTbNAwQSNT8Lqx7epWI6PeIQ5dxCwY9n6KoUpqWQ
L4f9Ah73N482Y5nwaBJDWBmDqiAo4nJnj1b3KfayRg8fadROlqo2FSytMRuVvq6RgPCTP9S6Gq8g
eTTtj7mjMQDS8zyLhuWYc1xHK/m/lH1rc5y4Fu0vooqHBOgr0N1+27HjnCRfVHEyAwiEhJCQ4Nff
RZxT90ymaubeqZp02e5uQEhbe6/HJoucf0WWajAcvhAZZl+27ogmUx8xTDHiR31EN4ewedWn2iOs
WWQkOGBvORDPGjVWgqGQLcFQWFt0ka3p6ASWRMdSgZ/ex+cIhUczj3/KtH9boyXSBWRXRUpLlJ3x
31LdxO9gevM5+rgCsER0eE9v0w584FCjsuza6d/Cwm/b0XFIgu4TKRRp+B9Z018XSSwUUkgdio+L
SzBD7IZei8AZd4vxIUITRU/cQ+C1VPmYbRjwceUTUhYEPYwSUKrRPhX5UnJx5paUCAZYkOuzgaAa
O4CMsPBtmLBR/bpt7QwK31dhLCesFayi43a0QzhuBHDgBC9sE2x9jpVUOBM6DNiboPM66tR/Hm1o
cv4aE3HxxyaAIIEnCyEL+r2yQTq4RG0cto9dt+Ujr6wbMl1zD6DpIU93YgDldybXZcXSlImuMmbu
55t4dFmglUa2E92aVkbknsuuyOrZq9B+j3tg+547kjdDManxBxHjbp4lMGc8JHhPRv9I1iQOgJbE
xKiuZ+SPizt7T8v1wcwdD6rKZSyTuyw2CWumyUAHJ4J1EAuoUM67qLppNSTUbRhWLIZ1N34bIUyh
gogzSxNHXvLRbqSt45AAOL9o5ruEI3/jrb22XYHMrC720e87ylpMRX0NvI9DzwBwPj+vrGhBpMgo
7B99rtL+kyNjy5uM2DSpN9Snaqvy1i6sYX3qh7qlY3uFrpq2gSbO77ecTXF8SXzSpec2WsouPmkw
U+R1o2s7RK9MxSF8DDZk9j5a7BQ9Y8co3A8KsZZ53Yu1nVSllUq65QMLYMIvvAe6cYY4oZSqYoPK
0q4uzL7M5VsiRTn96MANr6HBVNnmP5iz3sf1MPolEVeWTzMtG9QBdMwvXEZD/sCSIhqGy5rrdBm7
P7pyyixGOSRZacj9nqkVU3oHfa+7D1ke2zw+TRPRurh2ANu78W6iYZjbk1hb69c7T3nb92dOpHf0
mU9pNh/Kmu6AgAPKqaHS6x5jWx+XsvcQoEQkny1QRLOL7dq3S9T1F99L7Db1wDxBgF117+hnFbmc
LteYHD7itc+QtiQPTiPrYpXdsjLkj2NaFHix77+M+n7E39Ank+Bwu1rI/La7maXrjcihWUmvkkPC
U4D3poMrLmESCch0StZjX4xp1ONy2gyAfvYt8A3Nn2tBO0bbx81rr4snwSPhx3MxZFGqrwe3sXJ9
zEVGe1bNjB2YRGEs7QaIcTiP9lsCcRVGKtpmhOx7RO25o7dRxk0x3iX93CfjE4R3ouQnLxAI2pPq
0abA1AhZxyltazTG6Sluu62fm1gPwpTNZOOITp/TFmqE+SzFyNgr2KZ5rg3qYIxsWroeO0idQOGG
L8H5I2WpQE8cOT3pFlx9rbtkyvKz6PwxYtloB7yoBQj7yySLI+ST1bZlUTNvFSbAPiHfuFhmJN6n
3y+1s3TH8M2iwH/YSxaOo41dgiJzSvrj9iSadCn9TzKGY5wnwgSwJMiGDG5FNA1lR/6YZxQ089n0
kKgUtS+TrZjrvuyoi3AHiZsd5BCT6yeMV9Tt6tI5cL3hvhTFcco97rTeX3LMLBwhw5/mNx6FY4Ll
0F3iztMtwu9GJo+hWdcEb8UWW84e57CibTiu8df1GJNl8xsAtw6/o0Gr/GWgBOrEQ38BAKjSRZdg
LH7NHr4vDF9ZiOi4OG63n4PhMGtM/SvHZXSnx0/ZQod7KBhN9PJrqKP3t/93kN/fB6QgHe6LVEuc
QDJF3fo29IDnoTOZsg0XPac7ns1etWnW9vELCvBWsYq+3yiIxiymGipvZ9rrKYGUh1bJ0K1b/sik
UxilNZUj3pJqYGwG7HHGV1YN8XYkva2kKX4JijSe39j7CCqNFYS49n5NXdqjRqu1mnKfXG2uPKrz
+P3Wvk+PnA8jxicnPT5xosV4XHyAShPztE3McZiOdDl+uak5LrrXPeqJsze40uwY3veJtLvN4Sxx
kce3JL1Z8Dm4YjLMrsV2x6m/D2i0+x0/qDFTpDhFMZ0Gcb3DmxH0pT0Qrfjke6ewpploD+Rj8bi/
/Vqk81uStxOmz0KRseLizYpk93EBln18YboeLyDPSryMU3wsB7nT4/wn8Cudf3VjO7b9eWpLfG83
Z0mbXQ3LBgL6NnufK72ASKu4/BpyJlaD0wl9NuBLsAMoHFzofsA+vybznsevyNxEuTZ6juzU1/HS
chycig5PWIUKTQPbHAEYALLBbercdaHaYzk77K/43bC5XJTnAcli2G4ytoxBXUHNF0MnPTIyyrXi
SwvYMGGJw/s7Oy94QdJIxwc5O/y7SQ8QjcY+AVQ0A8sfH9bBcoAC3ggcPelatX7KoQ5AFcC3/Zj7
niGUi3PI5hQRpjTd6MrTKLHFylOIJs6Wa8qwVYUvcR4E4k07KjUMV7/gZGHHzoiz60bUu983sqDl
0ZUWHYbjkv1cM7MqRwwYSMKB75+yrlTevs6Z73x+Zd8vPbB2wRBlOuwDrmgASw+CdI8TRDlryDF8
SdDHrAFedUzxd/y0XAaPEUhcelyv7fsULwYTHO+fe0ChUdWPO3BlGLKHiVWALLZc3mcaetypyaGG
xaReqVswr95Blj2ho+FnN82Gp9ctn3d8x/4OvXGU5UANZ0oG4KU8GVD6SonaaartCGCC3sohP9aT
Jb4HCN8OpUWozHIOIQZEwYg04ozK9hg8B6of45u6cgAWL8apxcfNNuIqv3ikZzy68Xwxpn9gmThA
SuWw3d0XA89y+4EAxtr4KXABpvGce03HpQF0AY1RVQAEyr+SNoMIt8JmyHDzd2g5cFX5JI9tQ1J+
TDeTmgST730khVVAorM+7rMVzgYoXYsPww769sUgmQaqsGuoEb4i3mJ+RV7vGAFB4uMauJ4iBH+U
lwdKNfbIV5FZM6m8/pqzrZuTNxLGfHzI81lDJ0xStdjoT9+DuuYn7GjZSKtlBP4d1eUIqcwnIJJ+
sB/jdhZtW3O6ZV149gVym/kHW/t1Tr8sEDGY+GIGt0pWRymUoZ92eByIqhx2h4BiP0kUcsqioMwl
DrNcCpbWK34ZQfFZeDBTofl1Je/3ctYCAHFNabYdl/Uz3IzQN2K6sa09ogmy/2Px9os83jH9RO+5
SI/f0SSO8I6t3Y438gzohDyhcj+4jR6ybizlFtkif9jtluiTwEI9ViWTx19+TVnklIhEIMuPP73j
4Uc4jdrahM1kRZWkJi6fXAdduap8PAE9J9vOWXrt5+lY5W20H3DgAp4ILwRpmYWuPsb8JjH4B4jI
2XHmkAbgo78ORA1k0i8zpkr08l6xTb3YC1hBJu3Ih+E9YA3vQOOMjoyYDdEItwzO0eSGkEa2cla8
6ubcRS+upxrXbD1YvPWmT9sjjesIDBQvxToep+V+LrhIDdhHKk7dsch1etCMzeTDMScLvqdDX9Fu
maQ8dWLEajy/Dwhw4CPoDRBM4XvJkkTitkuzsSj/Bfj6raAHloP4gBmcIrjlyd9gZfhBkJwOOn3p
FJxK0A61bcBq8Aphdo7IsYLGFcBLV639fJz7v1R3f63tjsPnB3GChzDTBMf/rbA1LqjILwWgqvfQ
KIAB4yxQB2Al/fOhfgPQsZpidGPCsQBZ4d/8KOv/hzz00NGWHKnkf+dIPASl6llzQh6hPjxmN8u7
46Y6mCEwSYghuGW/guM/n8tfIQSKxxYCFcLzWsscdDjmefrXc+FrlgK+Fe0L/EUIYz1Njnx8WfB4
ttOukDr/2zj//YCweB7Sy5KlABeP9u7/e/FDZ+JklDF/nsOEjaIdsONfQx+DMPdrZf/zBR7OwP8B
Mo8rBHYLUx4s2ime9/M7kBlGQdrJjvnzr4jhO/jI4DjKs43ScyBLuZ6F5rv54Hy2iUa66YjnmUFo
iCCRxH70L2f015mOM0IpdTy1AxJMikaRv9NiG4sjX2zZ/Dy+LyqPvA5rPLiBI6735drjFnQExqa0
YRk2B6QWUXeciNDZ7CDzn1HZn6nMFI2rgNAC8dasZ7wd64MnD/2WoZ6s/Tufpd/D7D9fxO+3ETeO
xFlMwZig/wOeffnbbcy72aYhWh+6ZTgi0/4zEdILndyHLSodwWOq/t+hLgoCBOpReCF/tm48/Jp/
PV4RkI3gISju4de2F9puhvZJIbJC0bjgGQb/f8cD5H804MLCgO+S/C0cZJ4DiV578fC+LSFJPu5G
MYxYF9MyHxvGPx/wiC//l4QCPgt7JSbqIUpBPxr8/NcL9BuMLWanw1UxRWagdSFlkX3NDRbMvy3B
vx8Kt64Eg4eGKygyfw91kqdyc23eXr2nIisFOoJ5lM4SL/98Vb9xa/h2KDQYyHiMIuoARNa/XtYU
246LoNn3WACm/rWs0nw4UkWTyaOc9OU6yTqWxKSQi5kRTEc1IhVd4G6YQvEqfIwg+C/n9S4R+Z8B
B4aJIWAQ7vwUDJS/05hxDL6o6LvlYnY4NZdTCpkbbrFDP3en/lz2CUR7rZYWmC+rJN9RxVaWtjaR
t8giIA1qazVoIFJ3KQEmEj9JTttWXcFpBK76AdbQIQlbzVNQYV+WeZYoz4xIyTSf5Oj21NaxivNF
NqWhgADvspCoLH9i7zzjkKNIyh6h10vmcD+03cog5XFr3ifAagQkJFcogIpeNmMkNKbIr8SpiPCx
rhre0x1UDvDoVPnP8PpeAg0/R9N3MsWWgpL1SE/8mkZItFVaon6ZUofhRuqXu+IhW8YjyYzecy4N
0hb3LdYlLLLVsFiZ7NW0GDb1TQ5PlnDVf6GYGds5bIfvCdbPzA6Mn8f47nN5JBfFvALxQs0z5OlJ
lwqHlJBtIoOJwaL0bT0Gifb3F/AMoxhfM6TjLHvIN8uIvhZ5HB0gxbIa4L/be33I/LZkc9MNTgIO
BjJUgP2oRGdLxevIqdbHspqhuqfpE5uZLvypnRF05o90Y+uuPoIHOZg25KZxmj8ou4Dc+NhroOAw
FhYEModzZ+YkEbVMkAz/uaEkXsobmgeffk1o2Gz5ADiP6w8TY2KAIHaCgRQVOh7vFGwNyys4/tOk
Ntzbxod0h0UxjoCYrDVSxoSW9UY27u8GttgFhupR+B5VPisN+Fp4ZpYLiUfr3/JYDlvXcIJCAJLo
YpLm8wREKHIVTA8HFfgrRs7g6dv8rpTYT8R56kYoYJHd/8z/AMgf+esGDS5e3qfG+DNLnYpxQClp
IEWHtnk1cS4TRNhWFTgN2KTSyg/Ryj5ic1Hli55YNJ5lD2tv1bWtf6FbT0Wz9Z5fegLHUx9n+7U0
Yb0CwqKeC5OnNfSp3UPR2zEGlr2ajxyT+oq0VC0VVl/3JoweP7dxr5rAEo4aeczsBUU4oK50orel
jr+qActx8jq/y32vm4J0He5uHME4WQRyEqp3j7sYbXxCtWBP5RZnI2ZsLr932r2kCdG3hkTtrVwX
e6ILoHEIZNqrVTnWdMyXHwrdzdAb6P5HD3NWM3a6rTYyTXCTsfmm3FN53vgEdnrSlOCry22qiZiK
s8dXXpeoE99MUO4CPQb/MbNhvAwhGXfYCAQ9dyJWL5qAM6hGQEdwCmWqffVhL7+N0UQBMTj50Zdp
f4pTG98QiOF72Bei7I4APjwbu6A9lyj4B4CaPXRUNmM/ElBQqLMSnTyvqej6s96m6JQs0j4vKwEQ
glDQwCnrbjIYQIaKSl/WvGC8Kz/3a8q2aygj3PclJSI5Kactyq9edhv8e7T8o7S0kE3EI3MjGWQS
DUms+BDWbED9JtUtXWwy17zs1LdYLPoOnqj4dsmTY4ZyenC77epvAtLs+7gY1mug8tFNP8Dy35SI
fj8S7zN4sPYygTsZescvXs/+jzmKQp32yf5tWYRKoXTQkDXu+4KZ2416rKDkMq7Rux/CTe5aWHrj
RPcPW1IgEKPUq1efHZJ/qHr1jQmzOafapbd0lKECAv2J+u177Dh/IAmWz7o42wDyjPuqDXItIO1W
2YkUdnrQHTFfNh2QK8ag3WEgcAO0GUNd9C3VVeQy8g2MuaqydJwuCgBGlcbSfgjJNHxA9wUL5bC1
7evcbfNnA+d+Ws3BhZonBu4GgfMDE1wCC8TCC91ek1D6J5Yu3VhPaKfwTUi9VyCf5Cc84XSutF4T
GDBIea1TU9bOxPyGwAHxbSnzcCfAQ6ygQ9AeAmCUrbiLZlTKrr3Lywjy8TEZ2DcTIdlqSuSNUEmL
ZX7KfT6cEejzvGb9XlzZRHVP0A9BcwLH5WuqJn1ZXUguQq/5N5PxV4/6/XWf5V5eZk1guJ5l+8eG
Abl0tnDuhPR0e7GGwSNnyAwmeWhtFXfrep2zQV9m5MdJ1RYLe2WTZW9Z0NlHAafgG+xJ+x8OE7xZ
C5XeEwgeLjF2imYOs31B3htV1E/rXWSW4eseq+mSocMCFGOAuWEthKECClhEpFj0JXAqOuRXBQij
Wi+TuAzUmVdozjKc/5reJPGUwWabLV+AF85PbOrMVbKN7EVKs9+2i5jhgEDIRXkOE89EYntjHPFP
08LNR1OW5DsMsggO6bytD2STWDzA2h6TzLrbYAp/3fuQwXzkyunCc0kalO1QfgKOYdc7WlzcwTVs
Puxp2b2WgHS+zHtpP2LDb6+w2Ir7PYkstFV5fx4Zp3dg3pOstpKNEJpvU4b5bqbz3kbqaQA18NQG
pWFShV3obGDw/qKtIzBB0X2/M4y4WwioBqAWUn1ss51JxGwZTlkxlFcJuMh61Tt5LNc2A2Ngoh8R
h7o9vtso2XtWbzIgB28KB6i9vBtothb2FKOL+2irkWl+5yPdPgH9GR8isk2fRmu+4TMtAOg++bRI
ZDDCFeIhMAFZKNVJf8OUTr+6iDtfj52P7yFBcq99uq7zpYNXh9SsS4pbgl4J5ZnFcmI3sit1A34Z
HvwVPHxTsl3CxblbtlYy49ODiqBDuN2iucBY57G3h2FrBQGVBJP464nM8jELJPpQTKyHVwiOAXXq
mDbPou1XeQIVvXW3sh8UGiOYiUKpyXkSXYp1WfbnrZxgzbgcqUfcsDmoUQ0YNeXbAebiMjdjnRTI
XGoqHV/vgeKIpUYflvajL3aYYVQ85neQEfKk8QlSxFsLgMB+oj2qUoM4YrSlORKndoLc6Wq1eXFD
0xBP4uOebTxdqy3MMczFKYJdfF0SMBWXGYZf03TrQt0Li9pBQBnUjszA9MvbEdYUwsJLn0HNU6Ud
GT+oLYn2i0cBLOq4mNP4zjMRpjo14BfuixHhtIFwb28UELcbkdq+hmVyuLHRFhbxOG5RzvYMwz/F
QTbAj+RwqMd0SuWjtUSUttlykY8pgP9FYT2UoF1rl2ypPJHEjd0dXNEir+QE+LnebZinKpMbCKnC
ieFq6glVp9ZTfz/0gG8bEfpwlbUkKZu8jLsCUJ0wyfXQGg2a1NECxnAPVj63qX2IKAtFLQUnS1XA
ZwKIEFjip0RH5sfKkJpkRm/pRSmeZCd4h1KX1kjhukjV0AxAIuerosuft4ioAomZK7d+rBFJLd6g
4qgP/XcEobnMT50edUXbOQnsNMgiKbqTToOi9D6J1ty9gmSW/ErMJfnWruvXfe/a17bTX1umqahQ
JsgXD83JiZfcXGJsHjGCRG5AyxX77bil44PJendeO8NqPesdzXQgH9WVlFS+mGnMG2PyrXJlTxBf
Vyu/25bv50KNoBfbwO/BfJbobRCWw8yHzYY8saXLXgoIm0zTr8CgMB8wYSro9PyPROnhg56npTwt
RdHeLQqdYty82PbkQrtyuNdkW1TwkbFrqcTcpNM8noeZ05dpiJMTs526HTjaBqRDIHBeg0xV7QJS
naEsgvWOo0GwK9xlD7DhVXDcjrKJ2TrDb57k6gG6Rm+vtfHoRLT4ONTz0Iqa5MuqK5ZIDm0rhJru
eslxcacN4PvLzk3/g4OPny8CvF9jsCh9tW+DecAuj82/z4cRjUmQX+AU+DN2nf7sYIyt3aS7T6Jv
k69ABMMZYiI0kIiZPKNdg3iKRGzqVebd53iSr6OAQq1F4XYuUi6+wCdqVUUzpb5kMTc3Ls3Quoeb
IMq6B2h7w3WKi25jIO89jPkowrNHgbLkZvVJ/33osuLrwNvk85Bk/m4Fo9xQPavrDFD2J5ACKVoF
sB3uzEzE833OeYa8FcHxmITkOxmOIn2DjQu7NtpCvKm1jPoTev2AoAXIrfLriU69qhfTBwsObFcA
MQsvEvSxQRyp8qgX9H7US/rWdZ0dqhQGp6kSY9GhrQ6+twYshznRbRqOtdylBdruQGCKnhbYvm+k
VvY/6FuUd/Wgsyz+io3Xm4rBprVeRXbIG6tFdNXPNH099AxoWrAOrkI7If1I0VDjzcGgie0BledZ
OQ6VluI0uwOlaODFgtilMi1SmruwOP02pDbAgw/4c636dQzfrd2wVrAoUac5DXT1xwo2ba3AFK6n
Saxwpc1ocIDNNexI5iFn/QPu7ZWfZdHZWwKjHmpZpCO2Gfkc0VM0S2iR432ln+wyjl8KvQb0FsqW
ZoyjOX5wvkhewPqVDGol5HBVbn03XjySqhtEv8mfwtyh98EcGFJPqEsi9ZDBdhfV6AwDvdMmY6pP
Rq9wPkApg0lUk052ggzruV1zUDxyqMWAJM2cjjJ2rfk2o+1XTbOJ75+nxU3DY6oSvzSoKviAkMZy
tevaJK4dt0sUp2Iij7nL4KxDJ6g++zZCzhpN9RqVQRw9YqYhxPcDjJyK1ai2A9GV2zu5uLrAhku3
pgOvVo6Vg8qcbM20blwOt1vJAenUi0MBpp/GFagVXKKQnzN3Ng69tT637UBU23gsFdA7cAllk6nW
MKvcnlvkatM1GjZE8s9lXsJKTx10WRKevRkc4Av6cYATumgIuOzUmA39lcSTcHrAfSBoltM7AYU1
uAmYWw0u/w8ZsSLGOC4CZkGmu0A/U0PT7uUdRI70QYTYkR2QbZrwoG/RZfCQFEDHcPAzWId78aMl
PA75BXrvHettThbWf3Had1FXTSUAuAiVLRc+xxaBcGw/uQ6AQnlnkVCGh1gwdLKqXbu4ebjsYN1w
t7DlCSXestJNq4SR3LptuoWZPo32qldQfyw1xDhorvaSWar7/JRDQNtnN7Fz86agj+otchzUDu18
1roUiMeRVc0AddR9CpEZUnfNEDE3Bs+nLcmlt4XcNg10eAXC26MbnHGjJ6d2CgQtk7SHEogBO5hU
ebcj9StPaMGTc7BzK2faVQmZGTkV256RC/hI+UmXbnyNoPqxVapgiquIw9o5QQUjf8TT0ekIqnz4
W08qP7omrQb6mVDt6QxSdM/d9lP9f4MOcOsTQNz1Cvh0f6dinqFPTu7uRbJt8qQzCRHZykBQ62h8
ESz44npGCldU2aQ3UoXJD9PF2BjqylBqj4ZA8Tr80HsMByg3BN3pcuyjrrHZvj0vaOAWkCBE4wkZ
KCpELjSlF5MTKxsuy/AW7TxsMGa3fk6ey6EfaOPxNNXvBg+eNRUswSgNpj1aUY0YkXQnpBNmuXJo
C7b+aKNwIC7IqNOp3oeuPcM/tvLoLF1SQjSUzvCv85godSJbvFwliyq+jOtIAFgWPG1VDUCxp6hQ
i215kGUeuwYN5pz9DEkG5ByV0VD/1dCazCsSpCSF3gng1kOLyltWZEYefh9ABAZ0sBmKUzHk403U
LgoSe0dh+oDmT0tIStLNLU05UQaqLLLdBX4K3JgitFGVQfN3NetxFrUDYPa2Q0iBucHZBxfFCteJ
DjV5osPThpvdEMZLdhLQfPwRQVQF8FDo9i5CGF6+orj03YdCSHNkXVnaXyGDyW8MKWj/hhCZbZds
JeJZ+YzfQ77Z/kB3M4x86fcAGR13QEb2vQ+V7mP/WgbqnrxB55QHDXsdWOtCKkTTQsJEMVD2nAA+
LBomlL9OAFr0jYdm5z8+I/A30mEhVxMRArJJQ1/Qf0GdbTrFn3OzJBUroI/szLjDObDsWwVf1vYA
rye6m8HKvcJsNqKxV8X6la3XbW6gmlumHTLVlvuA02XjIdlANVzrqdjSM5gr8L9xBsNj067ZitAb
wYfRV1YXkD1m7TIjKZi25T5z2t21abKWTUxbXZwh0NAffSgs1NB2wlVCpVB8JaZDnwSJBPxxjo6M
d8EjX6cKOfXWw7nPGWQyAwzHDTZ0AUUY4JKnXQIBqPZc6/w0rBD+NVks+9M+B3ympZD5Qc4iYW/O
9J9+6aZTyhf0bbR0+1IgWqy3wU5GN2iWWD4v1FiHw1E0soqgNbrJZKrus5Gnt2U3DgXkS3xDn6CE
s9so6tK3beyHmxDp5QkaQoF2EmX6DW4dN4H/QL9FdBJchKkLT+D6dn4TaHNoSnRjcl1fjoi/Jhtv
RZJu9GxzTz9FvNPhAcjVkAEMQNORatQy+YKWAO1WSQhEHhSUL/Gp8HRDUcBSuC1mHqMNmEzQ22mg
wfga+yayOuTnTZeZuTzGLX/0mQcMnaWKP5SjzD7PUH+gtZsbv2SLVJ+NVapC22Fgj1B6QsDVrpjy
o/nSRh4dJIYlRHWEzOPeONiOFuAuX6fWocGWwKJuTD8Uj9ZZdWPpDA+KKYY74ALFVcTj8hMQ477A
NGjzN53u2SmQeHlezZZeD4uyaS3W0h/ZGhp9UDYB4imWpbxasm7Km51FSJzQvy9cJvRQGJ/h4u0b
A3CrMZjqpJ4z6k5IX5LbaVMdNIs++dzxLXxm3CaVXlwMSycdTrIc+Z+QO8cNocS+lkj3LwnhyZuC
Mv5zjI/QKgoYOFgRPsMLVN4HiA8uerVYdaX7BuG0fdIu3nhVWhUnWAf7E2ujARlNQuQF+4GZUGYs
WVMWEM3g03d+Ts1/BMCOpgwoVNAqadqr0CXqU1SO5EV0GZE1Aap/rfWUgKKDAhSe/++bA/qPBl8a
eJB5wwY1yLUBNw931WdUtErqZ0MWReijRTtCRPkFT/iAZsrM8GVDvBA2IdFlUIMIVY9kg8Rnu/gU
HpK0yVQcbHcdu06K/RoC882+crQToN/pRNRwJVQpLak5MbGNmnKlxBsErwEqG3Bt0G0IlvR53EAQ
mOxIG8t462sz5CYO124LQDGrPA30TMjky6/5NFkElVkPY0D7v4J2aGmIPA/6iSba8raF0AZdSFbI
pJHGQ+21waONRQN5PaGQqHZa/RHP0YaOHiBaISBE60V0AkPHw71vB6iYdMsPcTvm4AwapBXtHs8f
1qy0KGH6LOTGfFKl56toQBCXqPtgZeqDeECbygVNMBafl3lyinXmlvnNDfuabBW+Rfdb7RVBSlbt
/4e9M9uN3Eqz9as0zj0Nzpu8OBcdjDlCIYVm5Q0hKzM5D5vD5vD052Pa6UrbKBvGuWmgC2hU12Ap
FEEG9z+s9a065smwD7Fvpj5wl2l5J7Yb6X6+iyOYs/KlB4lhOqsk9DL+NzT6wgXh2LU0zKd0asPc
DUbd94Ta/vV67vfbZbaGgj093ll/yUnE9/aHZWjiTFiTokR8zqp6WWgUvwg/iszPueBaxVrqbxaV
v9/JL6+IjZtl5eIdZuW7IAZ+lCUwnPM6Hb/El+KXV1S/qGosp2xYzbcitntEcEofNSwfScpS8Je3
/I9oDv8OxfUjiev/C/z1P5HpZWNR+uHu+BPP4VB+Tn6IHv4G9frlZ/5F9WJQjJoC3xzmFMHN9C+o
FxgH5CZIW9ivIzf5DepFAhdCNCbc6NEw2tkeF5yd7TeMs/iJzCB9+TEfkQqIiH+Cc7Dt399azkKh
ojBkDe5YrNz/xNvqGeInM+6qQ2jN49qSef7upCFoqp4mol7Fs1rGei2nXtsvuNqMYgLUTlPcQERk
MYUQIduEeqI+i94obilty08+zvJqFSHcpDGgzVqPVdhti3IuP6E2tA66a5i3TTK43Yraz2KKnHtz
kKUoxzatj6khcb0HweT2vhl7daur9wKg6ypuUeFzlzdvCCsUWnKVl/Mu02sS7/OOnQn4h4k9hBWZ
Ibu50hpXVieibAOdJvs51jIrWllNAfxlAlS5wYycHDJ4yO0qzP3+JppGgKm9Hs722mlMz96wlMIH
0wDlNViCMOWXfowdf4zD+GylQnkbaxIcsRrjLloKLas+6rau36pOny99O+k0T3kLh6kdPrxClW92
lzh5oLwIR9qQyetUp9G7GZsmODWzWqHa3aoeZC2DDZ2tqjdcZmes7pAgIgofPDZENO2DYO+cZBfk
p+PVzq2ZXRozzbY64GvsqUuyPlBl36xcezl+EnFnyNaH52gVH2ObGxTghXeHGqI+hF3aPSDCbtdJ
27Ybe5isfTjXzDlKLSuPTheJNZy3/uSNQxIe5taQRzXnMdbbyPGjVeJIcfb0gl6k4Qn9bBWsLzk2
G+i2+L/YQinjNUGm+tpp9XioB0fiO/E5oWfoR4ii3VUFXDMYRhiVc2T0LzkwIBk4ftGch7CRJ0jh
6qvf4NVfQdPUsnWb2/GtskvaSVqdFI2gT7lqGELd5NrYUGtDWHqXC5wqakcIoKwJIUya6dB+SlOE
udC9pKxXOOaju9LzS2OPLiO5j+vMejGjIrn6s8OrWbpoHgwgTdtexvbJMFOFxrqv4r1mLQu2CVSu
2SnYJZOh7qO4yAO3SMc3rYyaI4Ww/2VoBtFs2YdH9ophmgcsDXnrvQ+GZwgYXFbaaxqhqYhZjWF6
AkdbMlucsw+7riwfq7SZbSJ9Lta+0xmBLIzykeuYPQ1GG98JuOc3rTHFR9GYyt8Y1SDPcVjaEFNw
Oa65XatHz5L6bUSJ2a41dB9no4rsG6nsnpUCxcyFhXCV4Bcu+Ja/jqWB3YrS3kfEsMpG9Ew1EK1E
5/9VpRFRT4y+mlL3vq2wnWAZ0vWxpDFHVTrvMQoNEK5oie+nQVnTMXbidC8H987w0mxd22IOLCtZ
ttSN/4DsTahNO1IFg0WaVkbODI/Vje23DO7MKiiL1nnokYbWqykxOnioFMdxmegXuy7G87KF2Nky
RSlctdhvswkod6iyjWfB1W34vtzTa8B3SpTKn8YQo9HZ7TvmOGIhkfpru557HW5pOxSo3AVk9Ytp
SG0/9M2zzTjzqmWeDyiusYYDWrsjDi73pqrrZld0mbmmFpl3dV9MV9Ts5qFHkrqqPCc6eFObX4fG
au4BjI50BCkuKsvPN6LmQiKuYt/cJitDxhfqwFVfUOXqXXJW6RGYKL/J0uSuF6Hc4ER7w/MLtCuF
mZyaK9a3aNs9o+XXaEMwMqF4jm3LPiAMrwKDj2ULJLK9TXT7ze9rhl+z5W8qsIk3bFzDfbQ8rade
fymNrl6FEWzpbPrctOrUzXyGYaef0sTspsAAHg8uL34a6QRWeVo9e2IS8MHqD4crhuPBvNenxl+H
4LjwId26Q5redbJ8taHUr3Ali2TStwUiApVYBUANARWXZmSlD5liMI9QdtWPtbfHewPyzC2Z76lW
Cujz7g0GqvbYQP7r0jDaLm6snUkTvzbaKUPDDPRhLfwsPjaRsBPeXj2/xTDYb5ja2GjfjZXJbXRy
udpnPWpMNCx9ea8z+dvhsNJ2CKS5m6ZqvsBfTPHOVqD5Pcqpq5wm/96akbStI8Qf10wboVv7zWdR
xfoxYxp/ouOVG60dvCKoHZyIPGYlUEqP2+9R6A2wNZoJtsCOuZlRha9RsU2XfATqPSkDI2AGvlFz
7PZi+snVaVh7W1YWB41SjGKarAiaIi8ewH6HV8cMbaZdENQcIChri8vkh/qwzkwrfs/H8D1uqbhN
dEJ35uiPJyw11r1Lv/rQD0A1Oss9tqIog7Hn1kk1/cVpY/glGv8SI7QPUMOx9cjEB2PM9t5jghnM
/ThtLVwgsCJE/tVtWVfOw6bt5/48dDYKlQYVyoVnjHZOu0SgEYgLee/kcb6WAoysJSqANqFZ74Bj
xB92nvPd8ivWjSLr77kJ8wtOSexxpBms3NIVm8Sln8QZficwiqw7M20OxWxZd7ln+ZjKJqbyg/HJ
wWizkYaWPRTQF0FaC/Olq2yEwIOZGdwZcZYzQtRd8EWi3E6J2bCBt9ydUTfJiW2XjxhrmPall4wH
t+OIHLPZPWg5Suv1t+LvH9XJ/yvZt+CM/qpM/m+YG9W/4ri/lcnffuTXKtnQifq1EbTS41iwChYU
669lsmHAxaUI/kUkvdTJv5XJlvgJ+asORuBfFfT3MhkaGoJAJqYEW2HG/0dVMvbn3+tf6RId/i6f
ZkDn76H9+30DVkhGIwSODDgWa0R/SzhEV+TlygNkrZ+qWnkgQFIpurnfZVjyCv0F6RotblbC/340
C7sjj2Dp7cxN3qAgG9JA8PSovYfEZfTnwpchI4JHSj2M7PJsMDYF83N/2qfaMGhMZBH8F+rAQL1o
FWM3Rl1dfVPmU1pigUw8podeXZ4d9KxHULJKP6SJO91Mdhg+ppas0eq5r1pbqd1QKbE4qXE7O2l9
/oa8p3KBBeg4mfkYw44vgyTG7bPyi4E5C6AEf4PPTg6gDWdQtW7ujvcz+5B3vTaZgZMgo25AI7En
MuMODmOj+mRGJxbp+a4cVb4bFYSNteNXycEtIikuvt+pNKBExp6vaczAXIrYXddkql9pC0wnLuxs
X4fNsE3nRsxMkUt+MRNWaNeFCtWt6YTlW0f1dT9AK1O7ilp2HbctfMyIHTo80YhmoM2KZp06Ur1i
HJuew7kSbtBEkmp0rHB0ML93eKPsXnrzFTqVxPts5LvWBPRuG5nauFEtjVVrUI9i4F60fEgz4Q/E
9SrJBufgQl989tNpPJvd4Le7JLVlt43bBm2l4lYnOAap/FW62cbstLLYWV0eBm7ljEhE0o4SpU1T
LXAUiq4V8KymWus9QxgW1MUeH028Zr3de1tzGIbN0KVVgCxZcTIiveODjuraCYw2H76KMNHfZxwS
28zh27hdkLIbTEHTewEb0Nzi83V2fTXWD0bZxCec5flrhVZ3FerKGIJaizpwCHGkr81G3OJka9a9
GYcbBCjYd5nGGNw0xmioTRTlcjsp9tyxaPzb0ZGopcKmD3qGSsfYD0exqqwiw7RvoT5z4h4ELEz9
A1YO89AVSPVAH4af+DYgBMOw7f8cFsoAYtx2KttFnTQfwzzpD0NTiC0bYAG7rgzbB4bGH/rgaGs1
efMaMBY1Bd+A5FCBai/QkI3KDyLXM86Fm9vHLHa8N0wM5k61sRuunHY2jLWjTDQ/UEGtdRvKR+SR
zUV6+vwzLWS4xqY6PfdJXdAHIW8ONE3301WtMT5VtdbeTtVYXqSDw3vVVWmarEyVhIGDPGBtxGH1
5EayWw2aXx7Q70QvnVy0fAye8/vMrs2A8h6ZWlfsugr9diNCG2ipnelXJ5Z9MKHX9rdVaZugiJzQ
CE/f1m6909W3TRH6W6h++ZeSsI6D9GGUjYvLQI2TvyrD7iPVE3tNMzcEDqKL/WIiZytvvo/D9IKN
0QnKLPLHta9MWus181uuI2QcieTUvRta1Di8LC7Gfmp+GV/951T8mygwwnlg3vxmJPnT8Oi/YZCU
7Xv7Iz/0l5/5PjzySZ5zXN2l53IJcfwBCe/bP+EDAzAJYgWIn+MzIvoeAuaS/Y3xlYHhbzOn78ei
9RMHGP80TnC6gQXf+Z15f/eL/eAvQ8CWWdiPvhBKM/4Po40wDMf5MxYOfojJbd3bByf3EHo6WG6a
slO7GWDPMY+kQ/RSBSyvGobpMwpqcXayJdrGM4zhviJpZ9W3tfaeixwZAJljlxnj4qPLFyviRHDh
d7a2uMQ5NeqUquSRthCpcq+SQxG5xqeqDjEnpyI9ws3fAKiTP0NDTvejRhoGM5WBsBOkGvMHnAUt
SMgIMoFpZ+YDnpzsyM6jPIXCyne91TIV6cqbyjGTwM9DxuRpER8N1aLJSwos14XmWmtTi8SRKQ3a
3jAfb6vay3d17vnnqY1USh85mtdR633k45l+Y0wJmkHsoySUVJbcmoKTxajM6NXwE/9CQXtnjKyh
Q9N4ZD9arQ2X5V0pkZ+sdOBLX61pYu9XTMDNDVWatAdNhwXDYJ6Q4vSB08fsquFJuXNyvf6MSFlu
rQY6h0waDt6+yp6knbogoXI73dEhpnvU+3i8iYZZ62Iygs4w+5fKS0K2SHS9XZXMH/40TK9s7q1r
hG58jw6vubhWOl4dlw8HP2+yRVbVn1AryJ8Lqx/XCEjEtla52gkj421EI2lhWZkDYxjoEjK7/6z5
1ippnCmw/PoEavNgg3TY9MBloBVU5bp1wpsiq4uD5mkHFn7Zmn3L/IL+Xu6kVM7XiL0ru/EuQZNo
DzuQDOHBBL54BwFv5nTT0uxIbEeokZqW9qfantLnaEr8NyFdEFcwF5A+ucNDrQb56Id2cjPrrn4z
tDo6jh4t2wvEn/ac9nr+YFd2vWMVZTJ0o+veO2Mu0lWWW9Z1ZuB3E0X2vJ2EQMqm1Z64h7hIF1l2
0mOOZqlF9K/fkfMjjlXUuWGQznb+0WMSu4TgbPeo3K2T29X5rqhdRB6eSF4l9A4CZWrnysJs3o/x
hKhDU9bJHJzFEVxFt3j/28eUpj7AfJIfCq0/1GW4CNJKx7uYsjbfSJijg47s7ACGpN4z72JpXyDQ
2g527Nzm9XAy48HmdpTNXtM71qERac092ySkm5mxMetQvEtr+OLIsThEU41sdSqcQyVDm2i32ltP
ojSfLTv7mAarjgItss034ZWPlbLm57atJ1b9pX6tYtctl0mpdoRLhERtAXBeYmU4RjBgEH9Hn8w0
JsokWx3L8j/Y4sS7UvFD0ZzkT16iF4GyNEoYlRWnNOIiDgyQDsQOuWsP/MGDsNoOcQtEvhV5SI/k
th44wdwjk7BdiUsywIFUlNit0+xqGUZ+74T53p2G7uiGc3lgucciiiQoloe+9dZVfnIQON3pHzHq
iBZSfViO6X3d6vaXmQFCYGVpHMwx7gQUHdkr9qDxSZS1dq3Nogq4oAIbfcx4SCJfuNOacTvkrjzJ
hp154Ptbp0uLXdgiJGZtmCOMvaowVK8alGBAP5ZxTXWYEyVIsTbIB11dSl01H1aHcgIM/xrVodih
tho3Kjd6jeLL8l47kMY1Jp4lNWYQU4UNfYpu57bKdtrY4YOaJkcwYRjdZYmGTzyC8dqXM6l1c9X3
3tr31VPEDJbJX+azjac25jHXJizU+mI+VagBbqYyhNphMK80s8ZbRRHVUJL7YsUTAFp/U7pBriUv
SCQJi9NZk1NXSkauWfVzDgLhFFaxf3UQmxza1hmLFYLw7pos01whysCh/3l3McbsUlq9Ox0bTBfU
CAkvyqv0wAuLOV/BrnA3SOv9Z59T4zLjqHkh1iEhf0l98gF87TkR54BFv7q0kZ1wKw3puU1daAyT
5p+L3m7uGCnJm1QfJPv+JEfTWdSbymijreEjFpvNuN44rbResqEw927Hu2xCr9rGY2p+mUXU3wwA
Y99tSy6HC2L+V6a+yRMQKZWvQPz7Wyv1ox0CNgRJUzQEmhHGd4YBix0doLNSkRwf9J6PvoydeT1N
HTlRzFlP3rLkXI95Fd9aIh240SjIfc12sFLo/bybIqsnWm3sDpk/1095j3vJqNMNjKv5LlOWvakV
HGOQcvqMqEYrbZS/49aVlboYKjKPvhFln9iKZ+uBJRB5WRy3zO7HE5BUUjYND0ZXJhv/LXPdZF0Q
IflKmF2458kUsyQw15PpOndzn2ofTHL1Yw0kcYvetr01kjI/OLYGTgK+wDWfBu8pGrxwa+hSf4gZ
H/NyAnnshC57a9EwXJqJtDRUMB/63PP4J91tRp0x2tEOeKuxnjG9LkPlk1PqJhqoEqkolICF4K2t
jLLH/lJkiX5dugfO/jSNHnuHQoSVA1LzoLT87iojme+rmK/0aqxFRi5b2yDbEqEnWSbU2YEIUnMF
q1M7J8i+kc0Xd0qV2b5z+je0e2SKVIuExgM29nPWuW8o4N/1sP8q8vkNSOh9aaDGAFZT83qyODSo
cjbQ1B5NGdXHOhbiUdWZ+ZylQ/kBo3t8aUJ+UJWuxq2eTPS5xzriXfTHWrZSdTs6amwUN5RayDVQ
sAH32iRm1dmI8gjPHFkEomMZe+9OdnJyXwlK/drjpPbo2QYuHI4ukyQXrClBWOk7eDv1vCvY498k
tdSqt5oHKLWXryCnhNlWMrIsjp6WNeziUxOZvJWdjGgqj32TiDdncuQnnYDHlBDROD+J2DGaR5RZ
cbjL5yxnQIBuG10elEkn/ewxgdWeHBmODtEtIPVwg+FQOEiRWOtS06dd41flVrntC5EUw6oZCZyD
64heKbJfWFoPezepYXgVXc+IsBy3PgSHAC3+MWnsM/mgiJN0rXJWGb6QZ9SZ2p5a5Kmc43wTu6Y4
coIA7dGSCGtXbgQRCZkXell5abiax7mjW4uT4X1BtRwb39VWra31O6McJ0RuS7kFsrQHq2U1p4Sl
YLjF8Q+zjLXlHnufHWTSS3YtauxgCu1rQd7ZOpVadJhtAHQ4tMJjU5jJsdMxMRnsmHScbqxjXPZy
kZCfesvNA/RlBH9KlaDBav0Ndima6ySvNkNo1yPQWdZmXVhjzuAy73tGK2TemMUOCLr+1e6RjAR1
ViPxZ9JjGZ9dr3S9l1bvS9F+9LaQmfMUSlSvXZDIPAG+9J/R5rdY6L9p4iwmxfRW/76L+2Pg+DLc
/PWHfm3jBKnMNmxGVvyLNsBbgP3fRQDWTy56kkXb8a2LsxCTfG/j/J9smipD13XkJtAhGEp+b+Po
8NA0e7pYONcLFvaftHHC+D06kj9qGbsKwa/kr9D1RW7wo76EGKGq4sQy9h5GUYYCqvIC1KhOMJeT
xNWFdqwMP02l57Cq8aL4SWfBFODjryCrRv3FqlzuykZZW+Y6gBkbwUEeTxE2VrY7j1VJBYG61zvI
sHtErjriJu7lu27VWYOqjET3p7bRymezc8e7GpcyszMClj8z4qtOVRz5Z3sanfdSl/mMzbd13q3a
5R+CcO8/dyBtv2SjGJ/IJy3GL77wfTrCpLWHC7OrTVO0gReN6UlPs9rbuTyfHhFtRh0rZa23Lz0H
uLEmFUZ75MitiYtknIjrO41WAs7sqi0Saa8RAo0XA0Io+rfY+0SOlmeemFd5fCwQ68EQDtE5rZng
9pnL0UFnXmGeGQZna0jdhtWV/WwTznKKcAQT0PdNZGBnr03aIjw3QgaF4D2DPLSGZ9NMJwibzPIO
oDSTXVUX9V3ozzp8wyXklJZFe8MSkKz7dhyfMF/HS25Tbq/krKR4hqKruoBuVPM3c0Om8wq1vS63
oR/lCaBMuzNvUePPcqsB0HhEq2i/93D9Zia7Q/1mR6TQQIA2HjGKLp9yZvBZcJoaj37m6CbyicF4
ZEnG8z+vHX59Zy1RT03VGZcWKCzq/a5Fz2rVZV5sPEcZ5sqL/WWc1sgy2w60piejyU0r+PZvCRXh
utKeNe5K9qjUAhJz+Bn2uJk41+VYv5kY6YrAYUT3nNpopgOndxG/K5vsszyOZmMdjY7/7FWZRep4
F/rPlMjdEv21RB77jW08QgXjbRQMD3aDqCirxs63DlbcOe/1iI5tZ3fL1KAZ2/nklxOvj4KwOpmR
kc0BYQC8IbF8KKZs7PTUZeggjpo38QcMhiQVWkQpny6z6fotHwpE4REbaXT3sJpShIgit1EoAg+6
sOseABhB6I0O3ZKbsoqqtPuMNo4ZBVGz5PcCPkj4xCVtPCVOJ4NKK1WrVsTu8j8gzeXXj+7y5r25
Y5FMwcAn2AxLFNwM/+Ng4+U8jGPMZZnbrn5zEY0GtlbzJkLEJXdeotzzt1fE1kYUg2K8ccC9yb0p
FbSlIB2i8Hloss4LmDOgA7EHYNO7BtHlu4600Qts3JwnV2/qN2nio1lJRLD7CP+OfY1SCNWZJePq
kFisJjfksVoQZc2E3x9Z7AV30+LSJA/CfbG7dNKev/2VtL59tM8nFBEB2Xr8sU7tcpdppkUMSZOj
k8gxwCBPBjGBfbhQcn4gn7jKtlgduaTgopfPBBxKe+kmvzr5BDKdpqbiP/t4f9MVClvsnRpoq11W
adwQPkFKOzHkPKFESltsF7oxbQmUyb/Os8MdmbqM8FHEmzndk6N5xa7qFbFPwijGPkA3MgajyLph
3fnmvCemd7jX0ercqXSq39iJ9hYsDdT53KfwMla+7dfnzuuDqnaAjjtksijm0VQEfUF2dTA1rbi4
FF+n1J/8Zy6mG6+RkBn3KZYLLPlAXN86u2/BVKTm+KC4i3cpO+ntDOQt0FXkXPukaz9SzTKsFeFz
/nPu5+ODRxxCIMyGG9tshoY3wwdwdnUqIfQWUFboCB2Cpjs08Li+fEAy0CsixTQCNth+ADn8ARSN
wZOBgQPnOShlHg4teexRlNoH8uQWaRU9P7xwwRMExYLiBYvhdjAcewN80YSb2lkDbuQQUEjRQMuw
ACjuqtyL2YNzYhCsW5f3uaoYBKgM8cFKZLEJYXcWWxTJ0xdbFNYxbLpkj3zZ+Jw7Ath/1I9iq/MI
PMvGTb5YchxoCpzpUBcl5X3KxqVKtKcm1Zrn2LSh48kMm1zuU9VhN8XZMmrQWzF68N+N5Vb3iJIv
I33+kkwMwQJrQMblOfgh2dkILCHFHFpvU5YiUxhC1iMMY41Dj3jgBuams3YGvBTogTvTZeo4M/Vc
SlG3Kb44jh+Dz2OlBuB4kiQhYym55IN2bxSaOW50x8AUmnmqNc45ulh5nW0rPijd33XKBRmM2n/d
yqy+GYgmXmVaH94BT+ZpMglyNbS6v4dq8GpFA+sa+K1ztGMXZ53rjG7qKayt6hmPWPOALecudpS8
B09K7k3UGvcwhcRDKVCk5P3YebcSLsGeRJp6gdXqr8xWRrzO3uMcme4L6jZsqiOxJzu87ri3uG5M
nFSz2E0tUslrvwj62rxrYXPAfwbAv8lB57NFI+5wCmWnX1tYapsRRQdtHMKtNrWacRUj/K43jD9K
HZ5wPHwCloe2yrDJG9jqRd8XMGzyHCGFYeOwsZjLeEQhPpqwZ98SwipajkJLv+1TViuFrtUH5Vrc
1QOp0CPH+2nI+/7SmfqnxVBxU9OIdiuGKrUbCLYoZzJ107WyffNhogM/TWNqXKF5dF8V0LpPkx9V
8n3sSHK8Ji4JnqeumbMDPuYSF2zzSjpgeI1hUzPQIV+ZUnA8qw5PfI4mWAkXQ2ZrabdN07lEMlqY
CyZRfMm7YTzLJWMcuqF5xXem3ojCCNdREcPcqX3nduwH7K1ZieICqrGoL4JIvxs9lGa5jntdu9oZ
2Ath95j+ilyslO2Ox7otyk9Jj67cqeqnsK/RsegNEspKgdHjPm1T/c0wowO84vasYbF7HYYIyY7I
JqJFwtbAoBXHJwYq0a0FBuemF82eprhbZcKE7KGTMb8SVT3a5yHumCsKzwgwkVj5GoMOuAocbhdk
iOZOp4kF6VHtzdx4CVMbX0LuYugwKzsohy5bu2Oer41acR+YhDbHDKw4KfxwXkc2+/YStKCx9W1L
R2Fk1tbVi2z3Dphr91A1NpKOhkBo3k/cBdk8bjXRqRu8/+xR++jJ1SU2BdLf1wYUB7pDbB9+VxQP
SVop3KWUH1sTvvEat0CK4RcdNY5Dl/HL1MbxXYEMbJtZ+vSoN406AfLRX7SGH1TAekktE2qfjC1W
HMAHV6vT8Q6WuPPQs8BxIfhc3sdOkatgIpd6Q+Yp86B4qIxjb6f9NVlU/U3oHrwu9c5VFk1PepuH
EAiK/jnu49c0LFgwOoZHQTGq6EkRjr4S7dhx4rbW0WWsvx/1iHGGH3tbt3e5Dl2DURArts5IzBPY
treI9x2+CajXgpqFLebfntMxjxFxSlGwxRhs77n2eeOqHpsH4t7FFvlkmG44DknTJhByLXM/W3lh
uNLRWd7T3ZZsH9LYXjNybE+VPZHVqcfTApawq+1gmqNFqIQ/3ohijD0cnY76nMre/Uo69bBJMteZ
97Hf5R+1EHKPyDNEG0FphWKCWBU1ydVsG0xW8yJ1N4km4WQCPQu83mMSB3BtHU55F0xKkqEphHlC
QKwuc+vV1hPnW3bT4WmJVVD4Y3HH4sAK2syp7nuYD+597mvWHDhAOleqSykLysEm09TUiV3APcEX
SKcWzFwju404ZCP8vecyQyNL0LY/kvTthdeWMuDGzOuaJ+9kRa8CiW/F/AqzEbaFt6g3qvs5HFJM
8VHMyKWfzk7rOBdZxgh5fSm1dV85eJ2qvDuNhpx2HkO+O8Pp2sd4KI5INk+1hyob3Lm8BerVklIp
dPbHsmE15YS7JvKeKdSGrWgbYCSNfU3VxFbCUVkGLWUsovzYwqA1tglcmmk12PBcoCuXVYrZy53v
eyz7P48ZqRPcPiahKHXJ4MAqgTWVFprcDM5G8TGpsb3T/Gm+BdfdJBt8Gk7/s9fVj8SplZlYNUlP
gNqu0Hi4HcAu72RsifvKyF9qfN3xqcylCM9Wqb+jkahvRrDOq8TjXjhk6Iq5ziSRbTzG6+LeNyHt
vSQF/65hUkRA2V1Vt3LrMJFu0IU49fAyx3YVwED0InEXmbW84/RDV8AJOux/6OR/3Xj+V9kXd1iA
uvb//p9F1/MDho0FqoV230cj79rofv6IYYv8oZ/MiLpWNI19wO/nnxkFmo+sgdrPfmMku79+Pef3
3hI2nLqNHt8hu0/oNqXCsnD9gb6J+XBiytRWe7hZPuZeSndE7c57RphnvDar/iPO8YdcIuX11gHE
AuakoDW0uLhJnTTnyccXe+PK0m5ui0YZF/aWM3Ah0/CfVdyRpZZVFIA2e1bKNtJQPuuRbvk09CiU
HkxXQ8Mjx4xsmL6nzKxT571y1NA9tCyu2+3csbhtFxO+ZX+a6SdInfdGGrYInzy1fkQvkvHEeAQP
CLqYeKbP3DLlV29W5YPlR1T0GNb5511Tr9+g6o3jOaI30pZnp06DZWjhddbavt1C+GranRdVzX5a
8Hu3dgWJYddAusN4ZXjV27deuHCl8TcE1GXa8fuLLhzXZlLjQXxlOPMHf09GhRy6LVZUZ1r6ZSdJ
6Q16ZubR4a+v9vKL/vRCoCMpA2wQvH+8uzw8wZrMeSEklFzi2gNv25WS68N3D1oSzHzapWqkCZk5
Zd/+6at7OusxgtZtmJ9/ChYjatMQuHLZLqa1+egOA9tLmUzUj3mzJ1ScV3U7QROgDQVt21+/uPH7
8J/lRvd029SxsBjCArb6hw95SB0trMKm2rcgsSC5DVFvA7RG+lOmLGYgeAGZpYyZqlMX1dSoelP2
NH6smvMlZst4/PYH/Uej8jfjTTrnBav778ebly/Df918ARxT/ShT+fXHfpNvoivRlxGnT0IBlkCe
o9/lm4uyk2ElmNJv7OQlv+77gHORb9K5+h73ANPHxdb2fcC5yDdZVjPIxgZl8vX4JwNO5w/faNxS
vDwiGeapBk6nP4ZnydQGOU8M27kxWZq8s993WMLZgvWKDmMGFryFWyOd9olVtYV2qFgFOnC+HVHu
K5b5O/Y2aOWtqGeEpaO4I5BdzacRDfMXZjRinZDN08xyX3aRC8cPrcAw2QB64SZRm6qekrX9nIsS
QTTZDBhVNxjP09i/1ROtE1fAfgrgT+124H8eYFWQdeUOqtPfclrPZKIQ0piqIcUD+XKEGob+3xMa
4rMCPzLILJy2Y3x2/x97Z7bdtrVt2y9CGhaqBbwSBCuJlGgVlvWCJskS6rrG198OOt5b8T47uTnn
NQ9xixOJBEFgYc05x+jjh6I01IA5ITBVL3JT8UN7Cr4bIWpzEaXaMTt0HrI/9Kp5eVGvNgCs1KtI
REnnzWr1FipNDQiznG5NoHHIwycwLZ5tTcr8XOYqMoh/bsD/n/kCFT+N/f9+/7kv5ABDQolgBP87
LvrHb/28/ZBIC91mY2SR5LqIwf59+2nGbyik1SUNy15S+1iHf7/9DA0tGJhY1uFFACoWH+vP24+U
aZ0XlLb6Q1st/s7t9+tav+CRhcbNbEldJRVtkYp/3tQwSAf71nXjKR+wpPQDZnsEoqS9uIkc+rOl
mNMhHpm/eqqatEgxjP4hMSg/Vo2TV18/nb3/YUsnfnE8XmDNKg0ZnuwqGh5reTJ92mKR6F4mTtj1
SGZycQoStkKrjsZs6I49KhAeRUb3TaL2pBec2fRe4bnz/CEbRhoY9GX+3Wlb9YbXCGFnpKl4mOkK
ii0bN/9dEE0zbv78iLVfl68FL80CwrOSFUdFg/7LEUfQj8hOaE/6iGiTUnlOH2hR2PoG+QdT0X4a
RbyOGG+zT7CgL0yJqm8zrP4C6lTRfl8cMsKlO0TJ30Y0xNlM0hmWtZmQylLE4W3SAa+DodKsF/Pp
I2aRK9Ywc/TwVFrHqA777C+2uv/5NWCjViVfBLMtRLjLh/70NchJgZFSps3p0q0vAqZmiMZYeKlB
uvEW6Z5zV/oiffrzk/nLBpvBq0TPsGw5uBb5YzmsT28LTyswyibIT7k9ixNhOt0JRjDxRH74+Ofv
9Mvu7vJOCDBVNpAWTzH7l+usRHo9VyzZJ4iwxgtpanS9/daetFVShp5akfPi0lSwCxfW55D91UXz
K1meT6mpFBBYwCyL1eGXt+d5y2hugUIuk2FSeTt2mOlyDCQ8NR6MkWI1qXz12yGtLiq9Qr4DKWr2
hN0Y16Ol1yp9zxiAYCzhjAGm0/R1aE/Te6n05VpVIBti1AT/v+PxP3d/tUH8zy/KlsuygSkOiSsD
0j9+UarVmblp+sqRHlP2EtWEia6QTLaIW9BF5sFhCKPklTwfcK5zFW4suAGRixZHfrRyngtmSIGE
8hD371Gty++9iS7j8OdfMTh8juLTFl5l1wKtXiLQZW3l7lwmq58uJ6tGqEb0jX5E9l/6js0QIFwm
S4uQu+07ntkQEc99NpkdgeIhUiyR4y6oy2266MGTtMq+lATfjyuZDsHXIc6KPTL4dlWiqn8AxWmv
fcI83O4iNgfIhPDcZ2R4GhY1erXo0oNAIFEHKkRZpfVhtjOR9n/R4uAWPQce6LST1alF6t5eRO/W
on8X0aSxNhjdPOPKs+PrdNHKY4IwDuGin59pNTnuoIaAMjgdEbLMRWw/LLp7sSjw53jE6wzulN4j
8vwha+XGbyjo6QNo91UoBkLupIKoHzWU/8q2Eal/hF3uuVv0/8yhoJDAbN2Lykm/R31pcd8vnoHo
Yh/oFydBvXgKUKKUAEM056YagIGCxag24mJDoPFGj5vCwa7cfnEqZI2OZ6F0blAdYmMg8aXd8ajR
Bpe8Jyw7rUyfxkwNr7TaKe9MoFfbzokVDVl9Nr/YVlF7qEHjedMndrBR4Ha8QO8bPqCss+WDiY7h
Ir+YL8bFh6EvjowpWMwZ9eLTSFs92+X8KBbkxcaBgQNLR3yxd0h/gB5/MX0Yi/9Dv1hBakwhgbHY
QwYdp0h0MY3EXEntRr+YSUZdjtcWW8XUJ/+homWJHXbhaX6nNa5p87dmUEYJn8ipWcqLN23K4lav
aV5SvaunNmnBlsO/quYthPbWB3W9TOBiRll3qlT0fTzpzLY6vgM8iqA7YTSFDObWue/zPGzTZKg8
opYD1a3TVvg3YaVawIuTSQ7hehpTp722mlbnihp8lHSD2/Es3FhKGPs36NJ0K3ArVKNccHrSZJs8
jWpnBdcDqpM3AkB0Fd+hsbCafJwqbtH4DHlDh9BzpJOS2XHjsyvYoInKaGTOJitmriEndrOQXhBE
ZBqPt02kUDcXQWR/KF0vI3WtFloL35tG4YkqM/APuS5bacZuPjbVPO0aldUNHmYQSpJ9mp5BuFM3
ebSZ6ElPO7Vp8OCbGowhVyLaSbc1hbGCZ9LQviplxrAZ4hw1Kv+oyg0ERgXgcpvnX+Msc7K9XtPU
9BIyY77MXavD74XWJa7CIWwkIrQQj9TWr/syv+NhrB+Ap2jJpis5Aq9o02D2mBrMyDWZHw7HzAbR
7SncKjXwd9Edat00aa/7FCNrST8UH5Js2J/kc6zP73BsHPSxHAB244lMz73AFsJYFlKXCx+90tdR
EfnrufNpjjNRKx0iEIfYcHVya2ZYR/GsXKl+amxE6QMplqEjSw+j+Vzsw0gMgZc4RohvhJ9bLTr2
nMsnIM8DQgBcOZCIynMNEmgibIv7SDuJmbh3ZrKM6vX7KR207mSVDmr3HHTO0eyoibYBqQr8ggOn
T9+QRynyb7hF8/BQkdE3bprBnKMr0QbtvcHY4sUc6YnjIeDiJZtrZCLJ1IaxOQy0mMgBvUpQfAy+
RzFTMYsf2FnEQdzfQYYZXss61IEvMt6m47ioGXLb53XMtCCRM19aZuAtdePctKa4Fy0Qw9VA+Wej
lZ8k2lsti6NdPWoazgAZNNpNpEjn8Yc0JY9jdAQybcLmdpzQE7hqtTjowiHnwApmZuKKJ5jziLSH
qztjlazXtnBGvFGN42u3cQ24+4tm5w7TeyMeumM7tsvmEz34rZkotL4KxKnDvihmRu6jlrUz7Gm5
fPjl0AfWJ44LdtXJMHM+RVchaV6FTMhn10mw/rtlivDwnBNXCZe1Y1cQ8P9YU7U2D28qYUzglPQy
VPm6CcTtjpkS0rVDqlhBIlWlqnt03ClG+fsyIOYB3rlwGJd9cptnj5AZnQMhMZGN5MNMuC6mwHoZ
cjCDq7FG16K3owoTg21ujHGS6JI7m6fFtslVcaqcoPpmqBqWBdKgIu1Q2IHTXZEwDxZrqmUFP5Vs
mm2pcVoR2VXTW5Im5u3YLe26Sp365OuAwbDZQWTNPvAyL2sIcjhapxbuSySVU9hsSitzviqqn22y
oQyYphgsc1M9hF+iom2uwF7GzHC1WiNqKzWZVQHidR6ZHveBl2r5ordQcPXvjbwQ1XvGgjwdbMEl
5Q3Liu3R2+KMQnXsPR4ydPFF3TEJ9p207XnS6pAkZF3Fz7VDUoEysU0/zE5bi++Q86dmlTGI7QFz
a7zUmImFtz5gJd+XfC2IimFCkRzb9+1xnCS8wr6pVrZsEC7ATdrNw5KjAPK2gVCQJkVxzC3Gc0oL
E9ALqzzrr4JpKEPXNpssvGcnQguYiAx6bbAR+lUSNgNe0qG3K54CU3WHi0dET6JAl4uWhB3Y9FC2
4Jp5MTT8qNBBcR0Uvxxe8Q4qPXGTjYX/gECZM6pQH8lIVzWRF82LJTTS2li/HRGrmKfMKhcWcIlx
+2iIcKETsLtpvAF0MWJ/ZiFM9WaZsXY0TeqJUR8ZcqQwv7czqcEcqjGiS5n8Cb08ukmr+gqdTdzH
wGl8bofIeeRaz5rbHMgHC6xWOgTuMVElsLn7RqLqYItVkvTywQQWPKwH4lMMaO6p3X+p/MYBehpw
RXvlRSlF4YDHM9LbpLiWdRnq+O6hZTPtWJCW0TgqwTGplXJYZw0EUbwDWdceU6xElJGQcDZNaIMW
GEZV3U8ViBQo1CSk4DwN5T+dlB+Nj79qZbILZP/931spN0n6Atjk5XMjRfvxS793UnDVMX8R0qS/
6ej6xVX3r0bm0uPkOzEldRUdSQrWz41MJh4SGrpGHfOzi4K2E1scXHXeZPm9v9fEXLyDn2sNBKD0
SgkFEhyBYEq01CKfao2ax2k+WiB4DLCia91INy1qiQ34Uhv/aI7YCiYPEJmWtiMNxhrs7APqtpjG
o0XKIoHa5OrmLnuUyN8S2asj6UZLccUaG8W3rZXXz/1F/T1b+SEUQYq4BW24s6jESZ2IsoO2aMet
RUWOeztH7rhIy/NFZd7/EJxPYhsMaNCDeZGjZ/0iTe8vMnUbftmqbhften/RsU+LpB3+THgN+ohG
rE73MncZEdnRS98q4VNH2FK2K2pm4ht4gokF9kUNW3bm2Ovh0qL3CcdVNkBhH05pyPBObmwEouUJ
5AQfl6ZHLRF1TLHh79qGLd/oZYSZKdkhp1MMVbjSCEs0CS6SmX+ytRnQP74+zidM3iljw00ejQN0
o+t7KVz8vUJ9G5ACDTO7u8gc8K7ljYmxPyd4PnGzrp4VksS7HIVabpNa5CIxZEFZhfZcGViPiaCH
c2VBkwGSHJRaSJiUDdt0jr/PPqI6MyE8gezPdR8UEeGdGpqpLcByvz7JrFX26pDXtyoY1BV8Rn01
9AakJdCa+1BR+m1gkk/IHqGLVnqjYi8X+XAmoN3cWE45vcgyTjzUL8hvloSeCIfDprez5BphBBKs
xsjYVbTwC/IeDzP5UxZD+LTb28AZZRcmmyxjvI0aLbgxNbZ9fZiO4AGDZG20pr6KEUOgfnP8M4HS
2Vc/V8DMJKymPCz7kl2y9UBmenDWg6q5HcJenlOQyt8oN8Z1QJDOgUV1PHM9FHjLi+gxbUb/NtWK
6Ss8frh2Q9fhbQByTjRBtAAEEv8RaKeOV85SbpQRtdUKEbGzYQ6uX/vIg7dKrETUq7JOpseystnM
ojd8wJ3FznuxuwHjASVIIm+lj24ERXZ0i2me93mN4nrltE3mAXpu90Tf1LRJkuBRLwv9ypklXSpR
msO94YhmWtklLBkC2ev0QwyGxQBdwu1icpfnXqIVxOowG7nFlC/39WDex5VEqdKhljD0UV5DpA2C
VRzN8CSoePubLgi0KzEymTMMByoq8kh91aVNfQ5TK3+smzHf9r4sXwct/Cqwl1Go2faBbxqtG1tX
d2pK+zhDTDwzxwwPOcql+0Do81Ono6LdOMQ7vcVFrV4p5IjBB690eRjS0dkYcfneO5W/E6ZaocFJ
mOb6Mr5zErt7Uq04/TqhT/2qD3DMXLOyk68Vw5P1kHCHWUpLUABBh54jh3YTldbVUMSWm9lRuo1r
fbrhOWwehrFZYLJo58iTAAV2I2LY8AtyK1zhhI5u84VgAdl1JLU5AMfaC1SFdCdAPGIZa9aMTCc2
wV0JyGsIl/PSrrBihjCRVbA8zXAAlU948GRqjwY17k2r1A/RXN/FpSK/o1gDIQPYXyVjaEAO72rl
HN/LOjauMiCj12oL/cqKG39Nds7eMRp5nOg5cGt0zd2c2ilsOLV4szqMTSUWmFsdYfbr0t2raE+l
48LMKK9gWRrEKRgm0YepZtAfqab1PDvB0dBE962lg5IXKWm2VJBgnIVAYTwiDovK4KXRw+h9qZPc
pq+utc4fPOqWkQiNTn+izxHtdEVq9mochulaG/FkGpBJGKy3msIdZ4TqCT2yQlMCWcCKOWxxRqjI
Xr1sheOh7ROnvoloeqcQI/pVmEGq2lGTjnCSDeoc4pZ1VKW+/YoPjiq7izqE2jah8h5hMNMXzF4I
lfrcfOnMelHY+rWF9WyJwupUfbwNRA5biizxZqUNhnq8iKZRWTYnyWYezmenDwixQBKsGuxlRUa1
sConYV8rQitOCKkSLlGTxAt1fKt45n0RgzXtA8WnqgubwA1inxDqpEQSWRkjW9vFs02X4Y1kaPOj
UIzveJ60azbRDfKgKgPm68Rexf6dm1xJjgNqpKOjJ8k1VY5FvtH8Fqpw2CsVhS+KhIdCre+wY+E9
FDXklaXYjDor3ES44FGyzc65EnXhKZYWEiTPfnkXKOEpTcByACj313VeC6ZrprGNA1PdcL+/xXNu
f6k0OiRhlRJvIwUrSFiXhyFOSHWpfTM9mgX9LLPJUa7larADI77AlzOr3Rr0ss5cudk6V53hNpqK
+jvll0JyOLA+tj2ItwJwjAeOcFprQ5m7hVnC3qA4yoj+U8xNqk3FXuRgfzFojuAC1YiAIjSFqJ2K
bduN3dpA9vlNq2taWXaBuk0mz20jXmMwsu7M4/G6H7KgW1nNEN4adgV7A5vpesxCUu70sfkQ8Gq9
TkzdXaxaptfTq6MtYycbwy7stU7ey13Ui2YRN7dbkqgrjiKqb/og1oUXk/uOCEnLbEwCobIfuqs6
MkLcocNrrRrpM5rebhMQT/s9s6XwJhzziJvt59BO3+skavaYhSU1YQLbwuTffFM6K0JUrV0ftepe
xR6x7iMBPJu8n+sZvP+bQ4wua2eobFvYYCsDZOwZPrZ+0Bq4bWUbV/uODYmHsdDZ6VgCN3Jk54WN
1oTyE/ZXoAWpotOxrNatUJS1utDFRjLzPF02+Ru1H4Z5I72PukC43RRaO9h4FXDq42wMJbxwgpvU
EjhLIcy3Si3PHahXZLw50SLxvGWJVlYTXGQRkV8VQubZ4A9gh5GqILfV4iTL+iyJ3nOaajsPWbci
CWpYq2EO0atNDnExB7Q0SntVMajAopozYgnDAwi8YOMb6VHPFOWL04wD/sOOkLspxgarZ2fgj7dT
HYWbNsOkN2M+cK10Ojt9J1DXkhaHpaBYt3OZr8EI2wviRWxzHOAswlK/UdqRtoqjyPvWAMo+x37B
LF28V76leCaQ5FWUdTAZo9LkQZbQTcr17jygUXqLgMd7knbXqmgw+TEUZDzY2zyMAW/2ZidclaSA
/Yg6ahfngbIKotk+ZO10Jh/w2fDlw6VA+EcW8he1lLQWxtV/L6Xo+hf1y/c/aEJ+/M7PmbTKeBkO
tYNpkvETEqd/z6QvkpAlzpoqig02ddHPSgrwrSo06i4mZgIZyedqyvqN0kdzmCKTuS4XO9zfQJdc
JB+fBze2tG2MYMzleDvD+VXkpeKNVX2FXidwnip2sIA79tQ91b1j5PUhVjOJpTgBoRLGW9m0VmRe
63STiOXM8HLLFi7fZJTBYcknSPRjjkVFJe+IrINAZWtjp3XUbLskbkd/mwAYjCJMAEOPM2zmv/rd
zqeF4RgPKuq6aoZZ1WUdEg7xu6JjWOQd4SL0gF9nI/oAMLw4Xn7IQSq4Aeo37aITIdJkEY3EFXAj
3bONYJBnDLkd4pIoakFGXSqQ7FKO0G2lNEl/1ClMYClayLWkQ/9jePfPXfNXdw1apj+/a/L8/a2N
3rr2cw9CXn7t9xtHit8WHLSwcBQyFv9sFpX6b5LbBdGUtA1BmA4z0U9iDnycGoSwn2Cfn20IQ/0N
3I+FjtVkIgZF6G+JOYxFlfW5DWEwPGdwrmqgo6WpMuD+YxuCuQhYoiLqd0UeLL5Jkl2QeDqY89qn
yUpebRUUTlnMrccc3wHrbNF6GKeEFmlSumpr39u9nRyUtE2O8ESve3sJQ1Ms9Bg1fiWVDoaMmT5O
HSkjZNfM0PAydY2zXueOqJxN6Shs+HhgubRLziW3Ao88TOeLMdATFQkwgeA9mQH2biwotVVYBOs4
aZ761MEXFBV0HQuN8Jv41VJKdZ2ig10leNhc0Hj1vuzrJ4H00p3NnrqWiZaX+fKRQIYv7FRee+pl
frd8SguEO0FL9FAhmRRZ2lmEcPi0nM9jlSPpg3X1ZInYQY/P4GdQ+Hg5EwP4LZhbeoVqsLb3xL+3
DKE4NT1DsaDN8GHFyYcGf3RlWZzKwq6btVrxomnPKTCS4IGPwGlQ7X0Gt3nNLAlfEoosty8NuCBk
ji304GIXI/fGGIfZ3qos/m9inAe7a73lN2mK2KvIIcto1vBaBROnoCTJ1gM2PJ+DIj07U9p7acNb
MpMyr0yj4vAHXWM7xAFhwE3W6hw8JA1TQ18uKJEi/5jyika8XhNb50/gJhLk0ysnDd78VBGcB+fe
UeHO6Hlauo1KXMqSh7BhUmKvCrUHcRQ7zT2ZcwmxiJBzCOQBbz2r826wOXs6reX1YMq9LZT7y0US
VRNMGqNq1qXkOmAkdM56m2gE1bmnv9sz8+KPTDXPfcRBBTFuNTaKrPcxATVFkI0H6bSa19OGXqst
PwtS8hQ1gl1k0Wie7MPYtXyLwSjteKpNJoMZGn6u54/RoTzVoFCu0iF6pT3Idz/zt9in+O+Fkq+H
1gZ+2hf8Di4EKIIUaxoo4COpuo5bN/XT5fvOAnZ9PQgVvHd83iDkkiFYgK++4nmB0TU9qCL44Cbn
quZpwGSFq9PGCbcqlnsB5tz0kIb81bLJexIcCHce4I0yiU4dp0sa8h6MN0+DivtEysE/YBicjyH4
GteRzRMmO6jjkm/Y7riYbO7Gy8nIS26KQeFHyyR7zUiXg/Uuq0OqNSYGQC5a/Jj+YQI89IUclpJq
eiDgsZ56RtxluZkzTfPqpFDXmP04pWrPMQQhZrpGGbcByqBrvfIjRkez5iWkqbpghTCcx+yCO7DV
BI1FTBbz5Ghr3KhwtQmFpfEE+iRIPQzdHzixonMfmqfL7aXH87zDlaQRdgJwsgPxSGwhLkKcY7QO
Qic54GXLtyO8C4/+GLdhggDn8t0qGR9f8XNklETmBYJLIC8rhzk/5+Zylc8ymTdFWTtbHFGJx2zS
2UCCTNeDwuV8uQCWK5xb/ByhsN/qE8uY03N/G7MDI3v5mtuO8N225jKCQ9Z6fSz8F+wUys6ksndn
hm3kxApl5zs6qxc5RnRP+QpE8gErSQejxN2jKtzNmd46Lq4l/6DWXX7N3Hs8maO5tYf4VQnQjCpy
yK/9BIo4MI2Iybyq7AKT+7SAEnk9MdjdIFqNV3mm59cKcWO4/Vm+iFMCWsfiwOCWuYaxdcKU5Gtl
5MXE0FPv6ljlWlUn4BEVLTVtvR+shuTVnJChMcrUnVqYuqekAYtiIFjcBr46RSbOFuvxOSTXYDuL
fNoyRtK80uh7Wkl8bL/nEIZOcBfJstixY+EPSSzNZW3SnFHzLjctsoEe7pRCS6sNb82aS6I2jbM2
xdPW8hWqEVR8PHYGLqZqLFF3EKSaFCTQoF7IUTYZ46mTyQfbOE7NxB1wOdfohpN1ApD7Fqk/rbAc
cYYxtqDTbbqb6QLjkani3+J1ZvJfVOnW9quPSvKfsy72uOnR6kesJ4aSRhtR12+2SohfrlDUF5jy
s4IBXKKEt8rQnSS0UjTHdnCYopH+loI/UKxBL5IIngyAvvORPu56Tudn4tYyjN/sCCzPAf+tkENd
x69aXIxrIEBAGiJVuzcDsiQbeyjjI5qI7hANKl+hrqJ+gPWNe9KLVWCRYRG1tyHWOQIeAJWAbaOb
CIh1SsgiBySJVRu0UiloW1XKofS7FxLfiu+N078ZES5mLHlj8mFXujIjqFGIA3JZ/ocdSU7Fhrnp
6JS4dCrdLWMSaLPY6JV1wKNojfzUPzqYP5VNqudDc6J+tiWQTIMef0vZrDxNJIS7YYfV6toPHb1d
1TWEZreC+x2dzN7SJi/Qcl/5kndsH0Jp3X/ait3+2Pt/9vr8IuVa9jWGBVyIEY+K1nJRxX8er+AI
02Y6SN0OfDnEmjn8iBIeLnpu33c17miTIsA1Iq70P39f6qpf91MG7iKbsTZAD139ZT+F2k6bnLbs
dmK4LHbcg3qUfM8HJYFelHz8+bv9Iqv78SkR1jGTEg5c41/eDRk8+Vpz3uGy5wJZdgI00hUvANL2
43P9UwT8RRGAYppa97+Xzuv39GV4qd8/VwA/fudnBWBSOS9WVgTYlAGXbf7vQ0hIMhJZJCPFf5XH
P2eQzm9culQHDjgGVBgLY+bnHNL+zaBDiDrcMjV8Rqr+dypn5qC/XLCOChVE4BoSNoUFlMQ/3ihJ
zJ5IzE61m6wpfAK7nJeEXungmccZu+Yo66zdlNV0mxYaURd42tiBSyzivlpuoHjm7Dn1WTz5UYd0
Lc9RJiEXGN7H1lqir9hwociB9BC0BHQoCiqV9NlQam5F+uObnDiV7aSrgYfXnIqbkxjtfPZkd3HL
A2+EendKYxPkk92xb5SoFMjVIiPwYAk1YUvAw11hXgARipY9aqn6ilyVmEYrhHtlNOPtwMFhwaqt
ci9nYk8KpW6/5E5gHMCGPseyUp6iNOP5U+XWyiDkExkhZINyKVBKuylvSO6z19nYnHs7+G4qCR+S
UEX6vdqZe53uNgEG68nUFWRJebtVg+SjhEA5MJcgXzNXKZ3MEoSzVrXlppp597DXzpY+qmi92mNb
sBHAUnKOhA1NpzuSipcz7szv6CSI65GHAI3fvMd+Pix/ZNfFlF0bdvnkZ/R/Z9GOB/ZPz2yw9wsj
brWALZMpea5M9n6yKO7GWJm/JSnbo1IPYcvYZbfpUNe4EWAOLsH7Ufc9BkMYXXxrOYRqZZm8tFON
+lbOUr3RE0VBAJsUd0HjpI8FxdwjCg72RMvOnxRcnYxHNmcUP2h9VJJY5/IWE8NM4pdyWOI+XgpD
1Pelg885jFAVuXqZogrRylsmmjvfnhEYmW11Q1pZ/WQk9r3VRAVIgjraMpODw+WTTzkzfNg5lWUT
nG4/MBtWyJDQhwfCVmndZABp2aI02Vlz/O5NUas6d2Wl6udWS/UT3J+QIHQtHClOwmr2AHjc6ej7
PZ0O/+LG1L8QPASW2fYZOOkhEh/uHEZ5fbQOU7QwfTZWzrau4Bztg1IINggEI8VYlVbtAl0idGTs
rgJwiN1mqBXzASVSdGVklvps8MHXzUS6eUY2UAS2Gi3PRtiIYlf6OKlXw1SZ7b6AmQi3PW6nDyU3
Z2VrI+z2PyZmcMdUq0mlC3K2qikkNvjzTJzKLBZ3l+Xrn4X+LxZ68gAM1r7/vtIfX6L8D8v877/x
+zpv0dHULZNNh2bidPssNqEJhD8S0buJGAW7Ak/xn40eCRWM2Dmal+rvi/nPdd5AoGKSGIYIj0c7
uhb5d9b5/9wo8ChReR18JLRjFwba5+3QxHNGB5057wrfmxza9kc7vvl0Nv6HHdd/voUtLPQx9FY5
ZLrBf3wLf+hSJYDstOuXGHFuaGWitrU4pf865/+Ld1mO4rNsxndGwit5F5k/N8pzMb63pvt/e4tl
i/fpLWRUIAXseYtuZh5znmAlzK9//hYC6Buv8qlljSF5eepCMlg8JUL86phpUoW4sB5Ekank9Vsh
LRWKgkpJLgfe2vTJS6NAph4EEHpAAdJtxkYfPSseMSeN/bCNyrp+1MJZxws0N/G6xnqomVlvMlse
h2sHds4GTy51djv2GwGd9o7aogsvFc79lLBeS2DbV43VS9cuymcygUiashuS0kS/60hcJfA3VEkx
F9Y6wRhwhI4wgRbtYMBEDIutuov3IYmSV6o9W9+UTOaC4f4U0hFRrCtaVZNLndp4oWISTBTQEyeK
qk3RKycdIMhsfoha/hqWDB15EgNEyOTBjzI633CU1o2cs62hNdc4idqHMZ/oePnMppROpl6h1/Ee
vBNbi04YG7wV1G5jKY62ygw21mk3jtrYf0EszoskdnstARN4BbPPCY9VI47E3XM/xA4z6KILz37c
D2+ARKZzP+sdadokH9DuiXm/aH4fcst/Aq5fx+vMSecHa8A/SyqTeK9rcENMeo32Q2GCjfEsTttH
R8PvvRmt1jhDc+WFlhMMH/BYIGVoV1lLz8CaTGudlXBqyM2mRIqMAAW7mcsS0QdhSkSFSbiZsXJC
gPDeNgrSg6ntvsfz+GDM2ruTO+Y3YKLA+zolemqTMd6rCP8TwMUVI7wB1HFboNEP2Urs4graSpyW
fAmmPxM5rvJ62chxxBCvDhlEgMeIlFCXSBR5ldldeFzgfZ5u1mLbMSY+D6kW0+GEWQR2tYYJYqtb
aHlYVk0Lb4DjT6iweZrFLtKK4GBSC+1mYfEG2kzpV8UMijObeFQT+XZSzN1dW/r8cM3QcrWMVc5p
wBNVTX3ayxgaVwS0d14PTv/Gdjidq0qHxZPVpbbWWDtPuCrieB9rVrYhgJoJz0jeFO6a2hdfQGwG
5ymI1Ls4B4mGuiMyb8DVxOSNBioelNp/9aVJNNuoKf5JG5zCdxNYr93KgEtL2883bqawhpZLx8Id
ZzaMU1lX15UCvEsAKt5bTmnd+oqubJtFQQpBLLgeDPPRz6r53Eqkt+5o9ioZ2JWl7au6RVLRjeno
InXzX1u65SunHIp2pSPf2xZTaH8YcYLvIcAw3JBMdVVL0jRCxgte0CE5AxVqq57StM7KL5zlfPhq
Yq3FPH6HeMeZbPqR9n1QqiSFi4mmi6Ndp/DN71XEP54/0ULlzUyxtTEvg3oyhiebwPHn3DfDs5pV
KtN1DSI32oHIjWREwzyj1n0TSdMeKqa8p04fqYZ0PT/mXeDcjGLW7/GNQNFuGlvxxkqYV4MWTLeo
B+h9lrV9C/khf5lCczjXE7r3EarPCbG5BaFLTsemcsyrpGQvKdiwuuTGWHclJFzm0dNM5Jxi01BS
2WevICmweKWa355r4In5aklsB9ZCnbRGNVhsen8ArRpZbbYKoS/foaWKv5uzRW56zyKUKFmz5dIw
1yPdoU05lQ3BHUOQrZsS3A9PFcPrVKO6SgeoUQuvL7yftYzeCk0MXtP0yYKOHem7msznA0cb3Gso
qQ8I8KorM9YmNzX9qHJjC4cSxJ/Y2VPkmRvMXhYwp8DZm41DkLg1FjTtAwX6RRKhu7Cgqrg2zc4N
uwT6gVNd7xUSZ/gYlT1tfAxQHkHgSx6Pmjpu70P3Z0oxw07KIdMBeKhesRO1LGN9ck4Lw96GsTq5
LavAcwQrxmMQIncEcvXvkiz6jRbY5hXNxpz0oAhJn63E5UsDSuS1lTkKuBRJ6UfjdOnjhJrgxqHS
Olx+XMst8y4LjXo/jUGmIfSS4OBwj9009kT7006KyeMavoRYomQSQVavLm8ZzWViIDahKdRNmkNT
JG3V1yRpm69yacv1ZsiPGrWueDCUpmNeBrGrNYH2xchH/1tshMVjT3TDtnW6fGuaM36QWagrwtAy
d8Dr5KpjlxysonuhGdTuKbttnPQd0n/GD+ouHuBGD1PdnxyMX5RwIXOgGsfL0UrG/iigS6IvEcW4
K0DjALgsBUAWsupAVdh9dogbQbwQvuIWZc3SlqZM5oDV0Zp3DvCjOzE26lOL+4hmccNXV6KUA29j
51uJ4QTZRdnxtoQM+YdxpimEiYABFdXnfRlB66BW5au3qVWvC6nX+w7Y0XeHHtIBbN7/Y+9MluRG
kmz7Ky29RwkAw/hEeuOze8yMieQGEiSDmGcYpq9/B5HZ9SLg3uGPue5FpVRWVtIcBjODmurVc637
tLLMC0/LXbLs1IgAU7fT7lecLdFotReFEj91buiCyi+te65IKDOwZlw6TZNt/ZhUbDV97GoEjgsl
smnItWy8FTQy2rlbU4mjJnIrqsF40dIyWWcFCxwFUnwYWdFL4DbNOjXU7DXiG77XaxX2QGyNTywk
/9YKFB8Lbene0xbTLi2jdrdhVWRcXoT1tSEgbVCd6d5lQj8LeJs0c7c6fhG3DdRN8DBq+9qSCHxM
7cJbjk0TYfRNxeKv9xRTcf890N1GCUB0G9UotGvgQVzXvZhDRsT0mie6XCtmH37LZO3cuXkLN0eV
5jNWTcYz9T3jOTKL4ZovlbUJykBZDWGorBQQqTvb8/IrAPbVlzxI8bSv6BDAWba/fpv1xoTSk2ML
fgPBe6MireLDV0cXCOW0RQmRnOQ+KZGchbhBiqhe2GWAZb0bNft0aCBAlKm27NE7sYmxsT9ImtBu
PAcQrJZiPADRj7U8OlTogNORY+CGcjFia3eN3IgGSJy6l5rRtDj9gVi6IeOb7q2htzBl99otwFEo
9E7Ix1AdDV7/WI5XWMGPV9pUjvKRZKVLFVIYR6AG4EsJf6Cc7a85FIY9zhDZjY0BPMJhE6YFGtPh
Se1z06TzrIvWoxyQR2mxe4kJdoTzqx2RBAiUjRR6fDBkal5E3Qjdyu6UtVcV/U1p13y67YAMiF3m
SFzJHuH7oWuVR8uHFkAK6JN2jyxsRJZt1CAPmyTTlpmd5Q8YWWUbyYFDDJTZ9QUdos1N6VOtqiTl
AT9IRnSbWnFAc9RthK4hzC7jTHmoVTWvlrjxEjEbYqqpcmyo5ACAb5skTsY6hMXvtKRYaE3Jtg04
nCdVspzSYiSsdkPth+obw5WRUnQ0uk79MQA4IfcVkiNW0JAdsGZs6D0z9cPYd+NdBZzsYHXGsHaa
ocIiVG+LBaWholykrtX2C3h8nHRZLcY71UK4gYNxkg9Lj795QO3qNwvXC9pL2SgRcPfYuKUKDUAr
HxHq1pi2bkPw5XtU4da2g2U6PdGNHfRkelwzoP8u1OulDNN7Ha7TOneibI25+qR5yxtyCeaggzAe
HCCYWXkvWjEkizhULqDX3soCqiROi8Gyi5RXp6TJVzOgS0pchJMItSyPEa8gGHFymj68EMepujUV
Z33reSGWKMQlMCPNSi6TUrXXRIjBoRhNDCqD4VYvwpzCmpX+tDPlZz1COdRrsdH7Lp3itnLvBJhM
koJ76HKaoCpH8XecVlsmol1qqoE7kJdWG8TJX5UMaiatRTS1h3XprZwOSXUscKpXHXTzmQlSMLEL
njcrcPwie2YZnNjZVV94V0UW+EvEm9naAsceLnLRyu2EZ/nuSzqq4l5LkHDLvl33zpjfF4alg2H1
qeECUQsugsgqbsliFl8VP0aFQBMuzK5C/ixa27q3tcroEVSSAZLtMB700I23WMzKnRLEZk8JujRQ
U1bjLR4n1X3hhxQmU2kPy76vKDSNlrUmo+otvSoItglGyJu2jLmSq0l48CPUlgt673641ZheaDQF
7MDzm2616nJfdMXGkX0cX9TZD8J77VtvZc6VRicw/by6md+1oC2gyOSyu/VG9KHNELjbSKFFDkAt
WxGCIIpiV5laNyre4qr3zB9GYJQd6v9xuDG0JrrLqLdtwOpU36yK+GrRk+e8HmhBJYNIx30MzPfZ
G2zVo6dAiid1+kJaWlrACnSCXZ9l8iIIHeMqSOvmOWuEueubsjskpt9edMoQ/2ww/QOZqPFy8Uj3
blu7SH+lta0uWwsacV1Huc4WKeyDFuvGZdXgmmspXLCxXc0M7ro15a9BaYxHkdnpOvZMDfxc2wbX
uTK80gDmfNVzO1tDS3SWmKKNG7NOomXUohwmxhv5FAZpIBcSR9iVNVScZFES7SIcjxYFxSReL1/b
w8CtYpUHYlx0moNxVTGu6jB9oBr4tccbCD/0CNIoemw6XwcuxVrxDBlaQApFPrBQIfjLlUlkvM1d
K31A7JtfNmOiIxLxCKXQnQ0eeGAjLhyp7ASd35BQ6TtSXocmkQVFd3OvoRV4ahQMsbl3OsjPeli7
Sug9JkJpLvkoJsg6q+il10T+GJVx+bWQBa4yBQQWbQGJL4y3bT7Zs2KpjFZUabI7+qW6bFnnYf+d
liLM4CWkpEOry1fEuN1Ckt65RGyQXQgi259ZgQ3r4Nn1ylLia9oUkVQDBUy2TQwmt+NVXcZtgW7f
LYvm2sDY4Rr9P5BlYyJvQmQrryqUzMu6ivQv7P9fTYZ5EHC6FkdsW48hozXjwc1reUuPI/cOPwme
+qqGsTygCtYAY9/VUG5/CKX4bkR19x1y/P0o9Rr/IitoV9hIalvEcpzshSLI0MrkHqhL1ywDqIxf
TJWmoyVtExsrkCq4XfwoTVb8TnFyY4sE177UYxy2F3El7X2AIe0Oc2b/B44ZEKU4CYGWK/4G3rz9
wFWH74nvpt+9FNviwnefjd7oLtRC0+nqsTAK6iEoGKHxy04chNB5M/zwR68FQNA5IfM2RFeuO3bb
toKx4OaOsy19+gTIrzApwrOfkacYD2GbV5tIhmzYyoXFkBFToTXGcEgxt40IaCt27ScO5PimL0br
UJboSJoOBG0B9fold+kNTqrO2VG4ja4tvNgznIK5xegV0W1fm+XSb7vsC65BPhGucocfWrOHZJLe
eaFi3dqlCpQmgmyO+Yf4rfn0ceVRV6wrGfoHLwvkTWaibUzM2Lw3KFln/hJOriK/RaiuvSCutynH
LRocUaxG2oPvPE9aO1D0QLLpt9wOrUju6YzHLKbPijWWReq2SuSDL7FW7qnmHoSfD9umq75Dmbd3
kQ9NuiMQPHCQKrtUuO0loRxNLkbqYw9UxsS/iJVkQzUKbkPxQ5QRoEWnkSVXgDKIf+BgFKkXWiG9
CzrJae5Rwo7FVusPUlf6Yamga3WvQ+yS9GWelWVPvSgvzE2Z9SNXs6Byr7OhSh6ylNJMag7uNghr
f1WQwnqw9PqVMhVq7ZFQpUItdVDH7qdtcmswcfxAu29ySSpbuF9aHCHyctHH19pOwRjgwP43v9qp
9ZT6xMaGl/s7osJkRbrjZ62HcpXTxrJUI76veEHuZG+92FxB4Fpc0rlyRwxlkTkjTaRIR/tpuEl3
YUx6DasUJFLirLrxPW3Xuor3O7CEeWuqin5X9+7vsjeUJ5+t96jrNuUPs87LyfWh91Y1UkG6ecx8
C0JCrvWwzFZW4+OsDXvzDJ3xOAsKxBlAI5JdF8SNPcu1wgnWsxYcyQ5ibbloFZJxYZGzJsst9/Fz
lKKjFLUzjQYAFHoWKak3MeT7zG5v9sRJUI+HHBiCWvMX2KT9OvGL5IwO4NRQaJ/RgppAvDj6PiaR
1RrNoN5rPFjg+A89GJAF0ALtSqWM9pc+92f/f/zX/ERKfMZeIpMMXE9HYEoD2dRUOptDDe7BkAiG
yoAqXsYoMXcogQg5WbyL0u9B3Lcsrs8z2Keeb+pbFROpjDbW2aBm6Gm6kof1boiZRd3gLxYWXgvu
pMaZ55vYQB8z5brLhnbeGF8IzWdTGXP4j0WhVLt0CMTU6KREHG5OtI91Mpr4kpe3NByRQUzG4Eom
fX9m/KlwcTS+QJINXHMquM8KGyhZACjEfr1zUlwOCbpIZJTd4+fzeaRX4SUKVOUOIlxqRbb+cb30
4G0GLAeqHSVUjZxBQBTh28K7TnTq3uOgI0KULsCIiiD586FPrR94paaOgORNqP9xaAiLvebropqS
JMO6ECZOG9GUCLYVNaGo7hOBDUHjrT8fdloh82kVE/4BFYsNsGESJrzbjKJGdzwVMinqR8lBS9tH
qGjjzrdYtVi+/JMFKzhj4Ok6iJ3ngiC/KlUNgw+GqxvzodTLLZf/fl16MJg/fzBtkkwcPZkLrIsb
OAfNkQZoHP9+l4C0up/129ocPPmrb1ibCtqwK1LKYCidUX0JvCmZ1JGK//xHnFq0aO8sGwk54u6j
TWOLBnWQWu2E7Rt3pszJ5sNWOjPKqVOAVziVr6DsIHH/+A6NHstjI+XoeTsF2sijFOHicKjRe3rm
wDn1QFAPyYFgx0SJcfop75ZL3MsMGnbHgdqVCV1x+XfLyb//+aS9H2P2OCGqB4sPdbWDn3I1WtXW
cNK7z4c4uThYfxovh+WB/P/jc7i0qXWV3lS7gtj1ypeqftCxVFqObRd+pfObJZm16o1fUWYp8Fzf
I585d6Idbz2EabQQOOw/AATz2iPGCVIoOZofH98erK8ba9KklpeJQpMcrZjZ6vOHPn53jEcfBGBK
cyIEzw63kmuVQy9zuUuzngDFGu7sQLPPhBLHa1FQQzfhKVh0Ab11WrxfIC4CUiw7knIXNj7dtkUe
YsrSXtoRtYzPH+fESDyEY9oGRAiEwLNl4tZhOA6g/nYcbUi9lfpCDPZDUUVPn49z4jVpNlhljXfF
yWXM6IZWkcJ/qiB0jaGK5OVFcZJlhDdFWHpn0Hf68TcWIfm7oWbfWHJUlpdOMDDZgr0zMgNvpc6G
XNfTJrgu22x8xFAC+zrqH/AjkPiv6IfwvllcWdfIvZt1RPV3q9ek0dJKkABPjTE+mE5UHBrRK3u/
C8YrL+EeaJQZgiefahH3qgYED5qzgw2S/7rLJRnsQWKvR5oN5bkVjmcedCKkzs5mvuDU9VQ2AG3J
k+Tj/SpJklERLmr03VgHzbNL7wamms4X8C3hSzpK+yCThPpp4n2relAVkKzImfTW3sKyNsSqY6lN
DbS6fEw9LkYNXLUsB/rX0aLvkVhK87hc1zGqcCy5bAgAkdAXfocsq2pxNoRhAF/JyI0dtW08hhqH
Jok+jlak8OzLGPQCL9j1lj3n9crFdBSj0n5l8IQus6VPHeBjrf4AQJed+WidWGu6iw4BBYvpEPLP
1pqH+RLRx8C8REp92aIj3PPW+50fVQjue4zMdp8v7uOAB+8w2zBo10PD6M4DnhIsbNsVab5znQY8
Vpin69KvINCJAqCa4zeXAanXByN0/YvPRz6xfYnm0E8iU6ZhcL59K39olUBa2Y401/C1tTrtO01z
2gO06ej186FOPCQCD04jch38Zx46UhflvjnIbAe+lapIq1HEoxKEDD3Kqj1AyNBZ1hTYMXPQSdp/
PviJ5ySuQkaqmtwM0Jl8XOp27EvSTlm2q7083JZd9uCDWJpIdNUfhwHIR9lPNgoj26UL++NI5IDw
BcJ3ZUf7zDM4z26lO71kFwnxx8uUcAPBFMIobh9HatWihtzgtzJBVyC71WiReBXRDb58Fs3U1q8/
nUBDFTwYfCCNKvL8s+WHCdjXBPNZZDVipxR4A1JDpKZTJwAQz8zh8QZkMEIbQgNcG/VJ8fv+YIIv
oAWWTHkyxXgIhPJcjs6vqBcPfmediUGmvfwxPmUorqVIZGEZqXNbihQkxZApCDEmEaYgV+rmWEHa
STsuxqw9kKY8F42eHhEVNDK2adPNPy9GYTv5NGKptQecqV9y0F6iirECDiCsBFK//PNXR+ANkpio
gxFnK9KsuXc0nh3vFCkPtL4BX4lvMOc5M8xxYDPhuKduXfoNmMzpn78LSltH7cOQP3rXKjqGk3Zm
7IueL+LnD3N8ijCKphJsAAG2jlT+WOr2sAi1eFcBQ1yQ6VkmEe7FmXUXlQ0FdQf0MM4Knw+qH38p
GZWDgwZtuEjWXBiOUXfjcu2Ldy5U+kWXQMheZkU8XvUuVfq37qJ6cBMd+z0jDjCipFskq3G1bPrS
3yfUkTcdYdEI8/WLCwgRE6mC4GAKC8pcNy+QxVmPrt5ZO7+pzTO//uSLoYWOFYeu/a+213cvBklC
AESKrUt2OltHgxsdlJ485+dzdHzCMkXoKkkpuTpM6NmeTY2SzwjdlTgF2Mkiz9udGmsPjt2ci1pO
bFiTpl9UlZaFknp2kpv0TdG8lnEQ9YVAyOIF+95Sz5HJT51AtK6QhoOjTrJjtpjHSNV7jCVjxEM1
Lag2n6nepM0QXt+PNjL+PIrmzohMlE8G3nM06XzcO05D5xeCq5i7o/drmrsqtO7Synv+/B2d2jxT
N449cQh4sNnc9XWMvXfO5gEp4dzGg0aJzTN/UWzJN5VvOj+7pIj2ZAvrM5+qU2ceilhau/n4Hl96
SJ2qgTDaeAcA6qbJlJcxAn0WPcFavee4PjPaqQXPtYeGcIOb5VGSLOEZbauo4x2NC/E2tUwbBEek
rD6fTO3UGmESaVw3YHkjX/r40lyp9xL7w3jyjVOfQpA7GwXFMRRr0SbU5uzuMcLNB8J1096U2Eld
m4kttoGDpnMcCozQ/KhYaaUncQV00GNIGZ273WonZx5f5GlnCiB+s1deebUKgj3la9MblAma8kVr
XBDiwqn3oe08y57shF0EFDEyET7FXVvvPTf/HqDoGK2iORQdfqtkkdwFBhnFwg14js8n8sQ8UtMm
BIXcDrd+/kFMbH5D2BNud9n4q6CJY6MWiClB1rj58PL5WCemQ3vTGJtTopao++M707UBtxenIbT3
tF8qCYdVaqov9ZBkO9vNojWp8uZMhHFi02kaFTsiGr5YRyF2WyVDX/k5jxeZX4PQV5Y6qh3qGNW4
EPpQPpZVN1F2snb358+qaWQxyUgRIM5PSkOZjKYcHLe4q12XVleRlU7uyMaD7YX4Njim/+dxGwNO
aQAsh12OstnsWlQba4M+eUX1IehqLaqETDR3XemmuxSi3pnxTnxzGI8YCmYk+dq3Hfruy5Z6FSxd
DL532AdSuTAqEEFlXtJNbdr/ZCjaCgUcCsyl5tFNYRthg+VqvtOAAdyaSTkuKruxLkKpaWeOr1Nr
VLChpj6EKdM/W6MtkrhsJDOwq1P5IIMca9XyATZjtQj98g5uRPPHlyMOMJoudFPTKZ/MN6DWU2vT
6zHbjTq8FtXuvlSyWhXkAc4MdOJghn2DaZIg80wbx/Q+372vYsT7QvW4Aia++ez3/RZ65MPni94U
/BmzgP7DGPNTWYniyDAYA0G/tjCgwh9qzAm/6NKiYTgBJxf6arcwu6pY1VbkP+ZdZSMWolYrnSom
+SdRQ0KqWuZGjwIOqCrNWUOCg1JTHUbDCO50F7ZiNrTeN6+g5T6tEWdxux2WyGC9PUQ/ihRqD9Za
q9DqRpTvv4xuitgq0yDA5WkNTrAtPZcLVO/fRIlKdJiH4SKLgYYFvR1staoe9omJRLMVGOC1mHLu
nNh9CHMA4MwwyEpyRdUiQCi4Q5yYLvJuLNaeDEzEwnF3mRuClvMwkpvPp/fU2uQrDm2FyuFEP/r4
Bq0SZ4TBYm0iE34p++YFmsiNIZSNSDGFhx/2D7YdMTfBHul7CkKz8cwA7AZmstmuKYMp53Td6fG+
a7Izwetxyg8XLaqGJP7IEeDL8fGxjD4OgKi62Q4R+V1RhBWaQQdE3yNF6CsEKUtp6t/9KjtzZRKn
xyVLy4xyuZ4HZG6RlmnRmeREwHN+DXqVLqHKUO5odFGTNZoZ7jgT53zdxG25SjJEggpceWpuers3
UfmbUafshSqVjdYY2dJDGMqCK7bUO6lgu9EPU2u5qNOJjyPR6K/cBqfBsLUxn9W8exwHIA+OJjyo
JjLiBdwzfx3xe1ZNUrzS86HdRjiXb4u+w0jA1Pjf09FcBnUTrW1QjU+lMM+9ilNnOsRhIECU4Xgh
05S9OyNCtTbTLG6zndq8DJR7F0OnbmONZsnPV/Kps+jdOPPACCxKmuRul+0cM1GXGfkGvBeC9eeD
nAptLExUqCtQb8OP8OPDqKVe5KVRZTuKTg6OH9j8qfpzHgdo6uvhTNPZycHIV3JnmWzh5pcIq+Iw
ysA+oL/DgBgj+G1rFBsUoGipm/DM9J06CCzS/nwtaNk7Cn6TYRBWhIoKj8XqTq9tC1fl4TlPqtcm
RLMQWGdmUju1LmxuSVxgkRAACP44lWNdJMwvcVrUg0QNR107OGPV7XVy8atcKMHOKMqJUeiKL6Hq
BbvBp6kB2nB25UyoRvx8hkdsIdlRtecb45n5OPnzOBBJI5G/PWIsdL1X0w5NmNOVxSt+oLixt/cY
Npyb95PjgMSYOFrW1DL3cRrqVhkwfrHSHTfRgmxO85INSrfKZXXmQ3oqbH0jyeGUhnLDnu1D0bl0
cKC93DX0jODvsXa67K7KzUPkaDdJXj7AiDmTqDi1gN8NOQ9Yo9FI0Oip6QQI3foyf3UhTPqedajy
9syd480Nax4mcCOlSEb4yF14di9qOscoxt5OOWb04TvO7L+70LWWbaI5S9K3/lLBJm2ZciKvw3Lq
NVC0SZlZIfpz2/rZIKny7JVOvZM6HQt0tdFnFDTVvT+6+crJkmSZerWz6e3OeXJMTk1wpDWCKaXu
VyO2xLsx13+rnU47CwjRvlC/R7m8RopTrBtCvtBpu0U6iHAt00G/LxBd87HXzTOr9tQudqdOXVIc
rNt5ATZJiroGo0nkV4z7sRkBWanGM4DVC3Kmz004dGcGPPWKp84shDI2ydb5tBeR5g8lwdAuLF0F
XZyE4zVy+10J3wM4Wk+a9M+P4DftxOxNo5jReUC2C9fM2Zv2lQFKvJOkO7yQ3GXQSeveCMBhZYCU
L4I8SZ4K2KyraOIavbULOEGTPKUSVgEuwe5W6TqU65//qBPzTrAxtUC7NAYeXXmhOzgAC0Syi4Ev
rINqsK4yUOq7Icrr56jSxh26yB+fj6mdSGKiSiDrM53aoO70j0eH35sjSDl2dD16SFmFb2wQpIoN
ZheAVmFgLlgpKCfNZO364IEHajJ0XoB3//yHiBNn2NQXjhxjwmQa81ShijQCv/YwpW85EpRGpr6G
UCTjHdrqzLxgZux9E6FGpsWqXvgJSWRNSamjhlXQ3naiUzcDvkpfA4PAW29G9SthcbYNOpYUHVPx
BlEfuCgZvA6IsTmy27VhRcEarbCxqpSs2QVWaa/7QNorx7/Q81jcxyLrb9i2NKHB7BmfAwffwES1
v6lyiM9czE89PxUwetDtqUI/TxyRbotgewueP4n7+wBZ2q63+vA5BGu9+XyuTw2F8BqtAd3ofDZm
X02KTmWZTp8lNxfBqiidqZsP9s4B9pX//PlYb+9tvtOm7K/g9spncH79zxQrkV0acjnAwh0QBAVj
mr2wut96kINXmZ1oF1querdNr3fXuq74d3qjuEs8W4stzqvV/u0H/S++4Qy+YRJ1vnt1q5fm5W+D
1euX9PW//hO/taYKfzb/kf/+D3C3Mv3x0YL1r3//v5k9sBxUSD2k+FA1kddnif03s8f+FycYGnJS
W39he/4NcxAOTFskmDQYEiEiC+FD8P+gPQ55FNJv6MGoCPOP/gB3e7TooCqak7U8yh14vGQWPp5q
Aw1DGh5SKt0s+TL1fye+ctMP3p7u/VVGeJ+G6qFWvTUclK9aDJhG1GfOs4mE+iHlMP0EQS1CoMUi
q6HN0l45CfPCcXwVS49BvfaMrwPWjTXI8Czd+LFOP0hDB4Rb+NnCSOjKoZ9zS4CbrTv9mwEacgzg
8eGyo2I8FubOpnHjRWFjGhWQsjDMdgENbYVFU7BQi58kJfg/0TmQ0U4Vf49AOU7/dTBoEQ+Hx3rM
t2FaL2plPZiAr3MuzgsfixEIhRmya7WBdaZUtRArNcaEUGQkAhF5sCY4hJxFKiZWubjwJb5+YTTe
GU09QX9BajrKFTwW2GuNqNF1XBqKvAMcI9d9hqJecZs7y/2mUQ+rfftlrPkFEFmwDKS1w7KXaenS
FxOsZZ6s2j6lmy3+0isenhHA1LHQW7dN8R3ckLoNE3nr1/YFhNMfI/KlJoqXpC+TrUUr/aKDkrAQ
WfYz7Q0uhpEzLAa1+4lKZ+Vbsr7M8FSDtVosC6tmsJFauLjxUyK6/z1c/n9cncllT5HDvzklR6fL
Bn52+Iu8/F/WRvtf//Wff/87f58ojvov/oipiksudYJkE6j8faI49r84ZCyMo/FH5ZB4h4cRgGOg
vxgcKJSydZB2/z5RdONf3K85ohwVjSfpG/NPTpSj3Yz23yABAYubtanOoxMfI6vRKXK503XpN2BA
XawbDT1wLw0p6Na2TfJAMV402coNAEO+m6vbv76W71l9sw82aoeJdUxijVsX5Zq5Vr6k09Ntxx46
hNTbtT2k1lqDQ7AabOKlfzAUmnzkiOiAj4qOtGi1mpaakwkDaKlE17qFqINijSyj/AdPxVRy1SD0
pBA9XQveJXVGGsYLTqhmiyI93PZiLEG0NHT99rb866P/P3YATPfSd0HI2wQKnulN1iFQGn0cqm8b
SZ8gE0jjPpbXg44joLR+96218nFgAT4CnQzMeLzEvDj/swT334NPMkhWsebOxT9NHwBSKZpmiw7A
WmhcEteZZpRn0obHawR9Ol0OfFgt6mVzQUftOwIDFU9uK9ewKtZmVkNth1TSrqOCIsWZh5pdVngo
9EXsLR30HstkHkOaZauLQMM/CaV2Q+moekXV+tvx8xTuVnpheVDhP1+ZbOXZO+RqSKMD3G/kRkdp
URqnog6KhdzCADOh67kJL8vN15+PMi26jyuFUfhek9xQQaK+XVPeLUqoKMQOZSy3IqQhSSjKJazI
m4EaybJX0z+8ar/N4vvRZluAqpJf+mYit9zsNZgltDS0KW7IUYxlvOsCBY3jMze+uWzlbcwpvYGS
ipy2NT/KhiC2nK5j2yGnMm6QWiZPviph40H+2UlMiFay/GK3g7MsE6P+ZTWqcyhMsZN+lW9psWjX
kkh9UXV28bPvhbIf0EosoI6U9yM6vcSmvRit9HjmYHrDY83eDBUiyFnwIJHtzVecU8NPzhu2UdhJ
0tKG0gE3gXXVrhVFgAqsNTx/nLxbCWZvrSe98V0dITlIzSmu7WYUS5+exBt8Mf/+6v+Pp4t5YmnS
mKKR04UmwX+mf/5u0URugmuxmTTbvgnWuke9hUtpvywdC3FI6dePfShou+8sN1nlyZgdkCtVl9j/
0k6e9mSxW3L8pN0xpxoylctp4a28zIGLCymGqEuvrnVrVPYUcfJVCWF51dkmXMGmcp8kRrRPTet4
S1fAVqFQYG+45oeLVlQOsU5/aOKqBseeEDRh8LboEzIcRvwoOwcurTHQNyzGeFOBm1x1SnOTuzZc
mdCmCdwAR9yTgrlUg0F9Vqqy3UZZrMD9G37Hg/jSOE1MK4of79D5Njf8ydnm8+14fMw4iP0EVcgp
G3WU2ezpQJMm0d02rINrJZYkeR11r4X9A82QWNXIVDtzzJwc0eSwNkmJTOfNx3dJg1/ruGPcQMLx
9lpNI73m/3QzGq0Fns24kX79/AmPz20S5pw2lORpEkNt+HG82nfbjHfTbKMhKRY6NkJ7P+8AfCE2
PvPBPV6mJDbJepEvd6fb2WyZ+hLgZUfb7dZ1WvMiV0ptn3fyXFH85CgUGghTBOmseTI6xWckbWhH
3SpWpVaL0naVnSx95/bzeZtnrjjHeBrq+w7RoobeZvaigDZM6CzoqD29YSvsuKON1ae05taoUA2v
tgkpWPgoYPBWd56xt92iwwvPHUuz0vLbzyCEQXqIxkGjyvzx/ZXotEdqZ/XW6BMb4rybbDCYbjYG
rnEOlPTRwIeqd9eVmr8meWd/oarWYV6otle0AYsDRubemSWsn/xNCGfQP1BhOpIb+4aiIIET9Tbz
ZbZXK3Ptqpg9jvTlX3s1fcaBLYtvNCgrgCqU4UYW4bC0QoQvdLbnoM2T10Tr22sQeNi4dd9lhCNh
GTbF/ZBht1jgh7cz/aA7ZENyrajNueDi9AOgUUGGDt8XvO/HSfW0yk0Hp2NScWDzK7vYyM7wHwNO
sWVR2tHKqzV1mdpWwxerSg/4db84of1QV5a7l4VHg4BTtWvUV+5dPtr5g2OMr6B6soNwAMF3hT9g
1oD6S2CAtanC8lwz1ryL6a9l8e4JZquTvmN+cD7U20GJ6Aof3ezQmH22gse0asKKQ15aw4Ku673I
Ic3WBeX6zzeIOLkKEMOqpFXR1823uzNwlgymrCfEBeaUMnHMH4RVt7ZBzSFx1V950vbPqHaCnzU4
Edn6S9AS8G9FQNOOX290tc5XFQWnRRdqUEpsHRvCgAG3cIMnzy5fex0ypC6VZ9/bWAyYapRDQnCf
CyeiR6w11UtgalNZI3/Br+LeGhjINzRsuTu3PoelPA7dHIvbIPBnBFnqkQwBGLQdexhqbGmXfM68
LWjCZKWMsAOwABBn4sQTx7ZFDMzNE10TseLsRlEnMQayHDpbEji/aUb3+GqDEzawsj8z0vQnfYx7
eCyqt+ROSYmo88C+9HxZ2J7JSqr8h1gT/nOU0EpDIYjbhDnEuEqrluIcPEv7w4rEtIgtyKpIQ8Uk
g5/nbhs/xDM2wnENQMs3r3Fue7v8ohre78RufnDltc58oOZ5u78GRIRHRpELNx23H/e9S6sYenGW
LNfw7IsUxD2DJ1ZDBlRbtOMrJuYPENmwUB0KghsDhFhb+9VKJVr5fPecXEzmJE6lR52WitmxHsoG
4hoUzG3n5GB1Chv2dQCXRQlzXAuD6Pfnw534aFpTg+jUxgbRdn5HtNwonuifvOShosxZQGkc8ZQ8
c0c8Ob9TUxcriel9M3X+EKjWGm0oBiVw7shgodo+WLVZ5ILydPAgrKEK+a0hVwo+yevO81OoMFqy
7lvlYkT3eeYKeXwpd6xJ9sul3LBxlZi97G6Q5hjUSKxEix1D4Nu4hldwrNoB4GiqKcsCFNo2sBt9
kcdSPbOt5tqBt7U2yZ3pdaPUR4/+x7UGrwHMNvWF7aAZwY/CBki96Cq/uampq6b01uVI3XLJHwCo
F9+ZRYu5qbnC7gxL1bS0A2RhytBdtQFlyoXeNLj1mb5Z//p8ZZw4aJDpW1TGaHqHjjwt1Hd3i0Bx
QiQiVrmFVFJtJNWttQETck0sH56ZkhNDoSAwgCgiPHKOWqLDSKuLsrLLbTN66W+Dns27MZuwg4ql
/oPHIgalvRAiMjLD+alWYLXTFI4BxUIPqztkRNYmH2zvIqoasoj/TjTe/nVSvk+enQjoGYm0CCEi
td75vRGfa58qOiOFUPRXHlzC+9QvdViR9bhQ+5QUeR4MZ46Pk1PJ/ZoGWKBMCOs/vjUIqlnjBma5
HfTJkMmETBRGqb6qVP1cXxQOg/xhsy8EkYZKzzf+fqjVZivZiQ16vkaNJWJUarmxhqGplmFgdOMK
mViWLK2q1lcWMXmyLEXbKRtujrJfI3UQ6V3qmGyuUJBj3HuInp90SE8Brq64IK+KJLHCBZ6BwUve
mcpVTNdvjWVTgotLnWkhoEgeSSxtC1zPym3NTtt0QhXDhakA1wKTZUPXNCq0TX4caA+W1EdtlRi9
qW8iLe2ttXCBG391cblOX62IZIm/KLjBBBd9UAnMZcO4Ch5riMtoHzOya5BltNRYK2CFDunY98Bl
ZdzW1wjEpHNlNHLw7qxaS7INf690m7SravC20nDjbIWGzPCvgLtixi5NkUcbaZbJPVgVC0fuTEHJ
W8V4BQ9+pVfI2sOntEYvtuilkUd72+98jKhknsebIQ6H/8vemfU2jmRZ+BexwH15FSnJkmXJlne/
EJlpm2twC5JB8tfPx+yqnu5pDGb6vVFAolCVlmSRjLhx7rnnSwjJm6vulI8cJ4GkEVYLK1SqAEzs
6MyknY10pG+xd8Q6uoMgibARoOs3Y4aH7YdHj30G0t1P8GZBsTw2TqZ5+7qXpNmo2Bsfq8zuerK8
2sC76pCDk+0wj8lwoIiddq0/BRngnsRtNnaTLEvIVArjwfDa6m0Zr/IfWTZ0jVrp+M85IN5wKkVt
hdJOR2L7m8YhAHd4QOfdEfzWvMaNWb6Vmq9f+8olg1AAStbmnAm4NrgM5byrWrmbUq+6Eta4Ge00
2RZLle1NGwprERT0tYbxaI2zCs1G/sgLQuecAYI5EwzWTljWJ55QtaXjBEbH7ry9K5W+DQik3dvB
UoMVw4CVQ564lXYz/fSIRSNol3TFyht/LK3r3IzWBOd9mjd45V+YmNm6mtveO4HotoZeZffwIpdw
0DPj1hdlemdBr99zWiBbKotfpsVy9o5mPGQZPHO6gzEzDXZBGnUxUFTARijZJSLJ4PFDUU6HtrdJ
W2Q6iz+KS4G6NCm7OxbTZEaLzhTz1JMNkKfxiIuyELeKXjooBP8+9u2r0NJpaygSrpelW0Li2IYo
Nmdzv1C6XuOkbD6gT+mnKvUAuvWtG0163327hJmFWj82EYF05R44hXPoSMHbeFU8YenMzIOcPfAO
03g0jWmXOY2xK5z5TehD+1Zl8Y3n2I/ZML85U0wrEXwyTor4Tbha0vEECv8wDl61GzVSAyH9PYH8
jI8ytrIInr0PYszWuA742O08WKKUc8M167Txnslj/yoH2ozKkqeeyDM4wLhJZ636ki1w39VNeJNJ
IW4qCNfftiTwac7UgsJVjBlZxUy8tNVC6BKVZpfE2zoL+qei9tNlY3LzvAqGoKfIazlHsJmySOR0
G9/hghRnJnMz5BFYbn5hHPQhmbdaTQqfayz+Lf9SbyceCILBTWeWJ39WiZLvRFN7st3MZmyrIlqk
2b1rhrXTcyJZN5rJZ957mln/mrylaG6sgpDUSPidN27mmv72SdNcoFWF58NpLufR0Y7Is7pEpG2z
m67jm9r0RUVUO+GaTymq/r3J8P5TjE81O6jc7bZOkLVnQ5n+DnykWgjfRowjF0v/6eox9ST6brP1
Fr28bdhkf/XST1wIXUkd5srJLNguElfSWMTfAeL+ABvaFRy+VwDkMvvTM30m8U3OODzDWUjjo5q8
LuKI5lyCymzes4AxY4mjdN9TsTz5s52/j5LXmeG2b+vebI+gjplJmhjKNG1LvqLCrZAWmS67fhy4
E1IraN9SUlF+tY1d7IpJa9+8FsZx3sV9ebCmvthlsy5fnbqdOR/WisTA2BF9NCySh6M0NScsdFB4
iesyuU/BdRhawGMeEvKWU2nQ7QrOTcyBNPUatJEl40sbq2TZ+k5m+Bsm/InXrQmdDqAaMnJPeCWW
H8U6ciRgMH0EbMtcodcN5k7ydWovILb4Fb2mCNLbxFz4qG4xvoxMZam7JI6TS+a3MOF0qIR17/sn
wu54VavJ9raeuYDgTWfZUIm0R5f5p0uuZPOBdGduEc4cQkd4VLcEGiy7hahJHPoTmQ/kMiUXbHNg
AhondS48RC0PFVcXEb49FiB0SShNm5/dmHQP9tIZTzLj+87yYt4vpJHu/ZQvVevs+Vbj1nxonK75
6awnzLByl2aMijbPoL052Y1DHj3L3kC0bGe3xwbe5mkZZfOzJ3z9bSQHFQoMpADg6vB+liHla22J
CTwma2bcEPTyM1DSudhLq2FRrIPkMoHrJVDRFWL+XOACwD1oTGWRG2op/Lsnpv7NJiJKHv8jRFJy
uqo0r1ihhhggXq0bT40xO5fMqePnxk2Ts+sMhM8kbhERxA3I2tQYrNowCyw/nQEIXtL77XFm6CNK
tGG87QS/PGO20/Oas/1BimrG4DU/3egEJw+ENS+QUB0q8AoLIYMFbXnoihVT3weIONHvzOhU9PwF
oHr+JklU2Uf50mBqWHjOkbEqydQ9orXvjfKTvB8njOO5PBhdv97lA/GR9FxM5zET6fiCPWLwQlXz
IUtHL65+3zU/rDx1H7VgaQnBrFR6mV0By0FCT35j7Ge69105vOjNVFyz9XKbXeyfHGiH19YeeaNC
m3eB54Elp8hIL7bkW/PzdL4n5nz+1hfyB7TJxgqOaB9fTVByhxawOWEPilesl+JKyT494/CWn4sa
gQYtHZL4ViMn+dtrkPlC5jzieoPeIhmwcjVSLF2NnE9W8kVoIcmF8dVOOXJtiFcg4ViMo0vMKIH7
94vWdiy9rs2dxpqVXsoir41QMDJ5T3oAIi7BQlxrXfopqf5W7VdhIPvvGlyVQ+9C5GErVPut1bnx
YieNikYljS9orsMQ8ui1D6wWy3dt5k0XumZFsnOXO8OX6Q9YYOMRopXWNHwtLju53OuqMJhmoOQl
Xr6E2N7rrGaeO35Njd8+9DGhiAMm+nM/zs37lMftg9H7ySV2iQMmHNDH6uRbB9axoNvOPs93pSX9
awvNSX/oNF+yxpM36hzquebL8y3vjjNxvCP9sGMRY1oP3bTHg9jGlv+xkJN4jkWT7MdyHZN3mXxs
2TZPVmcXpGV6SXZPpHezIwpBPnfNGG9WmF6f1Pwn2TRNFI+N9dMJEmdnN+USNvYMINCaQEuNlrs3
+L42dDTtqMCf1WywAM5XQ3TTPUUIqHjSYF/MMrHDUqsfoVvfjd7KzdP1jLNMR/LtEOTnFv2H1Pbx
mAu4E0y5uhddCeOceoJ1w1por+uZdsfkfXOpZid+dGOzPgRTRrQ1nstlY1Q0G2ET6AyQ9Mdxnsso
49m80xPVnarEqwCJ4hSi1KcEZCZ9g4T6g7xl0pC8aroW9Wh9jqV9bDPdYEnz+cOS7bZyDcifvX07
EfD3Sr2t48uZ6p+BWvtMdb9LUZYPbVx7dMtSCtIxr+dXf1LJVa9StYNXcuPWZRsFSsuSDabrG18t
P9D/xHshQG+x5/AlmZqdsNBzwgm9ebZTMmIKeSg03dqMsaZfCsHMgxwGbKTxQFwMqZMP/IuHKB9r
TwMsFpa6ILkOkjcZnNi7H3SCLBGm8RF5sf2D5Hj3xZU9A1+Z9zLBS98jl6bUgZRyG7FirupMpXeZ
j3BTG+aBMHnjZ6rHajf6mr7vwWhGfjYARBl5GMFh9BtVIBUm8+zeUlwQwW47e3JD6x2PEwtwnXM6
TVx4WkEZBN9jMZivU2Mb50AEC64FYT816ZSHEzXsDrbC+qvJ8gVrqfdAgKjcOaOc2p1HXbjp+i7Z
MlnXfC20msywSfrs3ObcBlkFtpRo/aphWWvmdGOLXDIuAdqGBgJZOlDOBs+loLeT/Ec+TwBlsc/1
RVsCcLA1UGv59LAwvtJnmtjxKO4yawFnS1ePgswbzsJ2yOMtasoMe9yRDQ75oWG0/err3RIVwvJv
5cxcXayn29QhWYgYa+ciGqeusWUHBk2LcjnMcz3euQ6hMNRoWsED51bHJpnyS5lbKYDrfMEo3nUV
x1IyuniM6KGNd0Hc52/CtN29YyDAI63V7FjLCiYYMgL2g9hqTzNi9ooXHrNiA70GF6zK9CvZVscO
EMBNPPbh6MviruQqEy2NA07adUlzVPUAomUPxD6fITfkN8akBW8BPVPOOT+6ulqHh5wlbBuszLmH
l3szjr3xNs3wIWrT+2ks7lfc1e0HFWv5QRJvzaIltWevdJidG4dk23uDeGC0zo/KuTNoegf9EiZT
DD9W6NPNaIoxO2pWrexo9HTp3XgFg78sGm590VRSJJtq9uoL8k2tb0w/T2raAEQ8cY86+YcQefVg
tkS4uRk68iabWUDzVPWfpTT1n5XM008IKgucY40XbHEBHB3Sjh4xK/vqraPi4bplHHIY7SnZJTTX
OpQNyI0lmJp3dku0s6U0zAHRn/9Vx5n5RH3MybQAknFMikl+iqLuP+UgERHkPIjvwq5QFeTSxx+6
zI2fRdqx0zOnM93Ldoo/zKLjEG4TxRuERNTLT81pNAGKegwA4BVO9Vi2EwuDTCdV77yEuPmdHSgU
jWFKuT1Sc6DAqauyfkzdoXCoMev4g2FDfiZoprKLvDwoHCK+dG4j5gH6Iholn3Kbg5zEPopLy+MQ
M/GmeWZX8jZbnJ5zo16NBjm8cHSSHcUrr7xo/lQfbIX8GKV2MGt7QiMpAXo6pPGGw1RwytM12N3t
BEVrGbtcJW1hqwMxNMQfYzem+DSHbEWOJ474NoeBdx1aawbUR8zBx9++TGfUkoFpVcsAaix1nGme
sUz1hvNEvbcC8EdWi22f4ZNVFLDItH908I9V+zLLkXtwFmQcMIuJbAQDFehits5k7HpncW7nrq8f
HYWjgktIvzVUpGYnPMcOegizZQV4LFwM414wUJHeQX8ev0cXbXQzmE6T3hFMnj4V82juq6GqXoUR
eA+FF7Swzhtff4I1LWcsprYRX2ySSfHXjTqfkaqcT51VMRcPokMFV0ERwRNyTXh20f7TOUKX4Vsc
tZ6/v1Sm/Mw4vWTM8FIRz3KUX1ku83IfDF1LAyOAK7jXi8ycwpJBMOpdLudyU6H/HVUmNX3DfUhF
R6guaRe62yGiEJZXku3VZk7Ho844PT+rsX+FYliT3yumrkVoLtNSXkiC1sN2LSFLrwJfVeINfDYI
DNm2Za0f6UmTyygGcO2JPwH8LbKXZUnVszIBvvzWO/9jcP8/DO6Gib/vH6Thf/Gg7r/qLvlnU/uf
P/PfHtQV8xpgMiLRisKQVtxfHlTnDxc/GI82Hp/Vr8j/+gtFi/b7l4td/wPDg43XFIvSGkb0b1lO
9f/RIOHIg8WeFyPYiMF42mH/LCIHxF76ce2XN5afvKsihZ0BhGhLk/CNsYrHbtRuqlX38YXxRvi1
sRu8mTGX8divGhFVvXmwlJgPclWQKkM5B2KGyj1+9CbyVqWJmPnue45xQdarDlWvipS2alO0lPWr
9luvWpUrq0RXa/ws28VaNW2HxLsSJe7fqyWDltqL20plilcD2GWplnw/orujeVXLELXCdhSXWTKm
1qyKWo601q0amyNjJ6o95YXGrIanlRQRJqsql676nI1Qp1bFTvbJq2uLbMNIHYrYquv1q8KXr1qf
vqp+hisRW1YlkFJ+ayMNDkiEgLhwMK2qoUA+rAeDxB6076hbtcVsVRmLVW+0VuWxKVtKhFWN7FZd
Uq0KpbJRSRiV+exX9dJedUwC1Mhv9oYf5ojGiUx3ZKcQO8CpiuMmGtXSV8mWq7pRq0oKMWXXI5ui
slziVUcdtHa6aSw0ucmrjWuw6q39qrziy9mJQD0QcyKuBa6XE9SpDsYaHe2Cg11515F0qramP7LK
VG3xNnBifKBRbx8sqfUhvDHK4CYZu8fW0pjhtsGM2cXMnqYJpyNAym1ZdZrs3NWleosDlkuMqsHL
JCwgHmTGIdzUqF7pGIitVAVnHPwCD55SrHOEuaGBmcBBestv3r0sZ4fKSaR8qQpGs5wSpV8HHXe2
q987vlEikCd6050Qi/yoyVYqXRaYA/DDAf1Amk0FXDiO4QXUenVstYUqtfUrr91kZaG0jVGL7MxU
Qn070/DYmcrLPzyT+gIkB+ASekbxS26yhftWLLaTyOpHAzzX2QIddmuvOwDlbv7RNDE7QmB4bFlZ
sRg7kRMf2yM03s/OmJ2HvmD8YkjsaSszyfVTgjzgXtFdd7B/Rl3r2z9a3YLzhcz1sxs866BZ1pCH
CcM0Nxgi+TvAJO/5ArUQYTpbNsyFGE9oRZj8el4Sz8Q8RDpgp3uTvLwXZ4gZHXPkyC/fQs67eqXO
ZxS1zinKHagwmRwpiCvjOjR+yQsaGIjbbdll1XaG0RFNvWjeU56/febSWMMCyYk3njLpbrx1SLEx
quw8twgFWbuMe2Owmi9n4jwZD3UDdYFPluPO9XfjYPDyJVmXD8mSIhE4neOGVpz6D/a0SmNaL77L
tVCrnGp4krkNysldA0BgW87R74MqPdz+2ZsEf7GMc/PgjCwiETbdGb6IxC6o7Pzj952WOz3vBh8C
xIQxc17JJkVmpx3UF9UQnbahOEPjRGB5oVwzX1W19jF6YXsPnZPYh7qIp6tBTRd1HacSMxk8m5ky
Luow2NVRE6snwoyBwJRK9J/gBbNzpdfuhYHf+bYljf0a67l/Va0mtil3ZLEBGBR/BCY6mQJkhbwU
T7zQ6POOHslMuzJJtUe4Q+N+cal624TTWA0Befv7agkl6scsmSUJlUVM/gpxBIwJM2J0mj3bOTE2
ascbhkzBcLgJLz8oGtteOXHXL/xBD+idXIc5NFuSeGW+nGWVnkdA4oMmn8aWWn106o8qQ9ES7hwG
/p3ZD5zrk/t0XKmefXoj8u7bUcFtYHEiWafmKtO7gkHl9JDue3d5STrpRo4++ScAlCx0scNYDQyc
Zq5D36zqa88+NmzM1VdtZIZ7pfp5hrJknN2RNbww/CRyvcYKDaL7wkzM52wKIjXlEZmZRwAz8b3R
a9PFmMx859cJ3RpSq9K9Wxf5xg9Gezs3BaIKfeWbcYSF3ftFm0ZaZ3xW5KWMrflFmnN926ZZc5sv
g9xWpjAO2Gx/dUZ/U/nOA9tkCa9osKhLk/gdhO6b1Pxf84DVfKmk2JXQB3HDVBiBhTVHHJw5Rpqd
CSzRdevHwbJt+D358ilGh3KN/tvqO9g1/QSQbWiOgVfs8YGlIdQ8LnDmGrupHeJNruaCmQ7j2Z0p
2ilaD8U0i4NOyhipVG0R6f7QMOdUxJDMB46jS7PT6vq91Qc6hlWtn+ZC944dNz7dC1ePHMJhdPhx
oSbIdTTmb2turk3me1+ZiQZmq1b/8BDtIqMonnoMjT/mWbO2POvk01itH+pDRQMCoftoBzHAhHFZ
WA8IFrtJ8sWieCVgNVxQl4L4sRXyM50Jpdcrfz7TTIVQYiW0YsKqN/UZjFk3bJfRrE614Z5JEioe
uK26re7Gxr21zPZWmUPF9NwATaCA9xTZUhsZxjabL+mYxXYR5mEmzndjNc2Poazhu/gyiHJjfNNj
ZnD1mt0+4CyBEXT4xWjGe5tae7IW4mdIZXjrrWIEH4NmU9t0ljvbeY5xP4cujyEnqyp5I4hVhpW0
oh67wkn5HIgpEvxPG3bI1eOM9QxYcq0hQDvTUXRnosxihSJpxv6EkyV/zr2BQ7O0xZeE3/6FXlYe
g04AxUxkTHtWQ5JwbbUrJD+bEMHGmK9+9uK8fiCHCZtR2lJZQQRF7+r8cwPL56MCJvGhyNY6uz2z
Ig4V1gaU8BKVPEWs5H2GepxWYGRi+m0kpE15chpplRhHacZgGFK5uGczaAe4Oa3QeSSSl96dtItr
dH5YWAimXMRah4GVMA5f5MMJr5XNHVNBqalbp4FVtCi2wWmozzUwkqO9xsHEhMJsY3hgLwFezSv6
UgaoTrZVhVBeaecequWBSqHYG3rdbrOpjEPg8vU6az59V8I0LxBa+2fVZeqmSb321W172rKshRHH
Qs62niKY126yEL/VoRBUYajI2lGvWcCg/LTAsx0ZNl0PTgrWLX0vw+djldgg7PKnJ5nUk12sLoWr
6XddXHW70qq7fWti7xpUAcel6e4muvIYWPeJmXAO9pf3vIM1E+UV+XlEznQhlBjoTaksdyAX+7Du
Cnu/gPWbsnTed7S0NubABLtTyvF+KajxirGW7Fyjf5mJxn9s4STRryy0d6sPzkbVyC/lEZvTunO/
A1mb7IYybsDStSsHLMuioQO8g6HaXHsYV3bQ+lJ5xPc2wTCT3aKcF6uZ9hOBOhFUu8eZ8JfzlJnk
Jvh+vschuXc5YoalAY9urJOvdpr3Vs+WN7Z1uR0JZNpOREMdiT8GXZfL+KDa+ESu1xWYnBN5MSiP
eXGn2zjHvUprA5aasUXWvQYFq6tx6w2am61zPmlpNPtCqDx5IImljXiEpQJWIZUNhizQtIQtIWl1
TruBnswIBYogusNE/Qsvh1KlCCFYFs52lvkYTX5jIvPB1coh8Y7DUEfCzXA/Seia86+U7OYR1IdF
UNgNu+ErZ+kHTQ/GHQTLVfIZ1GPsLcvWmBd5TnKn3uWjY98hLLy1CykWS+Nes6DWwnzp+yssIzMq
AycHldg4P+VUz3CRq+WnIY3+TglP22XG+NUlM804xxzv/HG0Is9HqLMnTj8c3eU9Qo95QnBprwml
ytaMkVxnzftg1A0gmxjyH6oH9ZLRa7PY7+Oj0DIX8Iyuh0Urq3AcsymM0RfYKpuSeQ472zNJ/xRo
PVToAvykRaGNLPDpmWrc2K3ozi4kaqCyv9LSlGjyWXCck8UlVNVYi/4ECeWnjlj46RVOflKqktTx
0r6x3Izmfh486gzV6JuWWkajV94Xh2WJAaAyIz+fbLrvD00pltcS4O2dTMUvDqBQsGuzXSlo/arR
VHEdZVX6qxWCXV9rxac3uuuaFff9bqiycdcZevdO+eJuTToP1z4OlpAa6GpluXOx8iWBt2qW1lG3
gzby5oUnbajUizuo4baFPXxaytFn4AT22qWoWs/BsWKlPzGE6AnRltm0E0bKVqCTxv/b3lJTB5SB
/8kANAvHmDjGlV6D/9rj5X5fLMEQb0oTFnnesjWWfHIWw0FX1VO1tvOdtbEfry1+ycK49Y3lkK3t
/2Y1AtSrJSBbzQHwDIyI0AYcA06Vwq3Lc7LGTL/mFkooSvLf7oJqNRog2q2mg/5PDwLV82pJmP5m
ULBWswIq0fidrgYGyCB0+FdTw4S7oVhtDnI1PKCqn+Cgga5NMEO4Qh/vk9UgYa1WiWI1TSyrfcJZ
jRTQZLMoX80VfLBnDn5x5AUpWaA5FgyyK3Bj/Ef1+f9MHiOLrNMDfzcE/ovqc/9VgWQuxx/VP0s/
f/7gX4EG9h8Mw7FVumuu0Tps+9/Sj/4H3QGDCIvfU8TMO/5d+rHNP0wUGhzvjEESHOqg4PwlBQV/
UDljnTaYC2Ouh5SvfyPQwPwdSPMPHj8QQLbNNMQaSO4Z/xoaVgpLLqLR5xsHpXaOBoO9FX6iss5m
PNXBNjBzwwqFyDqxU5z2mciTYLJtv4a9u5AmmocpJ80gbOliOVHKmUzbSBLwoy741Yx9fFEu5yQx
G3pkZ8NE4wVjoLFmE8l1JbPJki9JLdAsaRBPRFRtvzFTTlXbLk+XvWaY9Usn5+445y0UVnQ2wuCW
5Tk2NSsj4cBLt12gN/k2rUX7mBTdRJhbG9DZMCadZIDccquwMGqMgjUKHC3RBhsdlmjsY2l1wzha
9qUZjGIp1Oq7iZ95c+Y6J0FBC+xTKjh9bgxP6sOGPFkJ8tRJzG2tKec+8JPydrSC/EJCQn9Ha1rb
G3G+0LqI8TiQw8sKo+Jil3sAyEKHLyWcJrUGIrgAc4VAfQ+aWN+MpWM9+x1fs6F5tEsGM9WPlZsM
24reOZPhbbKlrAuIXLCNoyLQ6L7XLBee+SIe9KWs73PCJC8p/jAqCdhzR4anmjD3lzgsUIx2DKNR
z3S+uKs8I9G3M523lBHQZsnDytFfiWDsT0Ntv0kn6R8Joa58GNIMwkYmQybNRgx+gf9vsF6mssBf
OVj+nsZ1zjlrieM7uy6yaLZ0GgF1tRDbMMrr6tsk4BZryRFPjf4tNTYugEVXb7wXQVlFVA7t3k70
e3sY4NfK2rTOhiaHd2Nukmf6FtNllLkTBsyka7TKQ0eQp4EQIfZoUlTbZRefgoZGk6P39l1hm6+Z
st2oqPUimt1hdRUm8SM6QoutxSEqDV65Xht9WBR5fo2HVr9wHvZQONbJOBoaRW75W2ErFaaDXkfx
glZEdVLHN3kQO7vBFcV3oNQvIw60XW0TY7pBFjGu3OTJRk5Te5CLwdGxDKwtZnysi1jUI7dyHmru
Ng66wS1xNOlG+LjygMO+LSKjlzNRf6SM0zJy4fMpZeqEyYDx20BFOZZjqr3Z2IAOTZm2V6dsmrsZ
W/DR82W71mvztmOgKiSNNj1bY8t9w22LDuhiCaTvSjeIfSLKma1gBN0dHPY8Z7rOquc0k2R2neDt
FXNiPPtxOWU7GRjKajbsk7Y7RLlKkxRlA1ggJv1ZC/zh0TQLRz06kuAnXJgt3tsXTA5JvtWdPLt1
O9176H0GGl4ne2HiGHm0tHYVxVi2wfE78/7oYwH05tcAeKQO/9jooDfGVtptbaPWnDdS7qv8oJgY
ajZlveT8Njmg7WotwbvxcST3Xz32RTY4dGMTLbfOhaWP+TtM+26pIpyBFVMbqSPNkNxrttBRmhMr
GxTN5F0YWQLLJzXgUBZaLbg9VT3r22leDCJPGADl1/eJz0+iMq98f9sKCzHvZu59+32oK9X/8orA
KNx3vqNgGDdMWNbHrK8sZ6LuK3qQUZUbF4dcrx0NgKwOavepKgaEFr1ljj8kSRXJ19SMafufnfr/
s1MzWLDGsP3vO/Xh80da/1NCyN9+4s8tmlDnP8j04R/DBmxCT/DvWzSBQ38QMGWQAclu/A/5IHZA
PoiO5GoSS+kwlErb5s8N2jYII8KYz9btOAHBc9a/s0H/jTX1Dxs0w8IkkPCxGLkknuBfgrULI24H
x4vdMx1EaE5xNbW3FW4UfI4+9jgv2UwmuCpkYYKVyscla5zgJ3kOXynTaY+2V1hOaNTWE5FC02vh
adktcysTnUTTx9rQVK4vVrYRQYIa6kx/xciRtIim0N6e9aqNtU01ZqUlbosgk3u0tjw/ewSUIG62
pb/DLFYdRDxj1c+HNmSfT6KKHLeIAVtnh6feNLd5MDwANyNCONdVfCoRdk5yMPv97I7t0Qw69bkY
5YctejSYQOrvpaq9vd5kzUcnCj1EhYADZckfVkek3wZTLnKgZ3bp7TKn043e1PaOC6Wdq1yLMZx5
4y5lrB7adxeY9C6wbQ5gDlceNQW5man8oqWp+TrO0xqzQix+NjWhJFT/OjPke+0HwKvMDr2WThY8
T840X6ZqsvaNGbxOk+9uRx3IpzWKBzvX2ht76MxzJ0R3GGgbkLWeZScx1urguGl2F2jlj6BvEUOZ
Tdk6+A9vW1EE+7LWxp+y8OLDHDvWDlhC+SXKDEwRmZdfVIt+G/qyA9NkZl/DYHZb/CPTG9nFqtok
WZ5wsvOTsBWl/2GaA0OSXp7y3dSvIhOvrcZbV23DJEqqRmbsNGeLRFNvmVT2QqfxRLXxVIUAWKJe
GhsrC8Sjt0yM/uGYaQ7rHfncjtLd4TzCN0GvqLih50DEaEq1wKcfvajSOCmTLm25MwMda2njFkZy
tQujuJ9nuVxilephSrz4KbVMDbFRnxzexappZnn23s5LBhUEhdyjcmV5chh7OKXIHHdULExdp7G6
V13b7Sopp1+swGW1Ia+nD4dCa74DxhIGEF8kvgkvVyfElOxmcip56mMA8+yBKvlMMfqF7JrODaEi
JEfNQ+PdGvQFINz3nn6mJadv3C5Yyk1XmXoVti6I7MTHdGlNM7PNeCJMvMRFy6lO97LITFLA0qmJ
/1gTGkWlMIPbUQiE974hCRzpGYx0oKZT1vKhvNZtjnKZ5XPCCVZsxsJMv2u6bFvfL4Mbj9bfqXO0
T3dxGN1N0zzfgIzGNtZpytxMC6NyFi7inZfrwSuto2Izdt5tE9OeFD4GGbLN9Z+ja5Q7E5X9V9HG
y3GZxJiG7pi6e9VxXEfwVm8k0lr3WhF7zDT68Y5dC+JvVaj5toaB2Yc+HeGj7xaqiUSspduZgZp7
TP/1dmk5Q7suM8b9ZDEngFHmWmIs3PulGl7wJddMPlRMOuXxWqEFSXarNRjcHBH4IvQDfiW3RifZ
mGUgma1W2Ie7cd4ay5gjhMTzNlP+8jxO0J9H1Rq71AHungYzl6S347vUr7p7120jI/a7p6zQ3Gtg
DTddZS0Xxdk+rCfv6Aw81vSAzemQxQIZTrmUxYLEU0MZctr4jT8/FrJs7oQczSdq6vwDS2EbaS4y
+6DI9vXnLI0PFTmKj1PemiGI5tCaGv0OhQixu1YPid12pzlv/ou9M1tuHEmz9AsNyrA44MAtCO4U
RVG7bmAKKQL74tiBp++PUZk2WTXdXVP3dZFpmWahEEUR7v9yznfSFYenfkb4B7edCcGqLBKLQ0F5
QQQvcr8o45utuHOuAevvMWqZ+6LtHT8xCEVHE0f+Or/kLXVAHIRJTXxRPeMNMq3ukXHo/LPQ63q1
aHIG0cnoS86KSrQhFTxgVhivjMTOtijd6yAJOch1c+mOSdxPzwSni42qyQV33MG509G3sILlIPLw
1Ach4tJ3q9KBFeMnWmkT0XaN6GaNzYbtvHMJLjsge9pPI1WaP42xBZRT9L/SUKvOwk6qa6scA5lp
QXCl0j+jpYjWysjpEqphgDTTas2qxtH1Dti/OzVFfr2Fhh1ijw7Mapr6iNy0uyzkW2/GyV0uupF4
9218C6Pq+nBZi4jgz0Iw82WW5AZt5g5BL2PxEyT7sB7l9NWz86J+l2zkQjqbVYN07xRrbCwIDR9f
a4xLK2HUyxUSjccisXLeMbvybFgOkei2i2A6ySbop73GgRWhNrUT8ZHlA8JCqZKzQbTgdqFL+ByL
SLARpc/sOdLNcTZ39kAuJNanEDl3YkyoyBd3Ty9zXXRjT/Wg+15jGc4602d+wSXB5oFMhoexzqJX
bbLxvPag8manjC8QOefS11Q0vuiRow6epeQhgm7vcoKG3o5zEzFnp59aqVnXZekvfZSgowXef0R5
n9FM9v1TOpvFzTzi80gk29IzkHUvUbz3XO2asedlqt1UEPSsWzhsGbm7ZHL6TeR2+Rq7Bt2QG54Q
YGXbCo35/rbEZHmD/HeskSLzQMWbvkA/HnV96puMcnHDhMUpshuO7zEcP+NEr7faoDvHZWjllyHz
/EfT1trZbpuH1irsR+xnz/oswMF4oWJEacl902nL1u0l2Za2HJ7bIu4PtlN8pkva7WNa5Y3KkhsP
iG12vwDT9Sctag8JE1ckGJG4tlFZXZab2QODjD2AOnhA6my+I0wfTwgvhxglWji8Gkmi7fJlsE9F
naQHM7E3lZWqFZZs9gTiZdJG4ev4udZJSbi1jIb8iZa+3va4CO6Rkhqrqa0x9qjwp8s6f8WuNd6y
iWI6yo5g1wLcOcVCjMfazqK3gXBSX7ZDFdQLumLh2MsvLIBPcUFapZml8jELeQmdkaGqwP3gO6l1
N3CqruvY+AhbBnxFJTCG1NUpx/+Lpno6zaEhnnNFR6/wT6wF/c8WApC3SaYs/Gj6edqKKWk+mCcy
bPZ6jz0ArH45EsWQO+3HaHCueHphbCKGytltvpv38afW2+gL6Nh96abLwfNwC2YMM6buKCtQMhhX
i+EschzpUBnQy+oyf07p4B8pqrJjqVyuettgdJmMmZveV1VnwPSN6jN68k3hWPXWnfTmDq8H1sjJ
1rZxKoqNHpsRqbAlx46Z9ruI+S5dKJamC6unaR+LnAWpSxjInNL4j2L8aGFRrnDh2PWWQfxyX6PX
WGV2YxyqpSk3tjtOn70burnfKvwgYdY6NmnkkSrJD1IisKtl+iqzuP5wYGHolLmfReSFAS/kV9EX
apOyUSCfqNSa/dzq7qpIM20XkWbrrKTKCkY/IivvCJRHOZEJB7NOoeIVqvBvNPImWs5l5EpzkPGR
5IbQIkvvqXtXXXJL2UAAudGB0a6XMTQOC+cAG0mqzdh19V1oafovF/u63zFk9PsOAULldNEav2rj
U3o0a1gQDzYuMotd0MyShnQlRDomKkJ+1R8wIqKdOYXhWpZ9Dbl4bjPEL327Ql3QBmrM2RYrGco3
FeuNtzF6eXMc6g+y5kLy0QykmMg642uqZX6P4ZUDYTBzdBqMeMJywRT76E5hn4KMGty4+kr6YkCn
VJS5VzzJKc4ycQhtN8mO3eR61dM4D7xriG4nTZt9r6RS9tMGLx2Qz9yQMLCRRgaY1zIZzHFUBloX
ph1jiHn6WWOK+h5JxPOpEew3vqb60PBobWZzqPes/KbGNwaoMXrrJod+cNWdqvnTVetU7xZPnpXN
zYbviJPYY9XQs8zZJrCsKj+qp/K7CXXjrkomd++gmOcJppk7y955WrBP+aqxnW8Bnjz0F7nUR2hW
45qdfXNtCmX5qVM06EBqhm1jHKMPrWbWpfHY70TewQjFChdQ9ZlBJShhzLEtmEsk2Y4AJLFGc20e
9bJF9a03lABo/9dIN6bAdubC8pll1kc9qytQXoN4bZH3TrhKa1bJzENNX+l5ttJ5564jDulVknfz
+2iH91EKbszXc296RO4SBUMaJeGq6xf9jvmZuUq7tg2IA55QRRGV3qPzrd17l1sYuRoqBAThuHD8
ti6Lw1Sk6VPk5t17R+lJz9QO57lcosfCXtqNe3uzwyJOt0BX6b5ss4CYFQ4kBFXlNKydvtb3c9qq
xzAs9C5gGJpueyQw+6xtymsXeRhElaFemrgx3gycNm9lFb2EhdRPwkTVjNhC13aWWWOWKhnl+v2g
H6VX1I+4ztoyCMO6lHeIrMVDGatPuTTIMMDpM67RYn1ZubhREzIaIuZeOlrn+yyf89eUmfCzm47h
1gWiG63m3jCBdg/dM6uW8XvAs7mqcR8gM47qgFdUbgjc5SGcmpK0Jaez2b4rfDudAlYSwF4bfyxU
fVT8Gpzwpprmi5JuBk3Xy5NrE+Fz0dWC5gd3krluXc1YmxLrO5q3ZB8vS3qC+5HsCxJ5z+jwaWAn
hw+Trv3I3Wp5jiN2sr5jOPxwyDcq5mnZ/JpxVJh88kd9taRyudfmCj0AICKcH0N+LW91krXwuWoW
RBGG0kECmRlLcyrfVcIOdFemoYFtBT4H/eetkDXs5mRbFNdJqd/U6AvKwlmNEm08JAH1VpFWUNwb
WdpamEYdmjFlcAtg6Wtjd0VqKItpLBrO8q2hqhgvhoeOw2H6zl9IXsRrV0719LSMGhItX+toeLtL
r7eWBB3cky9LqpvVEEbOW9K4WFgjwMMrhv8Vior/U4ihjQXCn/MSTdtQk2RR5cX08pfxz39DbvjN
SP7rTMWF4ky0t80SFwaUbf8TRaFW08hY0hjPMBjtQPNMJn/mwG+k2GvgBsLowyys7ZCaByuzN5po
NnZsrF0JTrlf1m3VrflRt96SYqBMtv/7i/snwoP++7U5IDeB8sBT+2fmX2EMqtRDkOV13ZxlTa0Y
7pJ/lUjx330TtL/gUdi86vKf3wA77Saa3mE8JyaEQ/5xtHxTymrz+2f5j2T8X0nGaWeZCP4vI0nY
/iXe/3+cSv7+oj+mksCJEaCZ4G9tdKRMH/+vZtwz/mbf2Fs3DJsHpO62U/xDM87iEFU3DH5YVZIX
cUuu/2MuaYFWdyQYVxaL4IB0598SkUMM/Uc4CLBUsMhoyFGv30g33g2P8hd+TOIkjG+MNj5MCh0s
OqbKJiAK11mtJKOeeTIElAVkCHWmMLfesDLMxgbXRv3U0kDuGqOAp+ZWuXNYFinCNXksy+h3uj49
oK0rxNZI5aw9ZF7avCqsR/YKwyPZUnPIOgIxVjtQKbNN8fOQbsXvC7YE2Oh75+SljuRyGxtyRoyl
E36Zssqkm7Ca9YClPl4x9YdP0IY1WgtXUz88gtO+fksqO9fD1LboFsP7Ou/aFdGFph0YDJrMk2d2
cdCyk7obBRLZYuivLWb0jWzhZ/kUcrrFxW4kj3Wazg9TrHfnJjKL600fXK7lVGl4CN0psn32bhHd
Xlpfc7tGTRuNiolINe8iaJ4Hs26SI8fuFrlPg5O4SqqNXaKiNduYDWFHMJkRTDa2ONFJ8zX3EM8k
VpM/GiboEy8WHxEe1nu7mr0AOIJ16c202Q8V69bYMC+xs7QBtn+51mZkKlOt5RdLavnZKserrVPT
2nmOwbsmHu4LS2e9FZCMV0ywsqNRFHg4nUldh4ZDnRzphNSyvhVnAn8tXlu/9Cd9XCuzqs5h3RS/
0sHxNgNE0E1rgy5kENZeWX9/2SH6EiPE2ehoscLpxr/wtb16aPT9hgnliniQwzBWyImADjymTWtd
rcmbjlYtx0vS6jjas/hHCjH4064cYsmj6choag5sDHe+A6KBm7zWHoZqKh7zJiuYeOXt2bSITe54
R1ahlz00edqdtQk+fcIT+4wuAw5+a07nGexEUEOUWRs2r1TDPRroQxg9La7ELpW7CgNaWlZ02qRE
o3Csa+NoxSzhZr3/zvnz91Ev8gc5lLjEcCB4VwlY48HFm8MILEwZv4NXOQuNkWZac6NkeFi3C6Fr
V93kEy2dvjuZmRDHmbTnurHEhtK9vatgWr8zBwTUpHVdfBDsswJACrmi2R9EoLJs3FK4RxtN9UeH
vfVBj527YWgVvjmnxLnPdpY8+om6q8wHQqr4DEIKgbXQh8j+naV70bgRUBRewUTpm1AexcC+GtEf
usU+vcRWc68hCjfmxgu8XFypPfJ16dZfbS3lvkirl/mG+0O69FHIJt/gkOrmVZGYR1swfUKke8zn
by1CEMdStoYooL+K3mOlPHvhrh4H7W4keYyUwTq67S/fOQzbe7Mupo3GVBxSemTvZ6TQLwJPOrAV
ScR12OBzQ05HWNhBUrL5GAPf8TWrdS+LZptjG6DwPSxdcuqKLvZVh5UDVXsZ0kJgv2E1LwrIuWmx
Hsc62WQjO25BKXR1Qyt/qAkx3QP/g/5BV7YHuzo9FBORdWWXgeDhwt4u2eTciWbAE2qN+2Zm7xow
gBwfRtG9IM3Vdpqa7TND67jkAataMeqohTWRe4Ey6IsvczhaxQlX2rlo3B+VqmzW6Iv3lFIVbqBv
ZzALkvBCpm5yjzLtsxQ10xqF8ndJjE+HNBSw2Y3efbQNPzIcizpo6tw8RjkBEZAH+UjrrECHQuTU
d3F+mTl2iWnhvIO1jztWlvPH0ntwyULOZ9R53SmZp/nDmydczCRcqEfVIHHWHYgNblncV0j54fZ4
1KWXyA5RWdf0RGxLBMVebg86rsu02tfZwMo8KTtYxXXpXbtU/mIDPK4iE1fgGLs5QwXXQDAJIcX1
a4cA1HAlErQaNM69zbC/ThyyBxc4Iq7ZFZs5xrjJ4c44c+pf4nxuDbGbh7I7FKUe99wtmvrKNKzf
fixSYFRTTFN+nzVuhQemmtxd1jMAOU2icR4mLuxHqwl5RLKRjx6TqsF+a42kOcRLMbfkFVr2j45P
f7IyehUxh9VCKeBb1PKqwBvRJKCGO1QmXGs1hxrJGmkZ7ULV7WcoWPdx3uePkCgs6eOwkts4I8Jy
5S1j/A6wrF0Ppih2rKfjT5eq30MngO4M51InTpHVGEyXRM04bBlhag81ne5oDcPgY0dCycfR/qvM
BKU5xMXxrhva9jJPptLBL5AI7C/IUdFrgsmYfFiS/auORflTNXryzp2MWQUT4R0i0+I+HGzvl05c
EZiePLSuGi7MVy3Ll3Ohyz0cOdZUheV826VnJ8hlLdUjihkQJEJc2tvVsC84bVct9cMczDmqE98L
eRcZ1MXuSz/M9onRVP6tpUQzHYreBFzm1Mn4ECrhvHCPeOuavcemZ8WpMfyRNdoJUleifZNM01dG
VyM4jCLUyFk53MiRSAWLOdYuSeqQHmJaRfMO1Cc7W3kdRXyKOyFXplcsuNRU9i06lV0R/D3mbT6a
9I1luGdhVSCOj3lYazJM7hdl4SRtx9adkTuxUFjPpqffocEY3+1xHn+Gbqw+CEAaNqWW0uBqkRdB
wFazdmiMdLjAAWOKY7WN9iX0ub2fcZBD8oQRscNLVzc7qY31hxdNJUGNS9jva6OzMHslqWJ0Iov0
VbkJIStuZXXXVLB9w0xvKZThdb7nmcNz2pt6Pa9mQYfPK/fWlmz099DrQrEuEz2bAmPQ7G2fi+Qa
erW+ZZElVyUrC/xBrkA+bMUMfEnsZMOUmfKEJkQdSJVzAqcWejAPpNDnJh84mdfLCuytWCsd8TnQ
lm4NbMwTvtHWD0bfdkHLJvyUawMaRom8MphkWu9bKRoy6PKyec+atGNYGPWtseqntnrLZqxa6w7v
sgKQopafkNWsu1Bn+2SZzg8Rxd6zjMvis4raamPFWDECjviQvKwhQ9gLCo0TkcWsTq64Lu+8RciP
wW5y9OU1bhgzshfoRdZs/ZAje+IuNKwXD2l04rtIixiMNaw+y8qsdvhm+c9s6TN3h+d/vrpZqIbV
ZMbG5+ARmFOXdv1Bd9492B5691U6mfp7v1BArsn27fks6W3vYzIzvj3FXmkdFk6kHVCLhm9IRMtn
tP9Ou7HKeDr2bT/TV2oaiIemZV2OxnSfRtlFX/rkTZXyHM0DpsligA2grbEmsFyaO49gHE8/9yh0
g8grWEPamPzu8cZrvmtEcqvQ/CLbaQbxA8q6CVO0qqOXUsyStVwxMlw2yBaeV0ab6IAfoujcduay
HoEY7skHw4gk7C5Yaivf9Lrenww2gE7fFD/j1Oxh/vWOBKLH6NkfMBMFmdM1zxGqhB+OqMLNUOlI
ZfltLjeRvujvYnPK9hFlFq6S0GakkzRRKuCEifS7Rshd+jSfyG61OOdosca7irXRax5O+RMDsnir
J7ZGfxD2p4adDlNYogWOWVN4q0inRizGiDhOFISbslH9zk08YodA2mdvrStBvLA3ZgsQJzYulbo2
nTVb0eWYaUZ9GJF/nPgJ85NJWvNXuCQdPsuuAxSlhk2E9Giv8sgKzGx5rWdW2ivDNJrPiAXNxVKK
5Zie/Cc57I80nn/ZJYOn/1+75GqEyfmXZB/x+wv+6JA9/W8G1BEDCezv6J4/HNWe8zdWFAzKTND3
kngfhjt/dsfWrTsmjhAH9m/pLLbuP7pjgcPakR5GJjptAaT/38oJA4nwj90xyDAYpBYSYsYr9Mm/
Gdp/6Y7nouuGUibQc1QxHbW0BXSVmdl1Ivv7uyiHZY+InnuJ8TB3VPb7uvp9cf2+w0LZaheea242
jrPhIqwufMkW+pmjul2CcYf+Y1/9vqXCsre0FWgKrkykiWseIvky29340GPuZVI5o2E9cNbn38Pt
8h1U777EmGEoCn7fzt3vm7q8XdrcQfv4do2zWMvX6e+73fl9z5e3Kx/HY/6zpAqIQH2cU28awLMo
caWQoVrohzr81d1KiEgb7jIWTZzAZZK+L7dSQ4TR8DpFCrDB3Ma/cLtSj8AuwrbbTPICysQrgmm2
2ktqR9PdIhsSgjxsjL9koWkPVUnCgC+HIjoPmkmoyO9aKKLKYPRQWeJkxkSxo71ZDO5hMjQ/SZcm
+t0J2zX2uBhZqYUv0HILd9ve5hk+TXz+OBuw2Hq7p24hoWSXjHm0xZLkHgiAG7Z6NdVWsBSF81jE
EbAjqLW59OeZ842uxeypm9HtIHgSlfeNwhkV0ew2Es1LPtB4eU23MsNMHfowS9dM3AGO0RXjPlKT
d2xQKv6emJTYG2r3DL4J7ibUqv46yELtojmudrCG2h+xFiKA9RIypFcCXvKjysfuYEiX+siceHO8
HKeiVpf5vcHCRwfQsaBKduYKtwxb1re8x5jn9KJzGSpUjHrjZZ5u7A/pHZDEhR3cnzFd59Ak7lmO
c+BPCYUIW3M2meOEWEZP2u7QpYUV+048RRe3q3/B85v7nd4tKgk0rLm/AMPkwsc/n0OlFUv3VTaW
o+1CFnQvYJHS/WCVar14c3oD7jnDZ2147sUZG648btmNp1mNJDNPWRuj8hioTODh75eujdIXpePT
HR5AnyR4m4yFxncr0ZJe0WrGF0Q4s5F/89s1R7GCepjw3k6iZBN20kmPqXB9O7IIz1GLSKMwKobq
ohtYpYwOwg/DfI5cvgcmtwAI+qNop2g9loyOV51hEA8elsbNg0n9QadPcK9nygOFOeGfBYROavpm
NVeoH6Js9GXJFSQ8lDOtXhcr1RnhJo2z2ddkZ+KO8/CERFYR5JlxNDuPvZRuSH+qxJVZ7S4fdfu0
1CJczXpDx6KX845hC+97D2gJAZGYw6B0Gz6BolT6WWPG4wRt21toLEI2w3ieDmbRFOuEkRYoRW88
9YC6ghHV2RYZWt+hWVrU0WlVf2APW1xnoxQlMX+OvXXSEgWg1z4sMQ9mVqW/8OM8GxrKrtzNvt2m
EgE8LMj3Sdo+ab2Zn/Nxkqu25AZOJtt4BF7GqeWyJfQ9anlfd2ihWSnG2F4jF2obe4qhzy6shl88
0eSrCOwc+eHWLu2iq4M6Ahe0ka5C7IWrNNEH25/w9+2axUHQkDm3d7san3DNxQxjZm8vyckglcdB
gWKm5tWBQhdwPGXrWTT2HgVTAS3RY6sWiba/s71MX6spZbfOduvVyoV4k4WdBiRN5QzC4vgg+04+
SWn3x3p0cjT6UcuZwvyLTiaxQ+1Lh4ED6DWLlnsdliItbZReloGzMWPJtqsWIXa95qWn0dC8aR21
0bQJzYWYnBINOpBEMORJps5Fj9deNsWttDE/dYc1PDKPYTOFgNNsT3VrtEoYsnEwxA+AhrJ1uDCu
QYiQ826bVsqD6mqe95WADOY9twZ652QC+xuD0zglTAfu09Zl2aXb+D3LbNmSdquvdbcmL0LIftO0
bvHGLMi9xF1ENxHx639L0W2ado+MI5vKe2MgvmfOI/0JTV7+q51F946JQDxKNZUPSgHrnZn9bHLE
b3fD0rkon0WLizzTkCS6xCWtrDjpHxNhoS+LW+vTavlIW5YaT/Sn5KUbdYshyjbu29aGmtvhX22L
cX6MjOIWEakZCUA+rzvpXjicWpt1iB7b6WpI24yNq8uRmUf3hgcnK4HKgMatly7WTFfSO1vRLYnD
NP2wi5eDntfxpsjSgrVHHj7HbO+R49d2+zEnJpSuRRuSkzlk7Q5DrcIpZ0w/ChLeVotVL0/WYNEM
hKls8OklaP6lap+R8JinhYLzREOAFTJ3dGwPtoqvttMbj6hPTTgdaQ21RDH/wgkav9aqbnFCO9Ml
biuctxxMaseNPn3G8M+erFjI1u+R6zKEstj+mmKBitF3B3BBD12PhRJeqGV03ZuunNvkd3ZGI9Pf
ZhAr5Q41XJO8gqW/oQO6yum5iTIdlcZSxez9S5Q/695ATjdbwwQLQp+Wb7cbnHWYzeUKXypHcIxW
esCjOoZ+FM/9Fu/E04jDYQsSE1Y0q+Y9v8o8AL2UP1j13DFMloc+0upAQTj6D3jo7zXtv6iPiZc1
Wdz9z1ukJyxoP9v258+/Fsl/fNWfayTjb+Te/r9FMuWuQZXDJsiQ1t9taX9ih6ifXYMyWJi6MFgH
Uz//uUISf0OFzlISK5vtWqT0/jvSdiFR6f+VL0/2JCNSsEhkqgBBwh73jyskyYxUi0e73DNjQuqz
ZVKLU2rNWAzta1cg4fZZc5njqTNnZsfQRQO0nNZWRqHcqULAZbVDwlzZkRnnlvHR05Tp2ZrAIYzl
kUMQzNhY6yJypreCT+/tI29bn15UGnuz1vNV79kjeEhC0amavvuy7qhQ2mhrc6IHDkCJFTSPeLUs
xBHOA+ZmeACiAu8xgUGMKWXz0mUbk87Vm6iV+1k2bbFnWonsJ3E2fSsR23aQdYY04YSC3Lor5yR/
MmNOahppwRnCtKN6i5knbs1BWw7tkHtxEJmO8yN0ZY2eu4Ah5BdNFN1VzYx4Ie3c05Qu+hXNqhmU
uXwYesO706maEMRF0UcetwAWYSDsFtlD+E1UiJOWOIpGhuVuTMgaa6z5oaorxHilWW4cjdpk6QcD
87l3iMoM2dSUXTQX6b9ETQBVZXTXOYMYv8+U/diwGluPSugr9m2CXdvU7vt2oc4jOOsgslg7UEjW
68xUmIG1dAlazDB3yonx6ilXQ/owwmUyklqsTTq8UxQW9lbURrExFWYFfWkXBprsOWSihT6Ayidn
KqavGRPNuh0RuYcyo0IhkwcVk5NvoNtMgVZP81VAEPrRhxMzm/lDL/ArGLWV7kBqmlsLeMXLQPW4
SdOQXobo9vmun830DgIe95VbsxacgOCs0QQOQYJKa9c6TbNRjskNSEQm7GjbZORNJHDD2uOH25Tj
r2icvc2ilxOxhjC6ufIs8SDmETk7SuHnGAPUs4vl/FNzkK4jsLT1O63KhiP4TvJHkPpSOHkEodaI
zm8rK6TPS0bqju6U9yCsq7t8NJ7jScMXqVlC7YgJyB6mSjFhKq3hnlLPOwrFQg7alGClRa57Iak/
+mTmfs+WwfeINeQO66fxAE5ik5YmEvdlaqwNTDp3ZRoMs9kImcVuZhy+KtHuELEsetTwwMuLgIJ+
MINURTJoDZTIk7kUF02zdx7+L8hLpbprHPMTnKoMTwrNUXysjfzV4Sa5FpWNjMM1tH2b9CI0t3lH
jCKeZ28svS+c6CpZR+G83C/D1F4whbgFoXhWuJxEiRzI7fpntIHWpWESBlckz+QTEWzp2mt6Y811
5x2wipi3EXObY0KIHcAnEBTTcZWQaLCr8b80zyYJAAxEYS6XrG9Ze1byUCKLarWA0g89KAcl73sx
1MsmpASGsV5Fof5OETx2sCO06KxmWchXNCWmQphnz8YD2Wt9+A2ZlGVpsoDjYGQfG0ITa72H34NM
OANUU2AhoIvFyT8NOdxHnaXAD6mFLILcctArGk/Unn7l9j04yL4BiBUyexd3UEO8l2Ku7c+M8BY+
KTrOmj3zWX3wSzVOl7KT4ntmMpBtceoO9Q6ZuMS2ooEy8ek5GAWUdsa3XPKocfxi0o0nsjhYpiKD
h1fJrDXZcvbxHbssvDGOPMS4QYG1BLot+9bqXmLTo1udewAr3TGD6aEHFXATP5KTjNZwpJ37CQ3r
hpUe/6vnBFU1Nu/xykHh+pSPrnlsHNZ1dBKNQsIEi2ybMja5Y3oM9SYhdYPEjjCw6RtplXtLbpFp
xVuCGdxthdD5Upr5CbYTDVJj2NVpiu34GNa13FRjJ2JwiK7koRoSGtW+7CFjpI55cGWzxXxHNIhL
nLdvRE6ybiKieDc4OPRHBtrUaCZuTWQAtuY7WlmeZdxXV3eQzhmT8/Buw5Rn9m95RxZtlp+rxgiy
SUTbrumWG0Ohz3W/wNjxpWb1gzsKXIMlnM0oQ4RXQ6K7vqkr/ZH4lHAzIa1+tkXUPgihhVwOZb7P
I9neQ4rXNjf042FA8/PF4NZm/2cErXSiPUdnuIPDqr9l0kiCFjvF+2Ao+JsdG/ldaqvpCKl4uaPW
A+WkJpYX45x+xKZlHGxVoeCl8ei0EmhQp2P17QjWrf10QEnMfmS5EA6FbRorUpuX9TNpdiyqnAFe
Ewq4rT0UtvJTAzvsAp9nNeZwtKUAoxE0k+keE4sj3sMDF9QEWPoj3/9xIvjWN2/hLRHWhguD+BGH
MH0LoQ8YTfkBbgjpIfeNUcQcjYt4ow9ouAsZZ38O7PTuDLkYP4feRO7Avm2N+83Y0alaKOj5fqZX
RUGN8HUDirdeN+wSz5k+qheW3equb7rmYuO5PzEFLgm6L9MTcMOE1Uc8nLMKZK5No3gThX+wAklO
EJ3jVwQj+jkMDY+/pHWoBAq8QL0LJqcqLEweEwT4VcKTf7FTOW0902k+CXrB7w5JnuVb99C0NvkV
onAd7ACt95A58XI00qz6MbYR+42p0NfZXOn7WI9ew6Z0VkYJnicvJRQ9bbbWCZYa19cN7W0qQ309
xpW6m0pvPlpam4CBbiIVTBrKYbbGIvUno3vWTGTqQd9GbesLOa09DUJFO0wORnxywFbMsGbAY5HZ
4RBzb2scWlUDUBzPvbtYbJ36ZugCyLn2pzmBFpsEJCsfijInQdMQQ85T5cyxZCWauhFXXlSwmnxq
nblOHv6jEvv/Mq6SkYx063+u74+fZfv5jxqxv3/JnxNwouhdnHL4oW4xtqbBFPqPKbihm3/DgW3e
6ngXpZ9N7f3nFBwl158FPZowxGIGIlKLop/dx79T0Bvippv8q67SszwL+xguF5umwvkNm/jL1FsR
5Zen0eQcC7N2jdWNYgH/0WBjqlZ9SwmjsG2y7hzhNFtVeK7KmRFbY+saKpKlo+t8zLEWaQXSLAeV
6FqjTBHhzg3pWFe9NaC8lSpfiF6IMeXKTdGgYxjPHQBeKKazKZn+gRNDR7/p2rxwToNQ7VcWjQ8A
dySLZFOTKxE7cpNjdUKQpDhPzGV+1NxlMU5LBy5upXDSsGa6eRCXLdufW5zOZOTkjLQ6CzfZwHTc
5crt1QW/afbYqNB7b/PFwpDEUM2giR7S+kjKRkwczey9aUTmVnyL2VnWk5eb/8XemSzHjWTb9leu
vTnSHK3Dn9mbRN8w2ImiRE1gJFNC3/f+9W+ByqpMMfMqK+c1UVlZFQMBBODwc87ea8d7NDIkM9tz
kW9he/k3aV14T7WU48ZQ5fgFKTgdJbfjNdfPqL6RTgM4JfGA3p1NchsGLAMek86zY4In6gulTv3Z
am2rhHAZq9dS+a/ZNF/DQiekaEhhtfJPcBl6zyZPIxYHajxz2yW2Wk82G2UYNKq+6xPY+Gsxz0SJ
jiDdVjTZWQhojdPycAJyRUfTHQ6Fwf6vZ/D7yNrI/LCZxz0KvvlOtdZ8ovFVg1KOaUwz/DPiQ5Ql
8a/cD+5dkuIX3Q6lZdxgi0Hc5noNPprJvGIYUjxEWtJiZ397SwtNrgcU3vS7/c7iDTdYn4wya6FC
1ZZ9UzrwRVRFOzyXqI2G2NTnDMU22/be6bemVfSkwCwuB/zAO3u09YG98YTTI6j1F2POq50fZ8Ye
abc+OpGlX0VuyWNEEfpBizm4BqxTXpXQr/O9owmynXrtDSb2lMHpLI/W8m//ie7HGaKL4S7qdd4S
jGbhfQ2K+I5TUrXhWJzA5/Pu3EiyzhK1Q813jzQczTrOF+B4ml0UspHX/66o/8mKys7G/OlE8frr
+D+nr037df5jy+S3P/ttVZX2L8zsGAYuYBxX/XG2KN1fUDLYvrTEIhxfujP/WlRN5odwUgiNpvcv
QT/+vsj6v7ApkAjO1feOyj8aLcLm+XGRZaC4BHn6jEZ4bzus3T92TShAGMb1wHdJNY3tNTMWotxC
aHVnIsPcM8arevgQQkE+lQJbKE9H0d1FlTHkIE7MJSOlGcg6YuMXryX2RrzdiCWtCpVVGAZOfKeG
VuxlWthYyupkrXHKXYcocOwNdrLgYbIK97NXDM8ZggJcc/nDUOOJ7NJS37WNekB5gEG2qFJnVXpL
vItr0s9soIFd+tEhisbH4H6PccfGMd2Jzyo1E4+NUGzdF8WYnlo2JltC6Qi+q/jD0cO14Lhyus6n
st2YwHruA42xN28N9a21GiAiVWlDTxty3RyhM6K8caaUaJ3B7PBetWqtnZa0t+VCpRoyUCOjF37/
eG0YS37BaA7N0U0bDfXGZIu5TvL+qNPEWUu75w9bdyTm0CoqqANsYnP1aUh0jXs68wXDg05fvGpQ
7C2VPpCeoA/d2CK2NXqOzpNO1kpCSk8bd2o9xiX5LxH5VC40H/Z9K8JR9YEtFnW2VYXGU9/b7gfK
ljxnYGebVw2OQ7EfSTt+JEoBmPYQ9uZnhgYAVdJJ8GmQdKcbv8qMb4Dfl/W8Dk5se6Nfjaydriuo
z/u379cu34o7G8s9NW9ztFgxi1WRg9SUnizGnWj6Yt+TBLgufSrhmHUaH8uM2UEPfbSSXWxdhb7Z
M/4BcJyOV3QrougQZGaq2aR3S0PBlWm8t7FvldjBNewIeh0n7ZTHAasxTb1k6HekcVmfK0P43s6s
Zl/suVX0oafh91n5VXpKerxLHD0mDAjF8Bb9ufuBmVX22Bh29iGqmvlzXUUkshU2KiA9+LvItggN
RgRpwxTuwzNasuhTMldUbmp28aPzY/seyYGrtHPJ9l2isRPNVMTVVlvsXUTuq9Stu3HlqQ5BdFLp
J12MBGg5LaiGzLK/jZ49VqAz85yXrK1JuA2tJE53KhFddJ1m0OW06rNqR76rhbDMQYkb82JtSpls
uzBt74NczZdYAya1F2ISRNDgkns5YMAhHP29ySxw12SR/ZgtvKXcn4xyRS0BhmkiS8ffp6ZoP3Sl
89ntsv4qd8Wnwp9m9PBDzRwj6bWhoXpmlzwMdLdm2uzt4oUB5UhoUP3ChQrfEFHxQovSCzeqXQhS
LduT3TjP+S1maJMufqFww8CcIgbdoYnoddRdjj5FTk2zM7VGm2IQYtVkegKTP4lxq2AhWo2M3RFO
43KkqxhzUy3sq6KDgmWVHUAssbCx+hFKVo0u4dIv5KwJXOa5WGha3cLVGqKBSkO84bbCN/QW8y3n
KoM72gMHhs01LJSuYOF1zagjabOXiGz56fVC9SreAF/JG+yLGTO2c8HfPAMw4KE3kgUNFi6UsBqX
WYKX04y2ZBuBETPSQsP5gAOkF8rYYFfNSYMVeTQ8d95bNVz/rT2TDcjkthLGtoAWhAMh65yNFcFd
tPvCNXmUXWiRPRPczbAwz0a8n3fRpNtPivO3j04AnvlY5SVSZYzaDbKABDMpsCpQoqOfAhsuCKDE
Rka8lY4kUVmyINmqyazowZMhXjdiRNK11eTJeaCzMa+HhmJbJBZZqgzrW7x7w7SnzCzW44x4Tot6
28SzRUJKLa/LuSeYkewJVN4WGlogFQnYliLroA34uqHJlqYnWQwQ+0cWc4tmQL5pvT6gE8bKUqcd
kYFTnp6ykicUI6Upvj9FFanQHyYYLo8NhgyS2gXL6gAWgFVj5g3TlF6xpy/eMPbPLIfHYbTu2Upy
oA5G7IaUDb4JQnR9GcU4MFwdDVVc87afr9smBQpelrrbtj14sQbHzPm/26X/ZLtEwbfsHn5SgPIA
9a/pD5ul3/7o9/kS0yB2QmrRTC0bon8FW6hfmLosVSnWIJ+Ym99lWLb6xXQwXUJQsj38tks+xe8F
KRovykjXxMH0Nnz6B3RDk03XH+tRBkwCHZjPlg1Uomm9D1u3PahirIDhaTAZAK8hPcm7kSgaSoKi
28c1845BvCTGOB2rGis/onBfAeIdugP+k2Fv14QfC9zcYv2Hy/gXDkTe/X/6alwSCnd2moQmCOvd
7Guih+ymFi0jSVBDeaPQJdz42qM0pqakdWwuTeS3dnLcEEgY2pgTqgGz+Vvb2S8K864lKYRudPXW
mtZLlxpBPA1rhzrmKSdjlT52tvS00SYYJD29tbrz731vx+sM/wAaWW+c721x83uTvHzrmEdL87z8
3khXblbjf1j66wym7XxZLdWJGAkTWOycbCf2fBTDS3tejb59S5pP/1GVJH/B7skZP2RwP1b9mNQv
+ZwL2MPktaFjwYpMmDR97ZWP6dncEZseZSegHRnhnwQDMljDBnYHCxYIajii9SRrNwiNfRPr5lSH
iclmxW5fYxE1NyrHV+Yl7Rmj66kCaPEgi5gsSwUSWbZ9h3ueFLvJGIwNyEcK1AyP2HVNFjkpdNHO
IDKTVQf65b3hqCdhJ+3KiMGXbHSaRZ8tPMhyJXp3vBhhadwhFsapIqO53Y7xMF2FUn8gPja7aeae
+YhWBfbtkX7bzk8NBygGJAHiqNvV5EJZoZHBfPBe+Gl1z+Ycumbg8/IdtIRugtI/vaDyaO2PSYje
djKNmJd1vUX3Y+1qlY0PsxBA5iKkqpNXuexO8mJXyY7ceLPx+nWLomurkSMfJjuoQGoqY2Uvb4KJ
N9rR0d24ZuLj3XHV6zPEnwZAZSZOIbjRk4IQeopMkRFoXojsc9WZ7UMp0QHVowmdN+2N6kPdxhqn
mDVd2YOQv4Yy8nbIo+ttXnP2jUWwGcG2zdaKS/ZSXHdnR1wmOvUqraLnlNuesWczrTtmMytNkXwv
JFZUrLDD2R1bpjxOrPZOHWVbYCHFyhqh6+iis++hPxJVLzRTOF583NIg14PdyPR4Xmvmv58pwZw1
ZBtaD77qt64azWcr5C2bJ/P8lU1NcKlxq2z8aWoOGGcG0mUQdD3RuNC4wWTEZHjwkoYXoD0z+e0w
w+xpWICrlm7b0tSvc2mtEedkaOJsNW+yMAs13jXy/typxRPoGFlHAmJjnhVhcy4cf5EdB1zr7So3
s+gqRDJEBjmAKNuBerN2hkUaOIByIryCKsUPnFcU2yOsgGxsMFJXxdUS1cfl03UKXTMJdnapgNL4
8fJ0RX6Nspr2zLBHgmRD4+lIfJEkWrkUcaV3TNFqq2jUL3LQZOeNrXNUxE6s0AciuaxM6D6shOMT
6G2/WVW+BxErD3XBwCOmEbymiTHOOJUa+aUgoLvfuNh/sMEDuhiu7Rz30WQiflnR3pdItYcuyq/m
Eq3bSs3DcCxha5JixiICAQclIKbE0iPTjSLgps2c8c5rwJMDASDvBL1om904PBj70fJBtqKpKQ3G
mCb2tAoJ2LXHcnDO2RMTexFk+SN9oxoCtN2R1cwu/RLUY31lgJdvN9IG8Rn7SfkgqWSyjdnHzkaU
/O8e9ygQEnOOToN2m8toRdFtbI3pxyo3iwffhf0Skhm3yasRERPVpVqBb01fk5BxCtLGGBcWWkXv
to3nzPiMK1VjQatrdW/Zox9vpQAfBHmi8ZqdI3L1tdHk9c65OT5B+cF8NZvDPbEe9QEl2UYbngEj
oS+jg7AS7FJdHTnnSBHeI0eSd1wbCuYqML3oznQt61M55PG9nKfcPLRNG97i867YjRIol60tGbVf
AFqCGnOw/LiEMsEKDwike47YBkMZBRd66Xz4dKvQHN0Ik8SiYUgRJt0YU2cw/R+wa61ANQ3fWN/V
vUKjsaslOBnPUBwiVILpLGvzLpltwtpSa9rWI5hV1obpmMg0+IxlyOQfbjrWeR7ylEwGAjoJx1v1
SyIMSBoLdZ9byyszdBVSqtki2k20JiykaUReNCADO3e+5739bAfDj845zVcqT5uTHEy5bSPvNbHF
uBl9p1qn9WQ/xhgJjwm91VvFqIuj5q9W3SpuRDe1bxihXzEmYslxs6tw9oPXqSWrVGJa8VyDXAcz
Nza+YMxUVU5yPbswCB36rPyBnqybggcdt1fsj9e4jcUa5p61yaMZB2zDP7EvjC/JmNZ3DfSqs+PW
TrYmj7N4Atc6vA521p5BMcpNgz1qv+xLXjIjLV+5S117jVEjZulImHtuobZGVy1IrWjF67Q52349
0USxIwkguMUpve1nAyPvyOTf3s0NcTYbHF3i0Uu6rtjWXp2+4AoOUUAySV90j0zjYHwZs151WZcD
Q4vkyOjBx7lYpfFgrPtBNE+QHNNH2l38XCCCnGS4MUjYvp+F9yGdAnefJDn8INtppCY8I7IvbTx6
QCfYeN0EKVnfbLHKL3MZdLuOOEG29oLfC6wUIaak/RZfbFyKfGY8/GqZRbpFd+wsL9Emv/h1a161
LGc8Re1MEiWCg4EAWQEYOvOhkqyktNJn9P5PrWESPDObtrMmjqk6JchUJJpj30B5jMc2WhOyQIaF
Udb5PfjB7rpcrNjOYsqe3vzZi9WIAIbFtk2j4T5UIy9rYBEXSHbRZip5xK5iDAbuBp1PuwR2Meuk
0HUAZSyZO8FiFccYWr/4qq6QyWlDnaTTwiOjnwinEfOr2s5vvvNmsaD7b250tRjT6XHgUa/iDHfv
ZGjJPCRJhqva1Nh3xjd3e/PmdGd70nyy3vzvzGvxwmPLwWz65pAX3APBVi3G+SFpeBPQZyjqA+w/
Z9pMYxABgsEriLs0s/0P04QRv3zz5DuLPd9vUhbaCPru3qc/l1yaaE6nNUt7fg3xdnpsYE3fm/Yo
v9SBnwAHI5x8lcLde3XMYPE1ybrY122DX8AIczQtkal5ZdRM0PdxXpm3FoPC/ORX0N3CXgJqLIQT
k44YimPlJ5lYF4uGoLV7omum79oC77vS4L9l3X9U1inLZ9z3v5d1V2VP6thz8aO55vtf/auu839h
Hog+D6uM81ba/buyUw64XMAhgCc800ZA+Du33rZ/oZKxAM362G+UtUAhfqvsLD5QUW5iycEqydbo
H40a7XeVnWnygGOuQR5GpShxY/zYBI/nZuwh1dO35cb1N0limPciqvXFRwuyK+vEB8lVSfHSGjJ4
kCR2kylUBCejieE+8P7HeSPNqxKV1Z7u47C8U+iL+OzXH/wqZ/cQVbQeS/Q6azNKCKIqjP5r0lgm
GpQwe3Qs5NnV0qTmXg+Q8DsgnQjJGjZNjRkAynoz7rvc0AfWIe8D2pTp+g8/2V+UkO9mrVwBx6F0
dLkMCydkqa//yN9I2KxRqFbVka3mdIvPRe3Zsyj40t1yXnzvnx+PUv6PtfTb8ZjuMtlgpkxewLuC
FWC1mMI0rY6j0dirKcxeFuX+Og64Bj8/0rsBx3IkaVvYVyAE01qw352ZRvqsebtnWKSo/SyWb3aS
QOSA68YfQJQ5+zlKgvufH/QvTg/1iqRfwM3kM6x5dzmF1Y45u88j7W0oq8YyE2mxdrnE+7q0zP/5
0Vw6HHBafDg/75WvofLHuMgTeJRidNNL0eR6B5EHt0ufqYefH8t8R2pZrifkNA4ibfrY+OV+PLUJ
tF8ERjk+1tGUYROJqOU3dZ2XG78xsTDBUL7pKeevRsQ5BygpXbUl9a/9x+fsCuHD9RV0hCSLyo9f
A1aMnPOeHWPdk9K84UVPGzRkoKQ8MAB/c7A/30OuMJfdMEJlfNjvOz8NhbLdNR7tVlPru9Jv2k1n
8ARjD04jWH8xOiZZEPr1N8f9823EcM4zyfXwPFpi4t26lIYJMc0eSb/FWNPHRM77MNr9MgOKoWj+
/Id9dyy0Vny+Wvpo/LymWEaOf1wBnNhgchWp+BhTz2/qaZZw0RjvnEOixT7+/FjLZ/1B2fF2LBfm
tIOgTjiu+e7HS/KOGoW921HPejTRDcn8lMVM2DY/P877tthyTi5aFOWxyHC7Wj+eU+9lbeOVUwyO
lPBSdjPUEytnLnBwDPSYozgmVGAiPBpsHA0kUujyMLr8/Du8u3eWc2W4ykK3iMvhuL8bsFKcIZom
XO8YDO0iNyNMcBVqI7wE9pyfytCnnPXs+W/W87dL+O4SM8/lxBEU8g5FXP/DzzmEHru7QAKLAzby
qYE6eEJSOF+TcRHtG7sioq8zygmt3TyFch2MTOqOo1dMv2LLrJtXZpD5icDI4BAuCpoAbMEp0Inx
Xa31Ov3f8CvKioxRcfE/RZ/flsyF2//3f/7qezIPY2sg2R3AkXp3eVLXDkYtDeMgkM2+zHPvNOuh
ziiz4DKNHvIQSrDVnBgSvFA5phcxWODmbFKxjn1aOmdc9MFxin37WhleK3eQqssE07uSw/7nv+Sf
71pfcDVROIHL8v6kRxKK+RCUhxhdnmDwneL1T6ld2m778+P8+Un0BWsMixsEQB6QdytsbFhcFLR6
x7e5iYoZUq0KBIdnFCvuh58f6/1yzu3pi0VowNvRpVf+fv4/+63bOlPCcs7MfxP6wbDB2ETMO48K
PrMqXFcTWG+zn+STkRfhnpKm+5sLawp3eRJ/vF19G7GXUC6bAr7Ou3POmsqweDKCg8SJMB9lZrGY
dmqyq2PYV/qOqaJ4caMANCPk0CVcPUqIXo8XqSMZV+6ZsLfgpJg332LvsvpVWycMu2oQ/QCg01xf
cDJgXIa+eK8zO/g2TH326M+ZvuBbZtyv6sZbXGjpySJR6Dw0ggUX55h17/ap98GLKnHoSFG6iuAg
EJVbxQak7VHfzWGwjM1pON3kgHKes4AMXm2wjUOiRpGsUGF+Y8DuVqcir/HiFTibDxq4TEurNGIU
bstm2SOUAFcQY1vOcwTi5JWHyv44YmyuV1Mw5BCcodN8y4bOGTc57PSIaXoSXUKbJ9txWVrMZohf
+ojFu2xD9xudZd+CJc62kXJMAPcfYxX2cHM9Zz86gs1QIaf2V18CmCySWj759dj499glud94+sN0
l5aKw0MiMsBMtaydou3lk4YtuZlSFV7k8rcthe4lnF2EwHU8tlhWEUM9qNKeL7xnsse6nsebt8sb
eCPT3yISd5VdRynYXZlFxwBFtX2yYAtdUnAUoJx1lNBpflutgByd0UizQvnmZHwpypQ7shQTs8Is
M5nzxxXXbgYcy7hSiOgBgrHzqSeFzgDbIYrbhUay+BP5nDGKowvME/IPaxm/NALXAMPmZg6BL6pM
r9A9uh+S0LY/oqZvrJVhcW1z24pfsjC3diZ+1WfaTEQ38tBkDTyoXN+5I42udZcSXSyGerqJZzRc
G6Q28ZfM61ialkGmOQsASfZyH+YLK87v8a+u58jvmNxPJhsYMy/1jvBI7qU3EQhOEAI1AkqvedW1
g77LXYPB0cIO2vRRi70y4QToAicjQ/mWG2wr2qh6jsZQMGvxuXsJApxumwB3/qEH6H7tuaXx4OEd
5ncMnfkSGllySv1sqzSNOqSR0w2xlPUOlJIJOI5UgZrwc5J6yuYuRMt4FHhUzgxPlojdLN4gehcX
0y70ifgj74D0KXgIO7ktHfqDtVekl5mjrWF2yJtcy30aa+SQ5KZC5EjsJ9/nsaucHGP8jBslJQNR
GJOm6WhZaxO9405N+AvAvgCt5apajyoebuKwmE+JqXZRhLEba34J75yUncjoK3Sgo1qRYZGcstRv
1kCFM9AzS0rHEnLcuc4TtDj7gvj4ppmgQiEgnDbD7DtrXjhkcdbxRy/w4PO0lXXO3Iwo29RdV10x
7tEwE76ozcXtLjzkgiR24rS5b6P5BXrKc9UbJJAR7UtcFP5ni57TEVHK55pmPlmDdpWt58nnrdZX
1pfcdk7Ipk2m2vF15C3pQY73MAzBuSxk+LlDRLqNnHk6RVnOAuwse6Tcmq+92LYvOAbqOzPO2pMx
wC3X2rtKZT37pNHncMsUtPjaCtuveNyrw2ySPkaU0BCAGQvt5GSWTmmuAiOUV72b8YXKzLEZr8+W
/uhqx95NYwYcvRssdcatXt+wUXKizegtgzMpso8NQvyPtCzHD3Ppsn8oW4JDVsRCzpeUMI6FVyN3
Tkr4SkLMG6GdHjDuWuUclF30pQnFve+O471EJLK1dd9vl/cPvuyyImcC60V+23Y0BSVPWnbEAcNW
wEphdzUze5EUfQhx7l679nBfsBQVIy3JgDeCDJU8VAmlD6JNMtnY5u2UFvS6iP+s1k1l5Tet6B5l
pgl/YNB27dQag1KYQa/bdB40mR0zTRzhuAp2RZK6twK60M6TffipS8LxbPfTpouD8ZQQFEGuHKkA
X2z8agG5jnCd4Ek2xrFQTXTCjgzczBoBNOkh58ZM2DtQImTGXTY3cpvPDdhinNEiBxtAMLj/rUNk
BlWhMK0HK3flp4lkNr0Xbmwgrh8RxZQ9+zHieg6V1up6MmoP1iCTKsRR1droanmgglYHNZlWt6rM
vvlaWSROVWMyn+rOvsjcERcVNODyHGVe0UcmyS4s8MjITN1lQU2YWGAHNsV/Ejm0KRrzwSCBdG12
mTrxo6oPkwuYg5cweAjCWpzXSYv2TnYGXYO6IE+9BG3se9wCuJ6q1RyE7n6EA7nzcARDH4qdj+nc
lrdh19qrPDCTY5DU1oUrGG9sGEX1EJj7wXW5sVVx8WgfrBE5WbdhnbkHuvv2lQpDtH8VSUSBW5ub
3B/LfSYItM506z/3C0+JhaZeDy1DvrXflbhBUqji+2jA+rMqRkZDRCrDMhKTfd0Lv7wRZM5tAbCU
3qpqjYT0eoK8nFWcDNk+Swv55BID/MCphWds5T5JbsTxHUkvm792lONXnT32d51jgCe3K7SOa+bZ
vNMJh2+WzqR7TcW+hN0iLA4Gszwhc+x4urrqMiZ5dlt5bnfjt9N0sOs2UutY+Yd8Qtoy+oWxQmjg
n0uwdJekR+HshEP+sgSbEgtRqfqTE7r1zkOI9k25OTzUSjKShfdILynJmkfZVl9yPnrb1CXjA4U6
jSECodfPgpHEyCLQEgFVLXG6vkmkX00c9MYh3vyM34r05JJpvNvH2zS3XlHQEBACKhrIiLLJPw/D
+cL4rnzBHDOckCIx7VC8AzF36f3sgpVg8NbdmmJoX5ImZc2uM94aLAK40rr14EDEdz92oi9k+wqC
xyc+wSmm6FtkzDXI+zbD9+N0BWVSZ3zD7llcJreyruPR7T8CehxenCb2n8JegQUrCnKRIE5qn8a3
C6JG5ms6IsXB8Jz5xLwVCGvuDZ/mDvu/SHOCWvwhM1dJvUwuxxTrlgcLZrZmuemymq6GVQeLmW6y
+VbddHCKRFycMc7gbIy8MxhlEUuc9b0HRDUto35FzMl0MIOFpNLkVb/pHKtkOZsBn/t2YpH341qA
YRA8ibVJd4j7kq78OsTq+hBnSuxUCgi64qWwt0XVnSod968VtdEyHckIR8q5Co0ffwms5VamoyQu
kawsgpeYfh88YQePs2vZz4ZVGd8spB9XgT+HD26BV8skfns/OZP6aKKlW1nofb8ElROznRRL1mb8
kY0xubMBGjyoAfeeTf7ygjxDtUgdFnBT5Y/CLcRK+Ma9HKZ0lchCr3Fv7FC0AwwvwBHA6shXE5uT
jZTERptFA0aCGhtKAAnkaopfUrRnxdqgTgb02pW8KpfQAcPa9d74FYeW2lPLO+uaocEuhby0TnPv
ZLU5mWPxQMqnu4SRkzSEcdIgcJrbWSSTeZ7dHEa8CaSHD47K3t9bM17SPJ+zvdPF04faI+jG6v3w
Qj73N6NizFBrMqu8YbBOMY3dbUs36xQ3c3ZQgvaANQ0Aa6qm31d4JF/SDmYHNT5vHTZCJ4d0y22r
4nqXjx1ImG7CGmZO+5RQj5XNhgu93OThepiIKxUmuMjJO7gNWQ8iHwgXryuo64Q3W2wFbyezZUab
JZgIuvZr1xjltjJKvTe9mCl4rb40s5HvGsIHz11F70Az+EjGFqix8Rx7zq4MIsIAe3Vd5O0pN+qn
Mdc3fRqcoDV8rJrgwpJLwwjGxNlr9DeMt4+mUvfSKvYVu2lgsySKiRjTBVw9ZLnEvbmiXetmMUUY
pvuxXGLERGm9TMpkY2WELPKRRTxw023QqO+SvkKBIEdwI95rPiigiTld7ZWLwXgbjn3/Sdv6dYJW
7yU9ohOZxeN6VnP4SeBpgI6PUPCEfmcAhTQDjontvYn0tI4/T7h4UfJGV279UfhDjzCoVtuojT9I
O4wOEm7fGnl6/9mwGn87geM/DNQwV33fAHwjdonHHDeka8fys9eS+RjntUcUUDQ2x7j2aI+OyVJO
kHk87Uv4KltwbAjN0RzpK3idRrOL8ume/Fz1K8AfcIxGldHQIZa8RWhsDahXz0y/iQ5b1QgObjOr
WT7PqtPkGS4V+bBzglbsGOYdd7QcU8a/dDUdgioEuOsd3kNoSCn7oQPicGlcd9BiMGcaZQK3VNE0
9dqRknMR1ze9FTz5YRp8awOPB5CjMmJw0UA0bEUopDbWkqK7Drnt+03J8kKfaZlpzCWSS1KtDVAI
NTVGabnnJNbTdc077tGvg/liEMi0tmKk8d1ce+I6MVyC2js1U3b0kmVpXBSVZMpRnZBuN3xNtDXe
JN4M/Q659s4Mm/QUpWPwFOYGTe6QyMR7s3W7rec2VCJMYMUL0VGee+miRf1tq47c9MitWljcA1uH
zPBQbpt2c2Rvz0cTD2MQwkuBzngWiZ00JfUVE+IvXpZbm7hh+7dyourWbTSBvENxhEiKu4BX/tFK
EenHrR2c7MilKYCZ6uL3kh7BMql5O95QOcZ2RjlyDDybmQ2hTXshnfzz2/+FpDHrXniU/ait1R7B
uD6AH6ye2xye+HpqLLoEvj3ejJptj0GxyaxHF94HlXIx8Ve55OR19e6tUUyUHWOUqcRfmdI3zvK4
ApIfR2pvKL5iHmFSgJBc4Gh1209l3HECccInso5ggaDxgpI6Mz/nveBXL1K09sE4NUes0dNtOrHf
1QRXHHTa68tUzXNHshzn5YBDf6hcyr56iKpy7c5JvWerRm3f95lsNkMajCkRLnRFaF6yGPT4wgOB
da50Bhc/dSDynPtfaOMKo2xF+LER70Wa0FH09Vk1TQv2KlMdLRmseiATsYPvOmi3SKzrTly7CELO
ZaKZkGmX5lWgEeMv950RF3o3JPwCtu6yR9Dg+i7qWthHw4Rxg1cD6DeD4TFNEcqsO0JRF39Bz5TN
5L/yW03XpRy4bDQp10tC18UqzGKPjPg3Va8Ee3wDNwxFMDnsO8/hDugcwWerYfnALPE+hJYyYJuj
Gsb5RT9fVv5mKqT4nAv+BAUC9oZFvAzClatlehM3rGnL+TLwQVsEXsolFscQ8DZch+iGDutz3HLf
Rwbba5NkIp7IpeAneCX4pk2HplLC3WTjMNjAyi6faSUWsCEBKHzsLGxrpOUGpyEKyucgEhPW7YhH
x4h4hB27ZzY5dsEpqMzyOZUtorB6MuzVDONDoBrIAvOe4oAzLJCILgEtYcoOGO3CXhU4Lahbmk+d
Wi5vTgjMifBZfRna0rof0w5r+/LAWm0a/ZqT3/0MLpZDT307nIiICY4QU7ghe99onzU81FDQketq
/k41BPaw+L70bjusIzOm9Oiq10L4CsJcAB1vaIKT6Ph1ui7gYZ94AoN+VnQsCoX9HXNOWHrzxaYF
fqnyIXhqRrSsa+1p85yFFhgR2wtObmbzzTsqH3dTLCZzgdeqXTEW9TfucheMOESv3MqlpYC5lVg3
H3HfalQ9d4nU4iUUSQUUyzcgUkcVz3TZQAooqU5RALI+EnNc7ENIqw+aguCbDCpOWHXLPdgI7B2E
/wQnRGZ5wD5g1gdD9v5G+pKyz/ei4avvUSeTSWROn1uSgb5MA57vVcuGvKGVWoXbiG0Fb0bwtFdm
OxTX0dj1DzH26V+rwQm+xeWEetiFOk0GJW8mJx7r3exKsoEUBLjjoOrgKfFcPDZtA5ptI0sa3Jus
isv5e/v5vzEbfwdIYkhEy/9/Fzp8itvXsmjj4o9uPzTny1/9S+jg/eILhOvMCl3itphn/C50sH7x
fxRB/G73k78In/hun0Be583v92+hAxEcDqZB+uLUQDw1HOsfSNiXudrvXXYHwj0KBxvEFxZhy8S/
8uNQCPF8lPZu5J0VDr9DkzPqd9mmH/Q8p3rdNa2LyOPfF+gvxjt/dcBl6sWg2MWB9Sap/4OFO+Ws
Kyj77hkpk78heQhLruKNBv9vQVK25t+MvX4cnXw/QckIHP4TxkrmXj+eICpssoeZi5E8F3nPieIA
dpKYD60LHO/np7ZMJN5dS35qfmsCfxhcvJ+XNhFx5n1qOmeaju5zLJPmAGQCQopnheb1slQ9ShyS
101ARPrPD/0XZ8mdhFkfcjsqtbeZ2h+u6linw4zJ3Tm3VuIciUngzW24xcKcCYv8b/QTJhCB9yfK
HWiSDeOZ/sKz/fGaThilc0lX/TyWiPNWsmI0shoTkdHx6iTJwf+fvTNZjhvJ0vW73D3aMDimxd0E
YmQESTFEUiI3MEqUMAMOOCbH098PrKq+KWVZplWve5mDFBGAD+f85x9qJ5fpDZ5YCiOILh3VV6LX
qUfnEvDKtOvw8p/+fI8imfkbbmOeDzTw6xfKrRQHc7Sl52AS/NywIjXJNFAK/g8/CxWw62AsZrFw
fltQCZzQMtVanB0K8btBGOrdh/R4HXJbvvz1z/p1vLiuXXpB7Idd1zcZyn2MyP7wVrMe+NBrBnHG
YBYlqgp3g83s5q8/5M9Lhw9BJfPxYZxSv71Mk7ILLnUpzkuhmnMeUBtuAk8akbUU3LB//WG/DRf/
8ZMcnJNtRss8wt+JKUyerXExLOecY4iI9RMFB9iSobxN2SnJwKlw3wRdxB2B0fNVp72D4jZ2Tn/z
Nf68gqE2cOyZ61YVsDh+XTCxbSG5AOA9z8j/CeGqLWODy0JwkSBgkQk4Xe2Kwu48AI9BW9uPzUtv
kh04QbrjX3+bf/cG0IIz7F7fNELuX79MUYYeojfJ5h3j+WqaJrmx9dCchezC3X/+USsBAEk0V4v9
+4qaJQ6rnd865wzc6RqGCVvWKGeO+sDjTfz1h/161HN8Q+Ui/Aud+0q2+tPyBSfBsquVxg3zT7xf
DKOTLyT4yJdlCuZPY605Hf76E38PXuMjcQdBOg85Zn3Bv5PWZLEImLXIrsy4yw4CxJTJXKfmq8dM
7pqpmPfquAvOmEFuP2YJW6qa++bsG4R8bPFsa49Ly/X3cYLgvysJmlrsbKH1wnxum1nN3z0kyCe8
3v9/bbgQlbD1o2MkVsvB0ft3vgNdTS7mdf6jSpMElTV9pFlzSBJLFQO+XBV0DEabecfEA6dP7e3W
xLmHrjNK5lI5sZKbuIp5kbGb9O+LU5GQieGPh3RjYV/ZTCexsiXZfoScP2HHZZGk8damwXwtvbY7
mqgO3jvTc06w5Ituq8g7Ok123r70o9+cg0Q4N7BFcBHTRa4/4fFjdDsPu7vnHq59HjGbbq0jvT1/
tYJuzTA6TL0iKqFCIvEfMsc7lHXLZwC/Ywuc6k9tC0NuI0aBbS/zWswVYWgsjP4s+bJKO5aDES+h
dwNjuTmrPqnIbO2sOr1BLNW/FyTkvPiS6vmmsjJ9ZQY/fzLs3iD1iBDU7NXSUCQ2jJ68AgF8MMXP
yGlYe33hvZETxGoXue2+aUxd35Ul1xt6HN23Shf2d7nENpiR317JaKwO7sTwwCcXGIxUhZgFT6HL
DWNpi1mI07JJV3MjUniMyAFOvZbQYp6ZTGaH2HHUe6dwUTIa23rsF5vnQ66xf1VgXM82XjPvEodi
rNO8KXy25k69F1Viky7k9ISJqZgEyQAfwOdBokAm0Vs7pzCu+VsQG1mPS89zw0SPlIePW67mpt5L
hURno6u0y4+JmBE7awJOpi2WNEIj/9WLf5OuhYmB1xRjlCq8oO6dr0hgvXlXmoYB+b0urTucS1g1
hWO6b77HmBbYKpeA9OAvRNCbse/dyPW8NEa/VQclIOgc7Nnmy6BBKKpd13Mvek3K/mvMRAO2L4F1
lxpVyat0qz6I4gZ2wdbHI0v+0yDOqh3WMukV4bMyoWYecOejAzec+ZO0Vj+CHkXXvNcl9/Kmr4G2
o1UZg5d7uSTgwZX7Njat++alAxNCvMZRtsPk7z4nzmIfl2XCYNBOPPFajyMqnCXTt2VL8EerZgag
uVFawd7KiNjJSlJmklLzMaqcwW7rpYHgAcpGWuRCDjxtIwodnzg6LHAC81yJFMfmimjYKHOVA7Jv
CFJ/F/1Y4LaxQ3kj5U1hro5ZrMl0w5SsfuilCmpcDIbqR+N2/c9ALNj12f5wF3ouye96znGaHApO
pmgpObgmk9Q2OFpafiXFs1N7NJ4eIzcfQ7e+ri8N9kHJHsISyGs4yGxr5U2Numxo7sJ8tCacF1X6
mjiGi9s04yZm8d6hrXV8ZgLlt4dATd6LhAC317VcXr1kagCCqkRjeC+W15qg6B0OlQvS/5HXGMTu
GpY+1a8k1vv9th7B+QGjGOtTjGKkNLfYWnRdZexaakBcue1qj1dYvx5MMeEoZnwdCgZOddEiq+lS
RXs76B9x0ky7lEHjgw6b6mtWjAzjdQ2OUGdMGZhNkCbdvfm9YH9AhdrGJMZGw9hZ+4ppV94Fxp0g
Go/j34nxiSg6xDpbzy+dpkfHE/qOu+ngzCbN+ubldKHSDUDzLA2SkI3TRsQxH0RiFhOrgbzzoEH5
TlIfmSqNNnZ21QxPsvBaGY212g8uOnkYLN9Ln+AZhGNodUJr3isjdraYJ5GHEvfVA7fSggM0x/vF
Ey00h8TkjfqJnV9Am+tPZj/IT6XqWdSMqPz+Tce9dWfYuPxsyBF0510jiZQ7e3NMgY0EqG8jTtv+
PekQY0XNEloINxeWrAnd6bnz8YndBXCL8YbDu6rG0qk1xw16xhJChWs0L2R/g0+DEEU+MUrHXgFh
R8HgxhmpaqI5N125/m3WLBVEjZ4jiNOYwkw2nLYzfRQgNyWcNy7WI+gpW39I3fYoZpyQjq5VyBcJ
ZMJX84l2JTW7Ll9shqbUcykqZMshHAenPogr1atLdJP8qcE98JjDyWgHR5iJYi6mH0x0sUJxC8P9
EnoxqVlpiDlWo5mr1HOSwbOy8vSbGvu3XLrOziXDPYkIdG7V13IxBuMzFBPM3wM7De5G3Koir8yK
XTpN7RFIednrYPUmDBMCkUNfTE+E/FRXL5E/7XL5OtvCui96u8eptfQRhoWIkMUg7XeGPsn7kmXT
ZyQovDl2fL5rR+hKG5FAAtuMacb0vi2Vf+O5KH2hmpa49SuPczwqMNabjpDZTKxVG33bKsSn3jJn
xqarisFCMBZnOcYaQfhs1CPRjnjylbdz14n7JVvK+9YSw7XKgjbqGkt9F6NR7hrGZd+a0BvPvSeR
sLqxTfaiCpwsKlKUvtMAG4D5UclxEcLXyqtA3Ohp/BZLY/o8YSHyYA2DedtliftaTB5GG7iFAKfm
NSEYLV7nd6HQ2W03uw7z+ClksjYm6s3OJnkmaAg/0MxlUkzkMAGHvSIdzuLI2xsUs4T/WbYdI22M
/XmflrXz6BVSHsfaWT7LLI0vph5AEFOzAZBNppeh7NthZyolspuZSBKXsDWTsSL4ZVDcebM5yUOY
DupIl2tccn9pnpjU2CHD9oExHjZsZnEcWDx3Ezf8Tzi2OIJIgjBnLsJznStCJmUIU33TWLQXKYcb
Og1yxNaReW3gO+SPD4k9Trh/5jEzZFBVcqbmHrMJXboXcjM5Rh1Th0zJ5VhPW7vqhhhfosa+7X29
uBuNHDIgi9sXHIjW9KNhBBuTQcHEJZGJOAnR4vpRessRCl12VZXVPg2WVs9BqcVunBc8dfMZugI2
KRthpigOZ0Katw4p9UTExUv6DlmEe6hf4cgYb/lyK3hUn8aFPqUuiTiJXAwY723Tn58ARo1bN+uR
pmUOPKkAfalPtB2xGK3y8alu7CxUUD+m5WdcpvMXGTj9d6LA/XdmLF62N6VH9rsqLUhQecO8AAk0
mRzLRzxH9xHV4RPa4aakd6h8DfJY1kwP5yPeo2nqdotVJqEfwu86LGJJAjFKMkHsj3iQMFmtoT9C
Q8yPABF3WMNEigH1viH88Wv6ETbir7kj5kcECaHd5T3R2CvzhIHxQ2o4vLV/RPQhq10D++b0I77v
o8X4Xyz0b7BQ24SZ/4dubPvWv/0zOunurfrxf//P7RsL/61+/yMU+s8/9C/jM3cVdvlAZKYwTeeP
UKgfAmpCzA9d5A3BH43PMPPw6c8DpvyYPjq26fw3Eur44Kc+nho40AsfxM35nyOhLh9P1QaKRMtK
Krb3O3pXm0PeVSlOU35iuTR8o6gvyZzoJzDREecy1/2bZvVXdOfjA32IzfTFfHM4P79hEHCoUuwH
PH2c57x7MI1xjDwPOPQPL+Hf4K1/Ejzwk1b9FhadHnWx/Ru40LsKDiqb8qh7QLHJntuHounQVaHg
3JnGxBWsaNlEmxtXNXFQ/PXHI6j6rb0NQZdMe9U7BDYP+U+Ki0EzOtJ+f0RPWs6QCelvS5/55Chc
bGHttLshLqVTB43mw9pIGGcroyszskgx0/kMKc5KNg3UlVsksPRqiYXZU4DN1Z52lf+XYoAqwykN
rMhnmTM0xLSfgVEfaP2z7XVxdfIAVuQcLMdUULPSvLTQ17C0jDmQDiuVOqMeszRWlK1DLg3aw+Vo
trP1SJsr7zroQI/wP+ZPvTPERLwp+RZUBJVGqKj1z5Scoj0RvCO+Wrg5qHyuL7FllFEXZ5iUTo1d
X9LYbF7TTMsXlHv8wWnOwoti9rVD5xNfwxGG73ZU0mxOPCrquQSBnBVhpyWcAyEf/EzTV/bOXzL7
UTeaSdOMX7LbLpT9IiRahskYecp+1j005cghP/o4teQ9USUKu+DbxZmzI/PbaYvIrbvB9L59YHYd
3yyDPx+81ipPhNXydZx+fM4hpTy3+eJ95u3YtKLYU9U25/5AUtB33SDLS3yLNTTV+int4+YFzwze
TCtr80gzyx6aGPI5PUCvh7/IkRgX/XOij+Ua4o9os1NfPGJhLvHMRdgmvfU4QNj7kvdTfZmbJrxU
VcATweoTP2JRTcQh42JlUkWWcqdkXNKTjfYOemFxlViYbQYo41FuN913EfOPSYHAk7gZe0mOEPGI
YhRDix6f7RwYvT542VCemoCXq9f2eB5yul3l1F2NbByRHq0ZYoMFMq0Pke9gkNNwTQhBgbiYtnco
0Fz4wcn4g54Ohn7fF/uqBNFY+Xyv2dyOz3HYLLch3eVJkvl4kFiwbKwVKggnQ97FGJVGntG690Zi
jrAv+S0eJtboG9IqGouCpTim9fgDpZA+4HUq7hPBm4jHMCCWSeptBZWGiCeoej+BdOQbjE03Qpud
Q1ydGacjd4njq0cb/d3FT+G2nlL9ZE8VhUHDZii7ttjDS+zfzdyzHnGcmLbITuFtGDxblfAeMX7l
Ua9LtKzhd4C/FPuFXM0EohRvQniNPgiL9Y/eW75gNx4Ty1C8TIYaEFV0pLQFPyEh0XNkRoWlH9ib
jQOq+2pCxVodb4bnxGZtUqsB1NsmdAghylcKxBEepS/RJbksynU8PKe8KGwa+z2+e/JeApbdh/3k
3g+YmT/WGcDx4HrNqwHFbrf40E86O25encrV55x29/McrGRoI2cGHdRT85Ywpq2jDMs15tUYu338
uCBlE6hGGddZy5qQUaKubqdAqy/QQPEpaBB7bMiFLeG/WvHNXOZV5E1mduwbAO9ojnECd+cMoRQh
PbwmCnl/JfS3X62sCC+5qX1nR6JfiwO8nQT2l6AICZ58GZt66r9n3SBeMoy7i+Q4Okstjlm/GPXO
AQ4ebnU7xe7NlDiDuDoFpKhWzPrJwjwxIoEnrTeWO3doLhdvzzp0oY/ZdggTe+45mob6bmhARHpW
2I0wik+9qQh1M8ur4Q53opLVHscG92GBQLLBCNO569wEPm18B3kMCr7PJkrsJT1VdvGkkJ3usEAY
doPQ37IAdYYYh/citauTUWObN4j0lC4eQyBrkJcGz4UdGc0zNFNgRitT7S7J1Jn2Nd7jP2PdUOeG
GH92flT6LvGjMsnuBMENt/BLRx11sEW8PLgxCiz4s7KtgQkBHE/MRrGiMWa4gSZx9xUwAeS4svyZ
SEKiNg6BQYdBCR3hlXvVRCXStxvhOU8Teau8fNp7KRu2zSvrnOl43g1hkCA+5EXa1mieTOjMx8qH
4SF7J9g1k0E205rQNdZWfkhNX0a2UZnnyc3C45BYn52KcDQad3Wx6tAp8SSc++9KTpMXuW1oLBsy
0da4o7Ifj7bMUKVZE+KVGG6agrVY2+ZwSqaQUQPjACi18ZqgFKvvTjMNh8RNuPO4wIP9mHLNpTg1
78iRaK9A4ITY9IXaJ7Co8F0gjnoTBvNrgLxxQ7zTfKZNHjdBWRQvoRE3fuTNnj4gnIBz53tQXNCD
pZE/CocK0WkfqM6gcA6u458k5ytJvRwi5HcU0lYbyb66FaWSZzQmC/5cpn2yAQi2Tpqyq9QOkkkL
tMMKhFnr3kivm5+WycmjLofPHSgSYkqmPkYDKdZb3mRpuidbV8ujzGUDiKfC47y44akaYv0pK5xl
O8ZDe1NgAxR5dgma4BXjpiQJEJGAIx58JQqKA20NWDZN1caUwb7FinZnrPKdyXUwFQud/CuBB0Tz
mnrCSUqPmwFv2z0GUETOJNVDaRnc5VAvTlnmQPAV47hNiFx+LoPEOpQZK95zGoCgccYXY4rFbRM2
pAMVk3FFeBXcWe2ib1bBfIliKEyRPXlk24qkvUvjxb+Ec297kZgm6K8lPAGkCGlxKwmIOMm0AmDO
Uq87l+RYvgxYcgiQxQmrIxsD53OqUThEuZWbP2RV0bUKv/bmrZmb42nBESiSldEdBuzDX6ZyyBAP
FVl+IfpHfa+c3EOOAzi7APqTI+m+hKNpHqe0AEPDLQeSIrEHxd5P3fFbg69l1JfTWhfI9oGkmnJL
UkXd7AL8gM6YXpXFJtZ+TnwXgNupc8buEraqEVGHjwlubI2bHQmcjhW5eo17r+04OxKSIL/ZEp4Q
egtdrO8GEsxaIuW5wz20KrZyV2FBZSMsAovpSc6JMUJNJrsp9mahuHAkp/DPuiyhXmkjvkpUJewB
pGgXPzZlvE3clXqTZoQh4qoAQpIZV6ORkp+bOel+wFwk2CaY3EcVRV66Fd4sv81yWOQudXlJ1sLt
rAeqwn8UX20GYI+VMQB97ufB1nYJI9tYDFnizUxs+I4y1Ps8Y4iiNmvBWO9sbIi2eWqXJzSr9aXs
luUoTMUopJk4jLucQJRKQiHfpq7icg+rxrjWSTg8ZzbR7UlFpVG7nrxLlo9vEbZfHVybCKBq2/VQ
RuT1s8+pSbLQpzwJ29b6xDFYvzvSa8atgbaXWxu9o5dwEG0qUhK3SJb0ISVb8TnNIHhtrNYIcCyt
On1IKk+fmfzy+4dxIsuKu7yh2HqBfgtGpdfyN/SaF7+fyxPUdHPjJMJ6DKpZ/wwIaDjMS9yAz2U4
uSLw08jt4jVtiHznU4G9y8NfNxHWv+shVrE0/RLzPU6gXyek4DpFkyRGf0wMu72JQw5DyuE1JCNv
uwfkOpT3Dh6sgG7yVeku2NZTzcMeevfvGprfR4y0MP/4JozsIPf54W+MmaFxmgrOVn8UGZV/5C2D
e+97vb1Lesh6WlAQpiFPtk9g7Pn4weK+5jpHeKivSVyzMGusupQzgkJNsv06DELcj7jZP01U3Pu/
eXA0x7/MFtcvuw56Uby7IcFqv31ZCEmFPxoOMFm2SroUjFQt2WgmoOm9AXS95SpigVkjK77oVbA1
uadWVVEDnkrd7KP++Bv5+0fL+ceBJ3NO14fbtH4pX/yp8U2GljXC7PVYVSBREbydeKuCoSXi0BgP
XTekW47mZacdNKHI46igcknz6qfrNhVjcc0n0d58QGdD7Dbv+B35DwGg7S7s24WcsK7BJb93je1f
P0733yxEnEMCwAuaavKcfxdiu4OBbE9P3ZHEVIyR/QyfX4Zoet8g5eNZggOGqeP/HG09HlGgJ3vD
st+CXH6Z6oQgFpdyyXCnZDtg03s7drZ4GaWscW3Gp9g0K+fVJuBsvpWJrMdzl6YBdGSr2GJwhGE2
ZN5DxVFyTMLMvTctUr1wSaJeLZnjUUBC5Z4dfRYp1XzXDtO2WU8YWwzGdSSj6bMBexDhcWKSolMT
FbRxFGesJ7BCUVODNcnAAQbblJqdZpm+hEB1Y0NWAiukQ+/K3GGt1ed6aR8ATNczJVzL9oKCPoSr
DEqZeZ8FvOidPceEaDjIofIBwHNEigymmo7Pq9EB+XEE5bx2Djrqmx6gEoeqeEp4SBkiOWYL/bxz
kyI1o0E6cWkcHScfcL1xmfEqLJHFUNvPTSwshBOOLE6+RwYVcU9jtiXBlH8RU9DHW1PBmYriDBIT
o28q7nNoCtg6pUOOspio6TszzWv0Wym/GFtqPP44hEl9minlfRTFG0NT5NNOm0e6b45Y7Lq/MC9H
4lMTLKIYo3RRFUI3njsatyAV8pvOh2LfZX12GEaqK7OYWJGwufstcVbDc5+Vr35H/4jIF77LVDrZ
ttOr9nB9diE+zdnNsqyGQW5qXLt1Fm9xcTwUZPodSAvk0MM/sDz1KM/eZpS4b4JkYur9kskx27bY
O33QfaITDS66NTHEm2j6vbJWX2qUwl+w63JOJpyH137t7eo0LMkz7nFGE0s5o7gop2FvLUl16lRO
11KTf0Xt5D9UTjc8mxbybru2mzdXQbDAyUOTxUb3vCXTiRugZxrxxc4BlNq2lHdIF3x2sOA06WPY
aE7Q0xnFQvR+RFwSe0Qh9wLXtviPZEi1sC1nnsoakaToDjc4hi/HOuVObGULKodVJ/Hb4XqFphXH
patx8If+334lpjm4WBMwC6Z44SWxsNjOtF9fPIJGDh0X6KEmDhPr+Xp8DjAJ3vSTzg7BigBhLCnv
qgJ8yM9okwPmvT9RYCTLDn9z+UIo8Kdx9uU3tBi026ZL2GItEFpPKVFLgr+0hgrw8PGtZ7HqWkkB
ZGE0DJQv2plw4Vm36rye7yYD0y1KLvnqtvOwn7Ha9ja5Odm7YcxARtbmNZtJ8AItF+2DWXe8mSan
FPm4i2Wd1PGK9WjM/qAZr0UvuI6DLgRglV9X+vq8JNCn5xF07WMZ2qvFK8u7NY/zYOhbkYB4OEq3
Dx+IT+2wfKqJ6ZZngZy0mIieSiY+JJpQUJWwCi5D7LnRBzxgEMH6rRctnS2AI49+BfKWLND7QgII
TWn6E0Nkfbuw3epo1gnFyDSDhQUJ6JUp5+LaStguCDWKkD6FkmxoYCK0wwg4V/e84mTCz3Re+EWm
FzINBfKn6sdo9dGOPbgCSWEiwB4QRYU5SxCRhzXtPlIGkrly7+3CW21cTLMD+BoVOt0ORHARRft1
cQRAmdtP7XdiQLEpMHv9VOM7tYntriQklEWBtJljjY4elciK1KxyoU1AqYF2c8n4myobsKddOOIc
i4//wG8+Lsm5ALutm1Qg8jZ+mOaylsu+wesrK4qlVpmkeX8sTeSFeymAhmpmT1fTKuuLbOxi27oi
uCD5ar82FhgaUiAwtWGtlSfGKfewZTi3ErPncDds9d6UYfM6JxQ7HYS1C0QViENTyiNkDNt9N0lv
jKaCaeJO0T7tFGPII2a04WVdz223HsMqbhQeIiWIZJj51LxFxx/nEtXkr1HwpSvqTV2y3gI0aK9W
wJIQy6DehxZRQmrFyT3TT2Cjbl0/haAB4CTalB4/J17Rr4/yNmDgv0+KurhWeOnuV4k283h0zR93
g4VF+w1KPOLfOPLBnQBRR8MV935i4B/KoDG4tCFlSAs/5xEvkBGCJ4R+D+sVwnU4KlMPQq/0HLXJ
Bl5kCEB80qVZXxaM8y+uTRFbre8gpTx8UWrq5L5bGorzidBNGw3ts54ok2UBPmc2pf2IrQmHLefY
10YF8gWvMCQrMcf+ByQ49oCWgQ39PyHPCOUG5afiNJERbU6xX01g9m1DTsfQ0+xUbOxD7zigoE3J
ptDm2LxiDglAPYEZO1lMq9BTODsefBgbcHnHZc/i+ThmZ5+nAXKE5wWhRF/o6jU6arta+wnsP27m
DnZMB2jzhC0pIgSMcnHtVyMPk9krKmf2UYE894vpjZIez2GtGRAv5gm8jPDsKjvVeInCtCoBEdej
0lmTSLvCKe6XgPyQ0stcUC+sDJw25H5IgUzYkx3odM2cE8UvTCin9Ycf/urj0PPVcRso2LhZSBOC
kkZ+YxRMydGqhTipmk2WMfG9x4TjFdYVTw2zH+eEHS9bZSx4Bn1p0g2NU/uVqiQXm2FG+LIpzSak
bhnc7A6NDYfshMDuuWliKkg9asIteeE6wOK/sIHUP/7xY2PqigH2xkD//t2duFPx3YMivfTzp9km
N6VK8wypX8OGzqgqE9/lkBldVraQPmPchfTNW+ktdGSTr/ezKn4OMHU8VIc0sB9A8SqrFjad6bRW
AXpuackwbBgOAAn84gnzmnw6DoF4QUMJi2SdxPQAKrvBRXqyKdCn3vRx3/yDbPu/o8q/G1Xi7U+H
+N+qhD+PKrM117rp336ZVf7jT/1LtsFAMiAbCb/00CGS4I+yDf+/bGcVcgRIqNF1eHzWv1Kawv9i
kkd3IyCfQY/3men9059SOEw4QzRIFr0Dgnjf/U+GlRaTu19bO5NMUsz9ERTZfEETocavPbHDBVr1
ojbPtWk0aTtQiXgGNAv8ubIe0s6uILu1wX55lN0eEp0F+AyW+WOeISqBRmb1humBumVzibABx8iX
L/NSCoEYuGRlw5v4Rs2cPFUztz2mc+6XkcLtFri1/wSThKDRrMlJ8oXk598mE/8xGr05lAcjT4tj
1+f12c85BavZfSi73vlmTGBvZwiLOCMIz+4vYw44++QU8eBf1NIu1Ps4fOGXLAiges8X3THbV3MU
eyin6Kn3iwZSgaeut05nOlGKRPZlytnV82ZgindbOBn3V4tru9wXvNvPoPWVh3Yfl6CdhJv5ZKW6
JXOeCi/qsnz0Tkydqa1oGD97YrBPyu/Tgz3n72Ub6l3mZ+sUss3IExht+wBp/VFzNH7ycj/Oj/wv
zi2IWFwxdOGA72s8ATcdxPddbxlvM247YI55NVFL+0a0AAzvWpzPCOThtNsSwdK6uwUFwdUyS/d2
DGF5Wf3gW6chDOGW9guR0ksV+J/l6qTT9doOTl3cOwZ2y9ItV/svaFd+F+dfR86enQH1Pio83+cZ
yHHTDnN942Hki04cvgb+UVO24YaJGaRpPZ2pZ5MAk12Z7vzMW65tnYjMPMTwbY+FBQrdE723sfvp
qPEUqrd+oDFkEQTN7QOSuo4CC5qvcnGoxslwXR5DOFKCLAn4KUeB1U35nHXBUD8xboEWsBtqKhhj
N4FwK3Wwh1yb6kSJgZc4VpVuZr3hfQCDsfAxYnDdEm62EpFNwXi3uPG0m8243nmI307ZuFyDNPZQ
a2JjURTNRNSDC7oqcEOlHAgJ0hlAMzZQwIjfUa7NEGKJR5BK5kC14T8WMyisa2Ml1t26Osg3C5wt
P2tWCxiIbG5BcHAV35BStq+9Qj0ZRvowQ0Ugf5hvmCwkJVajfrHMCSWyn8X7eNSfzTJXJ7iO6Q4U
L7+0lYEjsSuKPdl89k1owGEkh17tlIH1fIUv1Y0YymY/BQ34aqmXk9myNW2vtJ9Cbb/WPTZErZX4
mzztjUgQbrXHDajv0a9jc4k99jfY/OVNl4nk3OJKs10WomDBWQ+NgZ5SyAEvBrzLC4PRSWXUUdIa
hDVIwB9sZdMfLpcabS4Dgxj6qtea1H6iA26GCwKQMejkUrtQBxWD6wPdy+c+M9SaALnaFLn4QkMq
/8S3z8+5q7GYj+denizHwQazZEYZYPyx99lsRxhSWAVJuFTJAhGgbbGvdD8T5X0tguxChPEh7Aay
fuzlMfP6Q2MqHK+T6YqjAjc16m6Q+10C8twlXhoFo3hSLXxVPd/mjIBAE4Z538my343xgp9LLJ49
Z8lQUWC0a1Xlj1LQDtj15G2Z8w6fM6PGEtyyIrK4QHB7l0MwC26FRCCao1rC0yK0NhgRiweT4RoS
ga6O/HCcWFtSWZB2Ic5iQoG1SxoOx6Arvy8+5F6mJeGNx3F5M3QOUHHs5Hdp2Odc/Q6GSX5mPSRp
+zDmaocT2zZYmvpuRvv/Vq6nWTHEPtIbjNTPUtrimtmtdwPpM414Yd1ezjJ88dv0q2koJiD2/JO0
Cly5fEUkB2ztDTCHjlwjDm8GTaCF4lh/6J1p1dp74anI/WvsdQ9YIph7jglcZMil8SNVeP0XzpVh
a49+PMLx7PO73B6QxfdFfzB5UXuzaYc7N3HTqzPPIQRA87p0Ro8zTPVCm25HeTjc67na1wz6N3OO
PSMy+Cv6bU4XfD/iwcz3wP0OXw/DtFRkQEMpt0MbR3NhoZLO+8eyLry9XS3x56mYbqXRdhGkx/zJ
N/InF8BrUxrjm1rCr17CzIl572ppJJm7l0y97GlPWX9qvJwA5RxFLsSBO9tK2sMUdN9r9MM7bAHU
0eztRxn7BQu4ALmq0pJIkHYy71LLuQ6hvJQqffYKG6QBANJsIM1z0u48I3zFv0dFiJqiYj1LpRF8
CpRzUFk+X2deXbWRY8Ikx1uC1yJOrK+lG3jbzvHZagZWY1g33/p63I0tEViQoPfu2NpnHGSDDUau
WRvBGEijQpfBAe7ackqb/tjL/GbM4uJARYwRdGjIDW76+DWQkrDEob9B7hZCWhGD+C4IpVgbVyO4
03hcPaTV2rT5XXvLVAjHqGnERSR3028SBmQ02QMURrIK6ql8sgSZq8z1wnHhYs3DcGd3/edRK1QA
fvUd+umRtOev2D+Wu5Hfg9dEU0REJmbnEU0C7jbWXoDN2hHt4nI300KDt8V4mhDGYJ3dzE322nD0
Rg2J84JtlbzSZBT1xuh60hCCgpNprJz6U2KMimleB6xCFxxJ+CVHLMXyrWVZcl8PcrjY4B9RZtvy
GA4m4xHHeEqNab2eAVUbjxCjwL2bTN+GN1vW92Yix3krkAww/tNLPlzJSgxOoSqWm3l0nsRsym9G
NxrJMa5qgDvXn2gjndKaCHkUxPgduWcJjuvD75UxfrJSqJf4LfZX5dafptowSC0zHiqdDvfFnH1Z
ldj7YfaaG0bxXwIlysc5wxrCICnS4ueh7S/b1//H3pntxo1s2/aLWGCQjCAJXNyH7JWp3pZs64WQ
G7Hvgj2//gzKVTiW5Cuf2sB9O8BGbRlumEkGo1lrzjGZXp3DQNjlYzILvUVkqc9soDfbhESzveLI
BSi8Stc5ilSwFf2XhXK1LUzPuAj7Ib2vED8gk228J9XRMu+gIK1kZGePpedOH9wBnWzaeV/sVFZr
dDTuPUfDeGPA8lmT35F8pIhkouk3m73vYmq37RF5MjG1w44HlqxogXKA9SgKJD4fL9RNTubA90qn
XzGZutjGiv6T3fRAsrroksOaBKnHku0mlaAIGmuHZJtKk0Ng6uzUzHPJob4DotIU4YWwskObBuma
YjQHoM4vb2Fr1JSWvai7QW/gLZGA9Sdj9g9lO40fYeQ6O+HHAE98epvnqG2+16n3jdk5I69I+ZtO
B91dnAgSkeEFVb6eNiAY421QKRaI2Ie7Y1ELiaRlghoqE+uy4DiO4FXW5wmJFyu0/dN57sBKG0ox
0kmsv4F3FOsOvyp9tqoXH5ggm3Frkw4CXbQdIjBCRdjsSE5IWbwao/hC2Jd9ovImdzCi4ntz0PZE
tTHzRhSsk/0hj2zxtcik+kq8C/30uUUrHkRQXUjt2c4d99zymSxngNNsgPujS+AiBQ1zU9gEYHBQ
WSIpCkTGR2q2m5ydxzpCWhcSPhQIapEn3Q3uLsXx+8E32IiKCzZa65xyp/bnM2UN38tAYfjgVAsu
tELyQEXjLECwvJpH6a9YJPc8taNMHCwa4B42WUmQ1uh0DyBG27U1V3AD0edtZFYGK43EHrV1iabu
Ge1WYdDwRHawW8tZ4T/qj4U5bANtXyZRYt/FjtL7rFLeKY5yfKak+KxTCHLTTDJRX+tbLCLO3hRf
sUywYUoo1yR5cAdHJl9lUOQCw7E31P+qTSP1yuuT4KjVVGyJ6z7MBeMupwu98nxLrEvMfOvY6WHI
EAoF8Y0sVGgMNAvQQcxp9DD47TlIY39netxi6vd3Y0mfGw85rLA4Pw0qnjaJ8PINRxWialqDhmPo
VqyJWXlWls6tPxCZQa/1W1Z0d2U1IeRSyNdzzilWK6kSDAVt8ardVM4E26aS+sLQY0/ZybDukb2A
WsYacTeikl8DI2Opm8gXSQTx33aJvjqSBgWgpCzP4YXc5XU17hAm4S5Cz/091WIjRne+mRFJEkuE
SdV0EMiNXnDniuy8jjrnUjso07u6eGLzSwkoarYimct1ZJCONTr91UjzcjdnXX6nnSTeZDhddrVT
+FsHvCabbg8Bu5FkAFiZXKYhzXfod+tL5QVfzUaHGz8d1R5SzXhTT66x8xsl1lPmsusRlX9F/uVl
MU7dJbqudV7WOJjIWQR7ZU6XsNeOJFRDLlUl8ZB9369c3x3OMXZ+LzlvoMb4YnnzY1ipvSsakkhb
lmErSXdDNp8FXtpvZ8PYZ9GT4dXQhxT56aJJqkOd6us6thG8REyPUe1hCorNXVVxvO0tbe/RNu6t
UooVBIATbVMW0MQ8mql3Rx3GXtnx/Di63begC0ETpYyf0r7p2gu3DO7Kfm4pRBXhgwGWeN1RYaTU
RZKM7Z7PvvfZq8qN9v1yn7I4rpB3IfKjgLgyChOyolPdJGgY1kaTmOu2Q58P4ik0L9MAEBcdsWu0
B2DAUjh/LAlJwNdlJahXplFFOFS85kwzgh+w0v+wEZ1AFCMxK7KtBqCJg6KIim/+JSuTvNzGscgv
WbKAkY6lnbHBw/BLiqgubobFyNIbI4bBRKX7JDZCva4smmDrMm2rL9aA/QFmFvYoWdV3Q+cRLEbP
7oxddUqQUVTsHb9wdjCMw9Ngdmqni+7jpFGX1KV/5YOwvS5iQzzhd+lOcxSrI5IpfbCyacHLBNNO
Do7+6BTTkgxgPXKGTy7A6nDAD00y6MKeymUZntsjSUSwh+SFMBVamnkk0AiA7QY6VbnrUWTuWjIh
NxhV2AAUWNzAyW3CEeVTTmzfCtsBWPUOcV9hmwgnO2+tqsTeEv8XXCnRqoObTV9RruGGsVyqnhl3
jE3tRdFlBVnJ0xmIKihkQ38Jg3eBJ0cua7H/gIQ83tSea+OdiXpQRLJgG6TnzZDyzzf+sO54d0Is
WgzXHKmRRXexHa11icR7F6G4O2PfeObmBQHWWd7vmK7kltl84tHLYpvRXE2i6orDlAdPwMA44mZU
XOwx+dJjLlxaaWZ6wVLNKoSTFPVq45+KpvCIvktojAauXHUpuTk9x4+SkN2TO8GSU9i8D03qiLWG
ab+iz2+e2rRuj01pP9Uz8kIfZNhytrDm+FIwu29HOoDXieYxlikNKj9FGpxlw9oYDNxJMKk2ae0Z
p8FJCDbLLWqY+UWo3HvyLRti4US9HiuGP6zJXSHMfThQ7yAPmrOMjKZFkcM/5XVY5eL2x1xWN6ps
L6YlAFvDiZxplVNl4Jxl2fA7qcavhhZ2UkC9nyr/2oxGZmVpBoeozPSWZgxWnHE6Drypa2LbAqIU
W+ZIKTR6wv5r7yZfkTmceU59TedzPAOhbG04Qp6You+roC8QvI1bjlqMZDG567YHx8jbYF7OorP2
YIkpo8wsuhTqz3QlbqfEIHap2849RmfEOAXGo2guPtWOQdlkGAZvZ2XiI3PnrTWFE98IrFGqBk5e
3rAOcSQSF2ES/EWDh4rARgTxcIwQvsAqKr5ClfdvktDgQXpyT+JctFGjPd95wrkmbhFpaiUsWnjm
rm0k0DONPXvNRtmgz+tOSOjd5GMeRD88UV82s3VKPfVoC2tXZY+tAIzYek966SOYXjxtCwEOssn9
TZ0Ua4GVczPX/VPVEgRMgNhDVBvRtnYsDpkwIVILQ2VGmC/u6sQPN0VBLYB8JrYtSfCQlMm1jpig
102n1biusINc0f+wiMWJFPioEALd0HMo7+tJ84dYyas+RQ5lVvW2aMZCb6LWpbKvThXCTLoGa5WM
ORuxNOt2VHHCI0uWXEFddmtW6KnuziEj6r2DhtJfYZQC45fVwbXHrNYCIhZaQsSLMLuvRnbk7UfD
UXmDC7Wh8q+NdNBrW0SU2nCF8RbmtdXFu8TxRU0znXskg4qaA11T87xzPedrk45u2iLv9xsqFv9/
6vX7H+XiuGn+z9II+Mbmgnkuav/vy182P39N5MJS/X7xi+1zxtNN90NPtz8ajHT/4IOWP/k//c2/
rT9/qsSb7ErfrcQ/Ns3jN3x6P9q2eVGN//k3/67GK/8vn6zaBbuC7pRAX7w0f+cAu/ZfEjYBvmNP
YtqBKfLf1fiFrwQUHiiM5EjlLZSPf6rx4rmGD50CFRL9QMr7/9yF659SJW7g/zOy4iXAg64sVyAj
ZWkGcLE3FhffnhTyZKM6eHH2FCG62RseO2Qi+4afQ+RfXckyIVuYrrIthF0vi/5Z4RTOIhzBzzoP
cNuqh6ooR9aCqPuDO+l334lrgFQmvt1xvOX3f2HPhC0EBk2g6qEd0g5Am3nV9KTMqnq+/+WB/30z
f837+M2FkPRZDnlfiq9lLTapXy7UU+z1Sz0DJqezlmbpU2DETwn//59cRhKI5PLE3zyjFhNME8mx
Qh02+Fvfw+azZECtObX/B7eOserjlwOu5YnXMKawMnOnjPhGPRTy8xFiPKxuCzVGkfzhSy3yvV+V
dAw8gtAsZBDPTarXICa3B/JPGmt1wM+c4pCZbqdwvBfGdF/1MAXfv4OLH+3NxWxSTihPISV8zVYB
/FrybpZUXmp0gi5N3UMCK3RVGvGj6aEbjR1tr6hqtP9+KHqKrho5ZJC8EH28HCFKl+jS0BEfEAGW
Hzpd2xCnjfTeSPjp/e+4DLY331GSsrKI+0ze6peXmruE2in6zoPRQUaB0z5tE8sMPrx/ld8NefXL
VRa56y9DfvE69gb2moPhjxJY4njf50NxJID6P7p1v1zp1a3j2BaVWNMYIFk3sYlIHmcCHdb/g9fr
OcDs5a0DRed5jAyIP5b1On6rDHLp5WWVH6reKjeV2XOCnSq67LOTT1sfA9xG+DAaajygB1NTckoy
POM2h84jDkWw2QNKoK03hh2m9mL49izoprlmc/Qwxa5z0ydyGeBBzaK/qFwg+3DfF8CNX9ZIj/kj
JJvmWwR3FkY1Wx4AUOQ3k/atT6lrgdYI2KL0dG02Ay3JQ7DwGMoJ5uSQMJ5Td1Qh0meSRVfIX9ES
16g82pbyfwe7YNuiV/jQGolzNP15+FYHzPIcJfjsSnCVBGDC4DU9OBzXi8rt5GQEv6eRQf2Oz2NY
IHfygC+dAnrflX5YXWGpKTetxLeJwjAIiDYmm22kEdsCvQ7QqNQmvpSkRtsOOclY5ybfbs6ZuAh1
aNfYBC2sjEwuURjTF4N6sia+Rexa4K6QWmhEHykjcaJA63KC5s6ha+GieT4IMQK5rU9h1MvTGIrk
IfTK7F4NHD/qxq6+1Cq3PgV892rlDqgUq9zpZj5TH2SryKX6uLbtiXedSjLKMgNV1X0zEJGD/CW/
MYy4fQi4Nacoqasr1SVPpuCZdomyPhFo+DQ2Q/ChVcBOOEPy6RvAU1O2qP01tUQo0T4xqNdJrMZb
7O/45AXfFpNmvO9D4DZsA2LUIFZXQN+0PdwaHY6hENQ++OGweKJWLy7JuOAmdpks8AgNFNSeh31G
KfE4m4F3TsJGAReDmxB0EZBgB2I2VZYQKoy1iOXcOH3wZ9CheT0A+JdRgtmuJT8L0IZW2T7Gr1Nd
CBSePkWpAH86EAXq5oKiLJD/BZij0O6xOY3nT55RyI/4LPInqq8l9YaQXTf+pxXWXXgZ4I3vYQOg
oiEdIFlLdr2wnTGqphQxor6knoy8V4+0zzAu8wjaYExJxyCJieDbEPIQx3mQObXmtXOA84LSZ4mb
J99Dd1T13UpmQxXdt4UR9vvOK5JHfyCclkZqf6HcEndt7PcZYFboY4P2+8+zntO9rLo22xHGaLEj
roBmbWdstPWKROiho9iUiq+zXzXfrZl3y4FqITbZIJs7+B3VlzABbvuMFcmRpFJQQDh9VKiYseMM
tCNEypOQUZg+1KFVHMcgLJAyN9Ya4vgTlWCfLTYRQHwQkNhhPm2MqUEZFGEkvAxTn9plmPn7xOAJ
dTZLX2czq0UeWjgJjupD0msCP6JqjH4UlS8PtJZQtoK7IVhadJ+rZur3dl7S7vM7BsI8eMWRGF44
2jHCcaPFDSQyepLhj7ajehI14wcSVA5t2X/toik+5oVCsEl9+cRS6N5EHS8lZ8Bxi5ivv+hbuG0h
FZWdQ7bwyqrc9JMHk/hk+uOONAoirucRmFI+pLQ7sOvEK7vNGNTMipDJltZp0SX+lc2mEsMMb33a
ZQicSIlCsZ1M21kzuwGa7/diWXcrh+9t5clj3BjelYcg4jGDvHhj9xBkynBA1+cE9nHsGFEpE+pD
52NiNDPKMH3B15fNzGuUe7V/1Rbd8K0xNOWAcDnvRU7q3Qila6Td2aOUTJQL0Get0HxQfoSFa2nK
7YFLiM9K2p13E5SpRofbMZM977RIY6hJ5Mi7TcKheZ1bXblRA5fWSGQPceNRWBZi+BbJ4gykQ7EK
/cZkBGM51nF2ZVdtuYsG2+Mh5NVVUy/7asgxpwxuFzM5tc54lQuHWjJ3Jw58VH0KyePzrItd/Eub
euLHUoxf9csYkSByKLu18WUix3DXk/TJHMdOAjxdKy+TUO4aLA+ArrS1ljSR92S9o9egVnmHsde/
mt2gIFcCtga6DQo+PGFqEabWh5DV4GNfhQEsvaIgGq/Lb5qOuccImT0G5CRF2hOK2ftlt7MTiQ6l
6ONLO7DMr77o2hOiR/ajZXflpU0GccbsqQaV/j73Q+Oi1fGVTSDiZyNJGpqtUXsRoNiJTXvASIoh
3JvKeO/MQh5m6GcIu+v8qjJ0cJ2ltI11vsEK9VSGQYiQIL7jfb7XvUnYgleCVQ9zEjZMu7pyJk7S
LIukuinnqyFLkpJcFj2yvRC2xhHhXQUzry6YcczcwzpsCljiM4+0+jnJKqdBqMMz2HH2ItRCjbhg
PYcW30Rj85Bb0tF7ZOcrC1H0sGobPyFWIsuYzBIOeTVDJPEhrIVmikqgNolZwNYO5lwvFLi+nvUq
q+yYtlUIU5w+41DTe82tuya38uNQ20Qouq1Z0XvBOEgserfpRD5ZGYLUsXTVaRosGOksPplm/svd
Ibit0ZUPSPWTyNg7cZ9HxyHxbWKsoTv33hGDa0kumOpsCpPsxXWnVrOv3admAlxEMyLNf1QSy6uI
Q/dsRE2O7X/y9aKZhL8EZYp5ffLclAyVVrftdaFcEsITp/Mpq3hhsm2rSDt4mDrR478SzYOXmine
3jH7MCT2iLNfKCqbbK6xHVb0kY9FlqQbwPFfHa8j5Cih1DzZKKekEe0sYCkbJo7+RsrEuCCQy8AW
7uZLJ8qa9rynlr0qE3xbHennB6vuWtTpwWMayXTrDlYKlYXuOEHc4nPeWuMlOeYQ0tAa04yiFGSs
UYjNl7yu4bcwc/FepqIxEIPDtU8ywziLR9i/OzfMmd8ouDDph+xOOC05lNUcP5Obii98SPEm0DCc
5J9yGZ8NYS82o5RiOfubUJIxP6Hse7nDpudI2bcxswMaUeYba+gv2rAjIMDT7BNatpaXk71IE6yZ
fUXq6wV3RQpCa+c0ioX/p4MapJSX54rl81AhECgDl8Puq0MumK+Qd4DPQ6/8HqjNSafMqShCHous
uw0mlrn3jxhvToa+SXHc4krggH3/tVEJz6fMQ0S9oAzZhBVBF7BAQfkqiqg80Y8s/0RUfXOmWS7o
EhgJQMW2be/VyanQbHAclWZMKDDwV8wS5SZuSDbcJDp/JFjU36ak0V0BMR5gf7LsDCWpGnu6zmKH
895YB2kmH0uKj/uxYV1//37Yv/t8krBnqRYCzZtDeTXGSCOIATtEee4cu77Jn0p76RYM7dCQUkNk
GABEMJvJKkpEe9kvIEWR8okrwUYboMEjW5ni6NEa20wWJ88mrgB1ZFMnT/Ae/fNCJxptPUjRlqgS
oIZ40w5hwKxsjxxct46bBx9sx3QeYXFjYPX5z94zhHsDxYAFOJjG7N6M4+TheVUsCtP31sOcwsh8
/16I5Vm8ejsA/SoB8UZJ7N2vyDNhByeC1Ss9tAqWnDSackVgDXGQtvMZyYdxwOVGqxQ/604SakC9
uj2+/xHenLN9mwx3C/QEj4Rh+uoTtJMaVBVjMkFkBjXBCMtT5Qx/mgbeVCy4CoUKWMMwod03VOwu
7vpAFWV8UA6bZ0Udd11UCmAXftJwpdISVGbC4QEpbf/5/S9ovb3HbFFQAntENZMl//o4TMav0+ts
iA5OM4QBZhrcykYQ+A95x9aYAB45XfmG9O8JD71P/akmhEgOpK30Mly3ZRHFy3yrWxByqMcwl1Zs
J50URnsTYsvCvP29DpYkGSNoOLg+f/r/VY7/qV4thM9M+p5y/FsUh48veP9sT5e/9I9wHDy/sJhz
6U/6rnpWh/9dqvbNvxyT8YCkHOq0dBSspn+E495fAkm5hVzFflaV8w/+d6la+dKEFMVBl5fmXwrH
X61EVLYQYDq40AmhdxzTXhaOX2pPRISA3sgacSqwIMGQ7Im+HA9aUijABlko5GTRlJfnSSqMgS1v
4ZxhO40q7FR+BQw2JjdPwIRIlu2RhK6/iLSdzElOobXkoP4k1BL+B9Hplzt9/XN++rVQvHyyX2Yt
2M58YI9bazJxSKaNl5/cazpyKPWsT9gxx1sRQemTbNPOp941sYRMnIzfvyAL85tLOiZNBwdxDYUt
7tnLSxpxZldGV4YnqpLnpL5AO8561pZ94gB3QEVdG/VBaBPSwFD7NbRWh/b0wVdMPDsZRqI8I3Cb
gsLcu8w4hQqoo1itGq+9IoYGUxYkH0SL0yqzBNRjBzXOKWlEgOoqLlgjRBpohZiblOC1HDtYDSHK
kuRkqB7W8MxSZIlZPiKjKxvQqB6XAmrYh1uNPp1DhwxoKQ7KoCqheCJsrtum63YB7S/wr7CkNMCn
momfpVfbbIUmx/DpqC5sYe1Rx1i7YQy9F9vlEKJN55ObSK5BzUSh9VFgLCTz1G34bo0GH2BEE1Rh
UNFMXlbsIZiSFroCNGszdi2rjpCd5Hwif5L2GZueaLzTwMmQ6taGhcEviURzsko6EpdzSlDkTrmT
qj5b2LiiY6sJo3BDspsop7myv511YX00bKSwwAoFWcC21XLn4mbk80wc20p6tYC61r1O+UuBMrh0
RsMRokRHbOjWSnpW8HFewKiGmSTRYpuloljqYqFEQE+J10layMeEKfy+mzjz9B1hhXjSED1u6ljd
RBSZSL1ram4SibQ8BeXQ6vqMw6CvDs5MYtKW+2h3axkvgTUxcbrwpiQ+daRPJY8VJbUlTiFxw9Fx
Xh6Ju9wcv17w+MPCv/Zrg9pKjArJXc/oHC8iknhvDI8u+IoCGTmRIbGTGG5jRIYN2XD47wALccBQ
7uBuyt7K6Ka74SYjIXOhiozTR3gF7SWrD2ezPAnwss6yA4uUIIWeplDdg3UWl0NfZde2nYaPFsWR
A4Vjx0N7WbiPRZj2nyqbqD2swgzZaIB10CMt9tZRsuzp8ywg4NEaFY4GCd/23iAttr2BpL4ApnuX
YdNrl9s7xLnSV+TlSXvXyBDR5jrvalsAnHa8aEZpwYgkbDIfeXaxzSbhaUqmrvrCj3nyVI0DWPfc
pMShMhDoZcgYaXDOdWtOzhBxreXJZwjgF4D2wLPFjg02fXbhgXNneLmIZeKlTKtyCHYNgpvm80Lb
vWU3z4tgzC43OCayRO1THGgn8MdURYOREICwT6hZJoE1XtO8qA8dDMzx3EZFGsJX7rgKRTKo5oK3
zd+iAOG+oBHEEdtJzhuEFln6YzqjZbo3Oneuz1tLG/p6GiHM7DKOJ8PdnHOMRDpn5ult0IPtxu2v
kQr3tn0298smcp5y7iVnSu4lUFS2nT+h/vSg9CHIUMCxawh4e6raxZP3PJBTlDLoySDk6I3ql5ei
1VgOUYRitmcyLyHjd2Q0rOk+RerzmCHUuEoCbKHYeEVafnPtAZa38tg8ekt62cpIQ5i/bhDq5EEL
jZV/JTtwT3bgteknzQwhIgBZs9RXZV4Uim58iFB962YhLHkrFfxLJsPp2NRQ2zEAanGZgLMdP3ld
UKc/pFtYFjWoqQ6DbW72lnWVs/7MNX5A3PiIGC1EpKuyJCbkLLJsagQkIFDfN+LQBMg24wyNQw/d
p+l/lj2cVs4eH9w+HIc1Ep/uDqSesUUXE5GiVCHzXrDP9gKApjAPCzpfsNDCXgjRkZvLA5UfNQDe
S2ojpozOUXPnUAAoEvoQE+HOGRzqqvLM+wZp7trOzQcovqC7ya1epQvKOo6G0TuI1Aq/Zk3g/hhD
BDukOhVXbabOu0HX0zbN9Iguxg0fpN1jQmCR2rDts29puhUPwonynVWYlJvcOSdernX1tR+S3OpW
KacTa06zi7gKszsraWAbm027m42WEkAP0ZwgTgIV86G66rM5P5dUOLaoR7MbpvXqATl/9KF3suvB
Ncdkr+vG2dVTjS/iGShOIOOHECDyHSLIJtwh4gbfwwJGEmo9EwfppztokCTG10OxWMSp3sS9XX5k
0ak+FzKvok2CFniHwrj8FCm13NocX7/3jD3HxzJeotwlOoBKzCYM3OYp1gSuZZ3jHKw5CdEBWhZ+
hMZ1NpEpC/jkE9uBTaOtnoJsXu69rJ6WLpddnrnRaO1CKW5QlFZ7c4y6jeY7fsbqTPUJupw6g4Au
+u2UQ16vWyf44FeR2hvNjBqcxMW1kRizt5smpS6NqK1PTNjTwSyK6QwtlH82E3BHPDhQW4Sv3bru
pgQne6M+9riUvpt4gk6+588n/cyjf3+H8mYzB06VmhOAcs74Nmfvl/uTusxtjwAIbMBtRTmlWMq6
g80i5BiUhEFElScitv+UV/Lq8LaEbKDDIFF1AYq6zut+rAN52I0G6R9Rw1ZfYAcyMVStxR7j/W/3
6sj+fB2gP4rtsgX41Xy1++qjEuKwHwZHhzo5c6qpmbMXPoR8ZqD/+4stLV9up8Dd6by6lfC0GyNk
E3j0Mpon5eLjf9YHGHH3pxCWtxtZaiQgJtiLm0TWvm6k16HvVsZoqqO9BN0Ax+YEPIDhoBZO2oVL
5e39r/ab6y0uVcEwQS9JkNDLUSIwaJVFlsvjPEbB/c8lCGA9K4Yslq4K9i5u7/vXfHX05tnx5cg+
YFFxeHivN+tTHjqtr1sHkXbB7sqFiYCDx+esCqRkycxDyMd6ZOQ9P5vUtMfD+x/g7SClESi5z6YL
P1iar750WTi1OWapOnZdrA/DgMV8FMOf0lt+exVXwFZSVFQ4mby8tVlgDUUQN+oYAjE4TDHYAEyS
fype/e4qHCg9SUYM3fHXr7lqbatGEK6Oz8oLFdNBAgXxHwwT6aMsIh2Ih4e5+OV3SWu6w4QHyqO1
ZOfEOmJQ9BNI4O1zFAGOgX7+w5Hu7fzFnM5swtdybH56dftIWwimIVPO0cCa8FkAgaA927MVwRbp
bwvYG6ShNDND5P3B8XZmQVmLZAYv9mLTfv1Vfcr9ZMRLCw4ub3dQMk+2CsHMnEA7ef9Sv/mKDA6k
TezBUa+8nixdxP5cKrcgNeB4mHJRnuaGDmnmLAXw5QQ3LqPm/Yv+7vspXkGEbZIS32uZWA8/xo58
JY7ZEvBT5KgmMtOL9hx0/vimP8uZXp7LAXq50nEcZPre2zdtabuazCd0axvgDonIJZGbrpndVv2s
L0sslzRPJrbJ48C+jt4fzrK+hqW4owjpcLgoaVhC+/lOGITNrnMu6P97qaqyP9yWtxMhgCcbwzwz
Eqq/11Iz4gmGGIAgIzynhL2OA3AgS+7qEjpDNQ+Z8x+zvZ7zDF/fHZe3ailFonN7XQcMM+olAWvc
0fAM9rojTlBKw9AVv3tasGSSbLuM9yQmc6cj1wgkBkFTz+lndWORqlOH3Vzv2CXBjID0FP3rxYHm
AMpJdGo2z+65jvlLPcisoVeTTCqPzwE9iSmTB4xqNmFUdoGDtsYk9i/HJqLC5W2glMMQBdP6cpqp
42bZ9E/zkZBT57GBppWspiVzi5Wd0/i/vxh1I5tCt89U83oVQM3hmyE2/eMY0lpPCji8UME45Uiz
4rj4/sXeTNN8M480REGOFyve63C1PDVEhbd+OqpAcrAM45aRxYvIKfH9C1lL++rFoEIOh1iSFYEv
B5xi+SS/PLTMjuJRVe7ADoLYnGuTM1yHVrxp07sAPXRzqpKeSogTAhQilZLGX1a5tqaWvCyDZT3e
kk5CncAYOCzRbwRyNbu0sEnYoJRF1cvemTAgOJ7XhEjvB7pX120B9DT/txOxkoLtHQVTnxTSN1uh
uIDL7OZNc7RmWtjPqXc42eJ9aE7/etfFpRgDDq0ASnpvGlTgGK22H0ENaeTE4HvIe8K2Qnq8YY3E
eBXjH+uHr/ZA1PyZDy1efZoACJBfPyWM67aotXSOqh6dHwSH9kftBP79c0FEuQ1VnXrO5B3uEOsP
L5n1eog4i0gTsabNlZeml7RfDhEnQ+OA1CY5CujT+bwxEw+OwX6CV2lb62EMvK+ABVNn06OSby6f
418LW4fxwWonxBy40qZbs8upIs7pUq+ptbscLDrNz8/EHp2rJoE8K+Jrt52Mgn9piOXBR5JEp5qg
1/JGJg0yg2V4ZQaLwX7ClVgdez1VC+agGa/lMFIaawL6x6eUwhESjronpssL6UJfSDI89QarcH4z
UG241Ko19qMTq+tyEsa8L13ST6hiw4Q2Xcz355SlsXg2rsTaEzm6Om9TYqxRu1UzMMSpnjlAz/ER
xp5YA+CSHXg85P+Qsrs6li21b7MHD27PyaKqJlmI4lFXiUx8H7SXUhQ3cKSsfUKjKIYC5o2u+2nk
Z5dQl/IMDwtFb1/7QXRQfcqpqKhnfneu3b83nySsU3nB78NiU1e8a+TOSEIKiBgeyKwPF2nrpEc/
PQs98gqrcc6ja4RKGT7AsO7bmwb9T75BUcTbXYq8Sm9LIqXEBtqFqHd0hIlyM5Eah0qV6S06hOb7
SBt8psKbyPmHrYrOudC1WEpRQ8ZjBjXHX+Sry0cJMnX+UCFsplVLjOx5v0CGqWjAgt7FpJmPO4VD
h9BOMVG5IvyPQriXT8reol/kX+xQwiEKG+zirB4TopfGMubSdTqzavkmyoF6FWV2Y10VmMzaWxEb
S2IYwyW65rwKMQ/vDehfFITOWd/DTEk3XdsDTqmWdEZlMYXLOWQEFUXPQcJyh9g9d/pADGcRkLmA
dVWgqPkZXOVVXTPvx4wz7Ir2LFVGBACj/igKqTO4f5IBVkTIq0mf16wNz/sAavaMPgB6lBoiRRfu
KJQLUjOgEOLVVNvK8clvZwwmc4+y9bkEJ7OOD2NHo/joLLGCcRBFwbbpGnTZP18rtaj2zIVyNbhk
UTwWMqb0RgdQfBSjiOiCsirWa6tFW7HWSjKKam+hgUWZ5L5aRANZeBab7ivi5KHfjWgjr3+2ZoTn
PAbSXjYSocPezitdhKYiWSqxmvL8qko4/ozCpAL/vPy5qqPIGFG7cs+lSz9ilZox7jQYumZzQmrE
a5pXBp0GUoi4sQ5BKPYu8a0wvmmKmg8iTGonuyqzmttiFvX40OHXI3sRfHua3nqlP3YXcsT9pJIE
Fyzu7Hj64Rl0MrboxWFqTKKiChxN7I1t3r/BzVmPaQNE5SqiXMFYcejmLG7R1nY/sTFPW7rUugUv
vMrwJePzCwJ0G2umcJkcCY6lWj9lFCV3VNBmj5IEgrdjbpojpTYq5K1HgWzu+mT4ueL/b5/0j31S
VpVf9iy/IWw1Tcz/qip+4epZVqP/bpXS9DTZCC6qjH9AWv+0SsVfvGKYeSyONn/3SG1+/Lsnapt/
0QulnuFblFGUK71/Y99R3quDATsQRMUCkYWyieE1X+/cwDzVMq2a9CxPiO1wQyCcEBZ5GeecY7Yk
luzQ1hKhLF26RYYFidBZ9UuwSwkj4m4GUV+v6D1AyMUuCWTSFxPTWbr0BqDzkCIyGWyxqlSTy9Yk
cTefgtidOjxvFRlgtP4ufBfI7CJ9DlZT5Izp5XP+B/Rx1sc6hv6rI9unx8fG8JaGkAtQH9yeNwxM
Qws09DlmxGVPfSzlyHuvCriRfEzQvcFQVI+2X8w76lKQ9dDink2UKTFyRg5e+UM2VWGnPxAp1hlH
D/e0wPtNbed7H9qh2g2+i2vd7IMw3uZdOGospJEhv0Smj+ZwATS20alsbZb81YCKeriuLbeLVm7o
DeHl7BuRtyvTSYS3Q2gqdpZpXjurOMzRiFkk95kbIzJteSac5U+GUEjdz6NOq2IPkoh9NMxhuVJT
hCMxEA2NLDF4s+0hIlaCNNpVrgLsUkiOwq/5PIVXvTuV2xIAJ+Qnd6orAm//i70z2W4bSbvtq9wX
gBcCPaYEe5Gi+sYTLFm20QS6QA88/b+hysxyOus6q+Y5qEGtKpkSCUZ8zTn7KO9l7sZWw+04jBsu
OsIhnHnd8t+WOx8yYKr6axc7eBNIPTL3GZUVAlecDEOIvLvObhniZru8znWI+h4XiL+t6t5Lg54e
+6rG7assVd0otjo8MJUL9b1LykCb/PC2d6bxEZOqfNHjidzQrIiJSe3A7SfS/qYVY3pH7Y703x/V
uvA1fxsDYD20MKhfUxsNHVxV1FRuXRwSv2iPVojMSojsLkYEeNuPDOCZsEVugF6SrJrBwdhbHEZ/
eoBb2tcrzfebL/YCG80BCK9H6BcHGTl4JYY2v6JTb8jUsYAbzUmG0x3KqdJEvIvG0n93CHTIgD3U
6U3PEu8t6oVN2Ek16df+5GH8bFOhHUH08lOTXui3xHhPu4EokifTyB5SrTJeHdDcUQDZ+j1BlfTk
eHyp2K5aW6y61iECWYGvbIQ4bA7fwrDx3mbU5Ru/Kkl/6+OofQPds0lnLjIRD9ZKVsNVb8X2JUMn
uzX7Gd2jg9BqX3MFHlj7OWdyLsTraHTetXALYjeMoT34qQS5ak0+W/qyeWjY61/MwS730szNK/Jx
xmv2ZfDqosq+RZ9IuHtfpS+qiNNXPtFsN46dedWVc7bviqK6Jms6e69Q/YZBWEfuManN+UbZbQ+w
gLEOezHRr8LKc3ELt1xxmgYOizDb5Eyqr3nrz7qD+oyvxD4b6xAsl5ckxwKoxKXzuubU12byTPEG
c9OcBv1cyT45t7FUDx26yfskcaoju9lio5El9QqpKEXQ67RXrV362mbs3PSoz+5sbEUe5zdMSsND
haNh1856RDfge9ta9fZ3u0efTSszPY8p0FYgQ+SxVjl86fDMwhM6dhfrS+oxaLoiOhh+dTXZ+gSu
yMR0bnVfu2KgOJFFttfpsVeFDQlBiAaQe1K4WyPWR6K3HPUF7Hx3pash2WakSAZOYQ23aQlSIpbe
tC/rzrxlGDi9dFgm3tEt9Le8IeFlpP58hq4lFldDvuZ70q7LfEzJEbHSXWWlDn6YrpSPVUJZx8fO
t0Ub1NZ3ZfWVDIV2N3s5ZJAx1M3N6IwWhOO6vSG+ClVfT/UKdayPQfzaxvfZiMGjEUjY8SgjoQUm
8gCyuD/jK7qpYABdG6URvZBWl+1m21dbaOsUPoBW9bOTSP3st9K/1qDi3U5j33FRNBO6kXLxEmTj
JVNdRYwEX1SG0hFyX+BNeRAOLYZ0iv9jVYILYAeB+6Mzi3OnwLC4JkcNsngUH5Q6hrLEvTMBrgt0
DJpBo5zpnY37CAdC8wgH7po03Td4Jb5AAQSYl8ojdwkjTlUan1M2DYessZkpWUnyIOq0uYvc1r2m
42MvCKeddmiS6rEpOh+Mkzufe0wAb1XZgV9EpH+XJQS4Atlr3FMxDNNX8OMpaaaRwmJR2MNRi/J+
FxIPfI0HwjwambFs+ZR6GrAOkJGKt38ijWRnJmN8y81WvTp+V37x2sL9PtFiADFrG+QVfvQVski6
gHBh5GCkGBBzX01jY69xB7dAfPg9A18jPNgTMiWQucn6two9eoaeAjULsQwalWFsqaewK9pN6bKR
9ew8CQPbSeX3wqLrIc9bPXtR4Tgbq4zyL2YUebuCzMhzJ0LvqvcKNM3jXB9i8oH9TiKMnwzuN0g5
bXbdWjqOIy9vzpL45E3nNUCfSg1Zfkt1m1oSDlXmIizpi+7Zw+WFEQRmE1g+AslWjTl0t1XUeKdZ
86dvutll3WJG4brGzhZdZUOrPcSx7bwiHeXokYDT8LNrKQFlQ1uhP5/DcNPqXgk1uTCvE9iIHEuY
2yTxoaRZh7a3c9vy45kYEmTrBI8SfxKXASJ4700ylN7qifnG3qs8a1Fh33tApijuR/M0tL7FMTgZ
N7TMekBsxXn5ANn3mWI3tx1S/iJZwtmMM/6H9BAZKCnruChvysgwH12v7Tejq4FnUqW905wUQBAz
wQ0TCIMlcdIQiW5WCID05tYl2ui9jWtyPEVbzetu6P17YQP7LJh/bnW6mAece7EFB6KybmSoYAEb
/ejfZhERTwyLymDQzZMX1gMfe27pZ6WDPrKc8ei3hrehy1TfcImQO61NIJ7CVrl7lFwVWaYNyc3h
1NxUc1bdyKkiEzg2jP1IelQA91cLhmH2510oaveZWsB4GE0/RTWPSf27l2vda0464TaU1YutMnej
pf6tacDN5+/TW+oOHIGo64ckWqVtiqmgqrWDA9IUWZXl1CGXtprfk6rOMSOTenM0unFtl1xvE3gY
Hk0LVEEq7ZuQ2nQrEi7rDsh2ugVq56ZrU83UH1BGu2sz6hRAi/qp0EleQ4ljVUEIBm7HfVdse3TP
2NdAHmiJcPfkLnsXV7h007qbvFKgOZCcUkBVagr3XZWG0CElgWGuqIU82FkkAp5s5ABlBf+ztsaU
BHG9pHztG3QKYBTunHpJGJ7N4eDoEyoGOM58TxhP8nD4LsiiOd4gXzV2UudYYW1IMT1SqZJLbejD
fa9n0aMuy+zRMqgBLUCgVgBCTl0q2fpXs3SoViI7PBC8BR82Qn6I+q7kBsN9ER4Q+kJhQUSRHtMW
dCp6A0E0dBL55R6mQ9R8M/FMNj7qC2boIEAJizmFPfEn9Ib10c5idYtIzjxbVj1d+wrAki8TdLiR
Go9xMcybiML/ZYZelVrOQ+TgFumM5JqNguCvtI65dMVnIjWNFSGpWaBCMKUrN2enNffGYdLcYtUP
sblWHSDtypzf6pjwNFe79SpAPT6Y7nWGHG7VKKhrZVsMO93UMDVhCBppEa6STOSbLI0e+VjMLZGa
VgCBolubGcWNliXA4RPz3NjWq2iADY59Sx6WlNlaSg/GT57xxuSkP2c5Nh24x9WKOUFxhEZpbovO
28ZRMR2BiV3iyTKezBqhSuCNZR7oTlFvBRvWYNZGNHSyM5cUdNgaVs6qE53+nKTm68QQFaAQsNEc
1yHp0u5ldGIZVE7BlIXH701r3A2qvfABBaKzr/ALHm2j0c9xniVrEp+tYPZqrrkmTg5J5SK4aNo5
YJ5uB5PVkZdettF1gXpu68t0utg6f1zqZZtkbnP6hKpugfxAT/2ha/0PmtOfR7gIdQ1gqvD4UMx6
9Id/nqLGIViQpPOSQ5o3tHXaSMphPXuc0jbZJfeWXqj3ilqq4MoGWv7rF/9pi7eohA1HN4xlI2sC
FPjpxSE01840V8lBjORazmkNuz3JYuxhvrz79Uv9tLpYXoosFv6zdL9/lSQkEI4dpJm8VGUQZ8V3
ZEIJNkXlt1+/zl+MOcsLMYL3afqRQjs/h97KcpogzLrRoavgQbE6tA5O95ExmbQ3qpYsaHo/hnY5
WflbtfhmOFWIBtDCeGmu4eUVm1//Sn/9iFkIso/CH7DoFVzmEz/uUjq99eKWLoOZZTGfkc1NOzNd
FKxW5jOh16O4fsc6yecsyDT9eO1/5kd/Pz/6O0I7jjJWCT8Nj5Yf+l1n73/C3OUjBV409nx1fp8c
2Z8I5UJIz1P8x+jI0j9h+RF8mfAc8n1a/p3fR0nOJ5RFBgMCQaQuCzzrfxklYebicflhNceyh7uL
LxEqDaRE2Nz+/DjVwsGxryK0vLYOfRBfo9O3KwuZKGAmx+pf9Sh3kd7a5V1STcX1PNByKA8Ja1D4
XboRbqLfp62cp01tjPISU2CB9tDQFvpuvRv9xDzi0hXgp5NKrW2PjTLfC98CDoZkGgaCHV/12VCe
9AiE/Ko0shNeO3njlqa3y3U/3oUEqO8sSRUbRLlG9hZH2W5O4voAMt45d82C4IKWoqGDZGNDOAzR
STj0neekM8oucHFoBpyEUWDGHR5VbcHKEWV5VyoLg1+iDeOh079IOZdvMGO98yzNkAJx9FpqABYi
Q++MWxmOzmUIR49ViuNnerAETx0Wh+Ne1ob2PnC7f3erBB90WngH+BL1t2g0QkVcUSVukrjqlliN
+s5qrOGYSldnd8LVQBR0anxL9RJ8qY38FhS1ibsXVfN1pBfRVVPN2jttNtYanKtM/2dVHKZEvfRM
X0gWW5S+sdc/xlXb3vt+S1gN0dL1l0VC/QIySjI/sAESMtRIOzjHPtt7r0BfwZZsZegJ7YLtSxes
o6jfFOuhjsnH8MxRD3KsK7IvWdK2e39O2q2gDXuf9S47JXp90ebIPsq6rY51OM9XhBz3QWG7zdYl
wNhY10ApsYhPnVHzoUbyBSQqtGXepY5/LdcaZmlmdjUJN4SfkTv8oaMPgU2E3UkktrZPbT3eYfPM
HhBHxc+yTbigGQ2a8B3JXN7kdJhijTxCrwAqmxLNLA8gPHOrO3eWPzdE9egmUA+BuSGeFz1XNDEv
G5oipnoxqegQlA/fk9ToqDnGRT9QZOxgqjQubhKk4CsLVuQpqst5TfgTzuLay88VUI2ToZmCRjIf
gBYzygBiRhkcPcHoMBzaosj6osbBqhj92EAhMzCZAD/y/VzNrGuwXADp8wpxjRDWv43CKQ4GT9uQ
rQn1derXTm1fJ5nfvxNmJQ/64oMYUoju677pJkCu8Xg1z6DAWXO0xaNfpuELkcWRdgyVodKNX7ji
K5DoplvF+tDd9YSshJt+kuK1ZV4L8a9Q3a3oCvW5ZrMX+NUg3iQkYHiGUzvdNQhrvT2xaAPB5h4l
aWJMDRGQJsOIsCWUZtWFwnwyez2+UtgrvkCD1MnkYwsSBW7NvKmKCu9z6uruWdrjpDPak/7DDMIa
sDNJBEucUtZna/rJkijfIn9jj+U/Mnn+oulDtXaq2gRW4Uzf7Kom/6ARoiw2oRcWL2nUNSLIapLC
+bCK+rV14X+uCDWoDl5YtgRN9xTcLQP005I6uwYMd8sA1GeOkvB9BlahsDbX1sZjyYp3m0Hs3HcN
POEqWVuxDyNvaEkULIV7tPUGC4MZpx7vA9Obsus41uDkugFhv/quJ3LqzsAGvysTXY5rzW9DC99k
rb8aMgZpYXGi9pA3SPUt8iSlwa2yQzQRqQwpmWWuX5rtXe0lFm+sm6fPsBUUWcmiNYmNYEp/CCMC
SonpGarPTInRzFqoJvaYzCPwBfrUXKym1t5L2wUN0Yi0pwGeNA6XGb96SXsHMMKy+q1GCvhnLO/D
N5XFw+tkFeJs0sHlG8yk3rQy7akOAz80FQW1H8o1aUE5oJAhRJ2uwYMRenUfyaZaU8sNUMDrBMuE
VGuncI9WNZEFXxSMnIkdpTZOwkMqOTZLYandqOcPdOvdrqkp/RMKG8C2NQJpRPhTAdG+dzYoH+ev
MwL5fNMLcoRLs2PWW8Y99hfdSy+jDqaiu7Iy5RQtFP+hSp5nLQJ+OdEVSP3FmySt+iquWU20RFRO
TXoJR2aUhp86F5FiUJhFVt85pJ7fOcKNbjgWR/oBOR+o5Z+AGBZ3CrHMXSea0FjpSRo+DUhBSTUl
EWJVMJQ9Lsm2Tx4kDQ6pga+Vh5/2Rgd2coMFjOlMlBORlEgLbQKkfQCs8LEJX+DY5soLxnxKrjvD
7yBVu4pmuMnz69TX+XUdqW1Fk0HobJAd8FVni7QSdeOc8L84F7IbjLNtFyG+ibkN7y2vdg5pIocH
DKIseeMedKI5a9MFYEqX71pNlSgLpvDaJ1P2njgC9xDxh79DbQcjMNX2DksdWW6hmj/TnY/gEJQ2
7yORTbAEJ3i7hHpsVEtmtmxtzqMuEfOV0c7uIU4YyORDeoPLE8+CMsxLWJLqwSEriROawwVpb5zr
sYxKAsisBaXQlTcRtpTd8n4+1OUoToRjMRq3NHeXkut1kbLvoZ0aA7kr/hx/DVvcO8kIunNVqxEn
n623xBUzVL01ZD3s/Mn3D73omqc6LIm6E3a/5/vkTCSGlDX0YhfIfDMQDsUCfNLXJLvEkC9MX90O
pp6zZUlNgtXZ1xGnm5DgpTLrAoY0PM+uPx4aLkb20MZwTfbTu14m/rtoTKNc2Y2tXhJ4z5/1IZRE
r2vVDrmURkBUz1HD4xdzSVuZaQekoLvbpE/lDZj84XPlusNatsJ5NcrEuxhTwTcvXg5NdNRGspuH
AV5NXRtGeV9M/gumJYwjfezFFQYB1YlALzwjZv47+K+JFsp7tEONunFqtpp708VytZodRxIYnAql
nwwH2C9kcVHoCmdZnBBaBe5FnEp0S/e1itajbxKCZ8aOu618xw1iXC5hkEbD7SwMAjLaOmtyAsG0
+MWuTDt5Mxy+4gH+JN3e1AOxJ1iTnIVReRZipH/flRF8ou7II2vURAb0BQOKNxXOr9S+4zOZHsV7
2o/Gk09gzINQUXXEAfagCnfa5KbKD65qqsDt4Em45XjnZPMrB+B3Qmvf0tZ5dbuh+4JTgArCIu19
1djdq+tr6d5xvexGiWwzWLl24sMxFmYCKA70LN/N2e6Z2FRKMmVXpoexo0uAGjAQuDXtQU5B11mx
WlU1xPoHz+nqTT4b823MFA37C6bnXFv900J9ADr/toVyPfzDv7Aql0X7Vrz9uYP6+JnfOih275/Q
hjlIoRfjAwK8P5ooWqVPOknHOmZkoTO2ol/63alM3wVWA6Wogx6d8F4anN9aKcv6BLkA1zMtFlJ1
3CH/SytlLeTOP7VSmKQdweDDNPGaeMxg/txKVaCHjZBi7uKC8KZI0XKUHygW7cBWjpz2Lr7KApZw
RILb4g08RwYYiQxa6tcmJFyFBXRuEMqnx2o8xLMCI8zmwnmfa8PfkPDnWSsrr6ZTCTg8e05mS53K
Zta/pmY0EmzdybFb6fjIpqUI6s1dojnlo9u2rnFolN/3Rzj/9XCuGXJtYuRRlE2grjF4OYS7M2kJ
RBe2K2DOJ72bqgRcnUfCfVrMxlpN9eeeSp5TOgZq3I9s1KYUUhEaVvi2E5bOre8x89iwvIeabDlx
cs4Q2B3YE7h7re7qQ1/mKXTapBhve6XtjLQz1qXhPw+EAO9iLWuxYUbl8lsRfPE82hwH5BcQyoFL
MfYF29QlfUII6NVwBNZdmaXsyZCJ2lyxBdMW5sR1w9wvBLe74pPnXdbnjtbLSOwjkKTmpqmG1Lka
hGu/846QSQrMJ6wfZqeaD3gKG826cutolJu0Fiu8m+Su72qvirONMRrDmXC/LLGyBcdNc15syU7J
e9A5Vhy35j5lSYRUlYQaGGbuFft7HFRzIKheDXb4sexSrng/qjFxHUROjkzP2sQHHIfoh5bS+1DR
uW61rmAOvfamIe6aBoMy5H9t/EpVX6XffQIgvk+Elw/mtVE0di7uwXSILQf+IndEaOe+VAPWM9aG
fn8aGKoeHZJIeKNqGcYg77v0kIBFNzd1Jm8prOuNnlA9hrEcLs1EEsqC9OCxhAu/nioZYV4W4uil
stxEkT5vSauXO1nGF5FU413rdBYpxlpmrBOflUqQqTY6eh5leWCZvNuBkXoh9jMdoHRmTvYhH/V6
y/navJVGlb0brRImM9LGgbqmlv28F3qkF5CDSvxS44tjY5IeYplRxkg4ScXeKrrPcWr1bTCXln2j
8Q7aNGFV9DmqLf0KlFu+BZio7XrTIgOMlzujjqh2YhbjbVG2YokBoKq0ROjCy/Ogw0lDl1dL/A64
HxQeVLlOcegHnTYMXBYFUZtZJxSd85EqDAx2qrO36riZapNoMZ08mS6Lrp2YycS6s5wTHh8s1aMM
P1MT+Fts0z1dpWltpJLFsRNu9YjS9NouXPt2ebIv6ET0NRMBuIhKnOeUhpJLuw08s7LZSFb00JZZ
6d9LMemX0pbRS1QlePSUha2zh2LTZPCqp8SJdmnayx0en3BFog24O6Btu8qp/fvI0pClABU4EbL+
NBv6pTBT0tjIWTnJubcZ1iq67rQZnm1FMOsqleNA6o5pvOb2xKq8wwDOeDPTzTvHsDr26435XQMf
mQct78ZWzml7AML3jo7eJ64OZcRa6yblr2TvWPeVOYxxQK5Q+W55U/RAbkekoz+q7S8EUZBFS8oa
/0alHZA14EIFZbBSHZmsg04+jQSOGXhwozYYi8etWUTefrQd4npJHvdWHazQbWtHgge9a5Mr4cfd
A2s6oOC8Pw/NqG55rMluMaaTT6pmYMvQ32vEWcLDMpV79GoNS6dvZd7X0SniGz/zEoC4ZfGVAZe/
znRKn1WFRs/ZTKWls3AXRJ2nd21ee4eJ3mUtebrvhQZSlEXaZLCBNcNgaMGg68wpptEmGM11FSQ3
PBYrdtTm5zKLQDbGHTmIg7BSOG2O/QpwyF+b8PfuSqZnAe3k8EweBiN8My3PRlYx6ejd8V0bC+KZ
DLP9HpGxwO5FzZsyixsUx4b5YiDnvsyCcVRPNvrNVNjlVmRRe2PUdXUF6k6/Z102y4AtnFTbsmyi
TVMq/Q0dar22xq68g7kDmHNiD4RLvtNWFjul74D29X3RF+4r9IJZW888WpuZIyeIYcE4K3Jxh3VR
cvJ7A2MP1+uds6HmKOAbabIoE8YjBofqyhvs+Fj6dUXxBmu/xerDO+vH07dkqtt7m3CqFPBNGK8b
fcrocgTRI+GIL14IVlRzPU1dgEL3W54THsbGwaeLNcozaV5poJmqPmH0H24zV9uwe/fPChtssiL1
LA5JrtXkOdaFWgvmJZ+zpifat8mqs1t5070+iAZ5gRP7d5Y/Mir0EDyUY5iw0A4tMl9Ja77UfSWf
c1bfz5FX1DckMYRPlQyTq27Edxwj+HoUtTVtYr1MdxNk9k04tQqtRoFn2+KvZa/NJrE9FNncE3nm
do/QT9APJVZTrDX26gH+M2KY9Vi/UYjIzI3LfONYDBpj0FwO05XN7FACeiL+1istk/exHV6s0bVX
do8hmHwzlp9Els1HkQjn3eDf14IyLJIbzH8DoHrdf55mm5Axa+ai9woGe6SYN8kWbYhzchFLPoRu
X5Nwjz1EElPHoGLtDeOpU2W9RYHVFf/oU7/9N8WxaTFO/VVx/Ni+xT9Wxr/9wB+VMUWuDUDOowDF
e7zg2n5bLwhB0cweAc8KBTIIHffflbHxScdZsjh6/yiJTXeplvEfUSYuLCgWFT9x5X/Fmf+oeH9c
LnDOm1gW8fyYFm3ez+vIUpXMCyZvOiPm1DhrvKGaSDB2Bv8Jqpl5kOOIzruPouqKXTCGugm61oda
/MNhVQOzvTKqErX74nvME4ERaJrsGwbqDePzMhsT8nVWJmBe8tjz3LHC4U5zp7EgE9Pvmfo9xuHo
w8fu2AEguht6Gkg9C7XLEskNeREGWuMHVDil953BwZR0+4GaduwPfCUFk6zQhT5xxDKj+vuq502+
14rSNTYV+WMWGY9DPV/xXloma85wDHRelpT7atGB5kYEM9OaJ2Z8OXJFeEDJNcYDfI2uMZvMsp3w
ociN+GFuS3PPH1Uyl+60LzigkgcvtUBnVMQ93yI8uG7HWh3QeETksoTdmy9Ik0NIDswzkUzjHBQG
gV/CrHTxe8wukNqUAYgNtxEyDQvLYdB7dWXAXigEynpvvIZm22uHcSgHihmpRdM93JZu1lkhSqAF
IYQIw90ZVLXdrgeH3YIOAt8gFgWrJBZwadJZH5yrEfUmnwIqLyPvD/+0y//NiQBibsFt/f/b5etv
X+q3Rv65X/7XD/12Kvj2J0iSqNKXbflv+K7fT4WllcbSqjseCc+YYf99KJgcALgBPbCDPNT24p79
vV3W/5ezgLTRn9pjNGMcKxZUfNp0m1/sz+1xZnYaQ8m4P5n5zJeELRvzLu4V01LpVJyA7FgTQk48
1jH6p2WyKZchp72MO5tl8JnlHjPQgl//XC+DUWMZkY4f09J2GZwaHzNUw6yJnJyT7sVaRqz1x7S1
Xwavfusl18YyjJUfc1kcXnyPMfEG5G2a1+0ywMU4o7Z67+VMiPXipl0Gvf7HzBeslHwiX3g4LrCK
bjUu42FdDYCW9FjDH+WV/l0We/ldbbRohhktN1CeiARj3Owoe75jil3fLeSULaos5rphO260wWyP
sqJPhGYjA+Ds48aKLYQhCTrmh464zjfXzRXk4TJEyjjjpFHU9TdYuONnlctuCigxqrUZ9cbWj136
QVvFd/bopJtet3pub70YTzUGtZOnmkfkK7hTaEkJBbXoMQPdrOaHou1koIvxCydyTZ5kLykLtD45
qaRgnVtUdvMZwBdNgeIzfMxkml97Qx9vtTaej5xu+GxipgDrrPfcxbgDRjglGOPG8Jt0r2XRZZBp
uiVfWxIjbRPgg8V+r3P2nMa46E6FJsAaihzSTgtD6J5aqdtK1kZBy2D/4sHa3gOxLM6u0ocTJdK0
R61hvmEvKI+kPrb30BuzkcJIk5vCqIgWrWPCp3OKlDOmH32rhKutAY4Ut+Cyzft2stpXvPbZ9wlV
z4PRd8naYSRyyRtbuzYTFwYLs3neK5Y3KC18ijAvfzHrpN8KryrWBdUbwnyJ21S3tY1m1iM7t6a5
oArEeDe2YwCRFzx3yoODRBRN+zspyGwaVS24hLTZhB01Eh64seg3boum19mb+6oFX5DPq1wvydvC
7ExGoPXWG7139UHeAN1UXVu1iIKu0AlcMmbQUU00bkdBOsOmpx0+VTN2sCyqvD1FdfYtLaL0Rq9Q
eCUymi8SsWIFuzjU3j127PkqjBrhr9TgkExLsdBdFYnjMu6L4yN3S7YCAZWuF+/SSyJy/bke0/Hk
+FLfxFbTnRO3YlNaVqq/rbVoflUZ4ws0XtV4VXFdPfgoSy8eBgoGKdGu7112q8B92JsxLZK22aJP
7GdClYQoXNaoCotXDF9r7TStK5njFxo7es+hbE/T8GAQ8XmwJ8r1FZHIiNHoCZh7oU7MnzhGKjod
NPFFpPQNi0B7k2iVfnZjgUQNeTwTZtaAG9Rs6pJHeXSpY8tYO8oxP2dsXHFnavX43IQx9+boddM9
Q3UzCiAHa+DkRbyn48yP3cwsfJVroJiDXlN2vy3wF4CcguBATijk/GsNQeSTKwrUt65ThlVgKRVy
kiRIRue8/JoBO1261nw8m7ObU/dLO5HQw3rtKeoboKwpFI+QIWI04q4XKUuaFKb7dmTmDj/aq8Zb
I9PFc92ERRdETAgqtc2cktrlLBB7jFzTZpSjVdrSq0S5H0TD5CBeIN+l0e9DEsUm5zFy86q9axdd
xL5cgBrFca4MstGD1iNZulpbvSGH+zodI+/dipggFQRGZPpgP+bY05S78SpIH1ut69r068TgU0is
JqKuubi43P5RHv3d2Jzymdv5V3VA//b1z1XAv37k995gaQDoCEywCTAkKMX/3RssLIPfx+Q0Azpk
JpfJjb10BRQfvyuObP4n2/F4IBmsf5QE/0NPgFnupzqA/eryMojYACsgofxJJhi31tgXdWWe3bBx
n6bBspmfCI0135zp6ykmMWQ9VuURhaESq1Iogntn8oSxVGe7zmjUyQ71zniBwyivS8QVqBDIRrYC
o1IcGx1tN9oEq39pJQT2Npo4TypwHgENAddh1aYE0jlxQbbEMIm7zmzK16IP+8uME3pk2V4sE8G5
dvGQI9LeJmTm7t06pYCvJekULvvunYOpulxVMRdaEEW4U9fgzMcba5pcZxuPGMn2aArnbg1Sj2CV
Dun2ilhJ+VWhob4kkd3neGny8RKGTF5WcOL42/Mqx24FI1G6h3KqLYatomMEzXeV/9Vc4GxHmDMT
ri1bTQfog2RN5/k04oLjF4QKEM7EwfBFzs1bw6vKW99Ko7s5lf1FZWhSU+IZ13QXtPthUyKFGmp3
n/sZ7RKBMHPE1rXFAeh1khmEVUPpOpvSeITl27pzhbXsowsIhZ10uzw0CBPdoS2V0datAdToa5iB
daEHcmkvzH+1GgyFtIPViJLolCpSRGWnjuUVhdwkXqZlHLZVZgGJ6yXe+JrtCnpfOwn78Vqq3vLB
52VJ7SOnJVh3y7HnRavORPYVBZDj05DJ6aRtmdMJwg3sBvIQb2bXu+0JNmIfr7kHiAzZ680gQpKL
SNRcK6vplwfHnfczynA8TmNKJIekLc36Y9t2XaVfiylPW7Ne1U3TDxy4hPQMjXiJWHEY8yuH61TU
X9tBtTl5fUARs/D2nwPvv2p8Fv7Erw+84f/t3/IKYXX97ceZyAe54g+9pfshoaQI5MT7QW7pGp9s
G/k30tmFGQVg7N9HIP3SMj8hEGrpm+xlv/d762N8gmnM/900gWd5KDL/l1boZ/Eyol3+IYbgy5HK
yOYnySWRmyMGTx4/UK0YK2eG2IYTPf3wpvwHJTiXxI/LSMLceBH4IViF+Tv/wnFqy16rIPzMe3xA
ajW6zQwKsncDPHDt5tcvxdXwl5eyeFuYcuiubv9MbyrJiVJpZM77sU9ARWYJuxQDPiTZa2gRwcrs
c1EDwphta+UT+/E3L/+Xt3MZU1mLXEMIPrSf7xODeE97cAy8MMXwYOTus4dh59d/4XIl/TDHWgIT
DRRjhgs5ikbC+YkBVNfa1OmhUHtbDA+gX5/YS5VBB8KODaPiKf3j/v4PnxyQpb++HApfsGbQXxih
6TyIP0q8CQrBDcQ2ZI/pVB3xmwrSQXwtP0qb6jPrrUfmXKSIwHRuSRQxCVJeKaQzSF8/UkdoFRl1
GxFVPdo1eYCUSUJJX/Y+MbcfySUUmKSYGErAlMz/j70z6Y3bWrv1Xzm4cwbcbDcv8E1YrE5NSSqr
sTwh5Chm3272v/4+LCcf3AQOgjs9g+TgBJZLVUVuvs1az0Ir1tJFH8kANj8b6binAO2wnK105rbT
jecZlPbqDO6LABmHeYqbng1FnJlBr8/T88wO9YbV0xj5Jm0l8+3GKx4dfDgvyexWKAdbvJJRZd/Z
XZmdHZu1+GCRkw5yNcK0WgpmZbBL1wAUtD52sxv6ZTlSQd/2qTbszKL4Yrn5uUqs31m5PnTIRVm6
yuKq1qdPET5LXiJ1toypC78w0yXI6qXZZ82aS1WKwFbp+Ad7uObopvFdTfglu0r2npZR9KQ6jM5p
mui9sRWFVzzTnl1NhFdpnADeV26NuGcARKJ5RGKpJJhFmuIRb6LHzrHyTS/pm70hgsOKJG8aw+GA
KTncppA7b9nPbvoYXmAIY+/axkyebVmKdPNai0cehum0n3YJvOHHxgXnFlN8bQwJJKSG7qyDPBes
dsupbZ0nq3S1lzgb2ruyEvw9EgjPYyUydsgtQ0uqSEYGbQsTBvZefB0WTXtb5Yh1jLLJduiGuESK
BuFWVc1gdUuBILQ3dkOS689WlZERMbC71uLE6F/7RG9oMPVZ3AAUjh6TmNVSmRCpEmJYC+LGWT3e
yQoTJbDnJgzj9qFeWIMUrboJvdl8xenVPVq9mR2I4xW3YjKdQ1FyLSAYSnZ9V077sjBfY5Z/CBAS
stxT15wOlkq8Bx2h8p5Eh/Z2ibTqfo2SMtC93mLvrhvEqrm+a0fg3ZVj01hjK2acMdnJvvWs/hpX
GumVS+zcJyiRw9AEARV2rsAPGmEozWIEavbLNERkzYVrnTk+1HP2xFadQcmQEqdTlMM1lp8M5u3A
oq1HEgWJWewNE6kYOsj8MBPwfrRr1VzPlb6SUiK7uitmnhtc0chQIDdH+oMZNvObwli34pwZb0Wp
dt1FjkG6hkc+ck6fSCw33BIsgm7Q6A2vFmUmecUezutNZcCbC+sYFJgmw1eZdeUmlJG3j8JwvJ5Y
hKKT6lnjgCsgCk0PufcRK5FbypQo7BmF2BkrMScfrxYjFjer4GsXrsFrVVWlDEqSMnDc+A2l+4sn
UO9HXaefE9S6B2MwP7l8r5rMow9ZpSNGdPmkiZu/6iz09EOYtf5iaV0QjkNGwDiwZGdJbzXV1A8s
nPIAMM87/GIlESBnsy/DaDiGiBO3QtMfprnfdQgED6mG5bhCfbxfSJHCtuk0T63QXMR7atSCmoC4
HQJ+800NcIiruHa2atqRemc+2nbtbUqRQRgo3UHd91ptIlHT5TEpRnOvi5jZyjpgiGPytX3bqpdT
mGcdzu+wnp8qIfMbDqTlKKBX+wwsXtsKtbPhSc0f2bNtgNQif9fjG9Z7+5gHAP4FJAx+FMF8ygtR
nlQhj/lgPGUFfnMjFMiqseYRbcZOFA1KEGaavI3C7A8WECT2NWrr9ob11utWTT9gDnc180mPrDvu
PY4E5y6ZmasAQcyPxBm2B9RqWVCNy/ixYjSIHKBdyaPYOedN7nAD+SuHAT2Ilr+IsdFZ1S3WAyQo
B5Md6iORF6nyKzs30Z/H3dbB+8h94kzvNAxoLpuSZZ8qCbBz02ebNLPD7OHcZTqV9xthTRYdAadH
LkH69Ytr3eRmMjaIK5eBGZnUDriTnE3TuL+7wkTkOpDRFjShnZIzLt3HXE1iDzeowBVizRt3mAF1
ZRap7I4XHyBNEGA09fbBRql95ySCnBstij5Je0ug0bzP55iPf4C3Lzi5AqgqklHjnD+aEL03ti4w
pmtdZnywGmfrAOJ66WCHfJoG8vac1lleVGkGxAGMiZ/WbXvqRd3tsiLlykMqfsBMQioX3P+Ah+eX
MlMGYok220FlUEeSvcbjkJqcGc0lgIsMchqwwFijuS6P+v9ONf5hqkGisfHLIv9lroqkjL4t7//8
mb/GGpcNBuUEmjtjXWOybfhruSHEutyAXrm6o75bbjDJEEgIL1Q9B8TlN1pA/Teid9x16rZqc6n3
/j8qfEDCXIKMXAAFsufw1gnOtwVc2I84WMJmPPXFOwEQcLE+/7pG/KFC/OkFfpihtJOZF/XEC8jU
8dk5+L33lgynxMNs9P7rl7J/2tsIiZ+TOY7JIokdzg/F74yALbfBkt2mNiA4JHyFRiuG2tqTBjXW
J3UZDrKVlJ2+179ODyswccwSWTQ3UfHOHli6ETwzCwSPu4c+ou9nWfZ/kDguk+KGkc0qvdNXGV7+
VZIH2WYm5B7O7uPcdLt0lfAp0C33aVOh66PkbLACEJwAQuyiADQGR+MEHwfT6wI7LwDbfGiggA3t
xrHKwSVgrpIF7YnDwB+huHEF2i95IsOqv87Dpl+zKuZ83GFTy00gMx2jFZYoywlggz1+4jmO4Ble
ROJLcg82sCFZ+SJhJyYz7bxY+zBCjLbKrTlEoccyqsvSbgpX70/yJ5H0v6fGP5waTCYdWqH/7aV+
onjd4airvs86+vojfx0ayIRBGmMjxMMPO2uN8frr0DCs37D6IqFgXYpM4tusI+c3vG4eP4dhSf+K
+PprLiDWU2OF2v91pPybUwOo7/eNH0ta0JeubUAdQ0P8E9w2Uz3L+t5L7tPMM1NvY4rVk9lGmXPn
hbVlPVjwkdWeuh6XO+FciKS54hMHchda2+nUXOZnLipDX2FF6cxz/HXIZkvirfWNQ3vo10OZHaKl
1Mf7Lm/090KvR330XYXCeNOKWFLO9KKK8OrFRiaHfeVZ0baIm/SqSEvxxYzI5POxH8jPmrHGeLBV
uHIzqyHPImKP2dGqoWEL99GCcc7EKonDI6kwB5pO3/uN0RaZD8CihXFnWtqTq2ufJQPZoFgbw5L9
MUpKyC/JsqQ3U2YlR3ew+09j2htbizWW47elE59b3DuIw6ppvqddDD1Us2PRbs2ad+zLfunkVrGL
AuQYMyAOSSIaLoSE0fmcjEP3pKgV0pNtTBpA+dq9S1qdRnJG7pBQYM14edyYwMXQmzyMOXqXzGxW
u64M+Cbmj+FMwqZG5wd6hzTgDyCVQ89XFRzADcG9wzFxwvh6GafpI6ZJYe8da9KPUWkOWw+uacmy
NUU26nZOTFIAYvAXOJoto+QmVRvpIk3RVKmTl2yjx9sU4UJQLnbZ3jfz1VQGXAo9izvFjHVSWymC
UXJ3fu1QW9L5tFxZGyMbiikATzgF+DLMrdJbh6M7jb+4bW4RoZpkB5VY/W6MTDJumoTc0Sp2H5rF
moh+gqYeGIQSPWRO0V4heaT4LBrxoNneCEejcK5CC0qc37a28z6idw+QgfQnzMYLdkwe7zGKMSKd
CVAvtfoGqWc63+olmZb1FYXgKGvyNUslAZ6kBfQPxGos76ysiavjUibC8nWTzWnJ0y1xWr8vlHWD
6wbOmA9sTKI3qXkCW0GBtch86FXEd7WIwf1Q1CW0C1ebvPqZxFSXkUKFuHaGL04Cux4zOzAn5mHw
ObEfXqVV2Ho3NJHxe9FgsSOFw81cP5czdpKBBaai7ZqqE1HFyc1QQo5zwnJ8M4oYwW2mxn47g4Ge
j1OEk3mjYOzBL8sdPT7MKSHhBwjfufA7kDsIxWlouwPEE3dXRkkCEnMWyyZuBkJ9KxaY3NmhdAlN
ruekCxjo09/VYT0MNwt6hoZocIvGMObbDGqC4VdXkNYufqqVXnTvlHqiNm3RF+4tHNbxBDlJ38Mu
6IMYLB4yARxXwyZ1gZnlmpvAfarygdF5mMekz+hOGxS5HD8aKA32Hd5iWmRdnXGfpcuD12u/a4tX
ck9hKmBJgvgQTVJlqmXXNXHR7aJ+rj5OWKItX849kqZFGhUBYXVb7vmPBOZ4WomRmJNopmr3CLsy
bAfmbJLj1N7nemyMzGdC82hWdfsFmeOT3TvyxkyIe/4wZAbxVGO2JpS1BE8GstbEtakAciwItB+s
clwTby0vLbZpxGlm95irsrlJ98tkyqtUwyKIdlGbpptpjVVwTVVC161b1pUyVNtcRKG2Qdwvql1U
L2lgLJb5oLHWZf7Ux3ngeKlxXTmltyXChHwkLUGahWEUiirr9iTQyfXie86sKP3cNm76luqd9mS2
+fC6MtHabVtZFvcay69ASxdzWwhH645tFFkbpDGp2iIfj9pr/oDV+0KrwT2TFFnPBD9KsLpXlEi2
AZHfcu1a99M5t4ZgAmG7MZRDz287bYRgfqiHg9a0ZrUNEVLQl1U2AY63VVn3CJ3RPzzCATaf2Wm8
WFzC1EOX9DGv1I2DI0f3wbETEURdOAedETMxw3agb8ulM7ZMLLDQ04xO5zJU1iknG3vwi9YtxO1I
Ovbt0i1OupdNZX5suuljhC3M8zsnWUSAki6Xm2HQO8W2P4W4yq4L/zPF5RmGZdpuUAxP0YOY4IAD
trfyeZkPhQntC7EIae2kqjT45uXJktmf2bP/raf+qZ4yxa/rqdMf439eqzb7tg0zvv7QnxWVK35j
JmlIxtQATr8yLP6sqFzvN5ozA2UrJJrVecXa4K9l89qH2Wv0gsNwAKkZLcdfFRWZk0QD2Z4gjuWr
NO1fLJvXPuu7uT0lHfcDhiydpF/nx7m9GJxm0PWoOg7wfBP2kpF9Z7ZjfVry8V/GkVhyLR+RXfJZ
sNnlCfR9zzewbyQdQ5RHF7DviWaCSDA8p88zn8ANeMl/4sOvf98P7w1Eu4EXDr8brewPbVmr0RzX
BFkcuf8AKY96zXwonYiL7yaktWUXQjAzJykeR4eUvm/q6r/ZUfzQf65vFtYWSUeSb4/Yjh/ebKPp
aqoU07el7br3Ii+UA358kDc80KYzyWneMzHx//SWfyiPL6/Kp4X4GeXAz+ibjgawHaULeLMQ033G
WOudQET47t5KxI7+NYOfEE0AwDQDvCKbHzyC33+nqa5N9LOtx3Aq5JmxckDnuEOJLE3SG8PBef31
xyp++lxd+7JhYgnJh4uJ8PsXnJVA6hBOw6GvJor43gmhjy8L5ghfjhZxEzNe7JPMSTl14Tmcm8Eu
n8u6dsdN7GRLiZFAueduNozeb6maBx8wqLphyjl9nA35D1eB7f7N74tUkHuffZXHzf7D71tCz4rS
ousPtosF8FErDDu8VlGOiDKqVqhoE4nxSlTxnOPZ7WzxyD04n9cov4OhA2G9SpQ0j1C+7LfIVFSo
sZNzLWHCr64vCR9TEvPwG3SDfELgsOJUGDqfQ5OtsSOoQcAba21CaOhskHqGFE2ctNYluaSH+HZd
a/N0Fh2iyTBhQOkv7VDZn+VAhQVlY5mGrcwaI71uTXu6dzglnCCRQ+YdUn3QXkiC8cJz09KxUHWk
jQkjTc2EP5NWFwvxB1fpBCtP4CyaIPh5g/UwlfN4U+oxYR3gSUbGohaQtctB0GLXQFU2ECOgwdC8
97KmlaQMNvVrnxrgllvdPH7l8E/DUL9KIgPvdbhDxcZrlrXRgoKKLKy132RLouxXbHwxhIRLIpg7
a0BwH+2ul0GyJODxSSljOj5706tTdbCh8b/iELyERfZWyztlFcz2L1cUYQjTwmcjzYgv6HHmvOU9
n+OFGR+2pL32BPWdF9l4z2NDfKvDBvtMZextG3MEtg9VGX67N2lExaghJIzycq3GLIURJzI3RiWY
Teo9TytWipbNmzXmoVZ7NRLnt9HaOYuR2IdJcVwTapnS0I/LftsB13uJB9wCsuY8DXCZke5UQORy
fPzl1lulJJkEUc3Nj93xxptb77lm8M0KpEy4Mqas1jYWi6PrFtkqgrjVS9Bjbh2DwVl7V+7u+vVr
1GVUkW7E5vGSlxoL89hj0639kWi/czJaHnrDqMKDun7+1tTh8e8lbVTmugFbA0TETenpp8uf6UIg
KwWzMs6NJT5ovNeH2O2GYIw8b9c3igsYq6gMHLL46oNSaRheC5Y49WagowiyZpLemfwRgQeyY2DZ
+12Oi+zUsXmrbV8WmTF9qKn4MeeEWJOGXc68zA+hVVAD5onQj6PoXBKPASYRCqCYBmj7We/TMWgi
YPXnui7t3I8rFin0en0X3hiLN4M3Ncb3YdaaAQyFWpL7EVLe+KL4+NkyEWOwVwZ8QX+BfehrDBU2
FblsdKmDzeesHmszjLfTCv4JS2/eeZBNmxg3M3tsC/VOap5suW6QhvHAnnBiIVZNjw483EuuEF+7
Np8sO3PIxIjFR6UbTcAKzPG7eRJ3WLK68xg3rOo6YIifOivDtBybajQ3kZdM14OrDQdLwkb1ex03
sK9XzO/aPnpvFMemUyTuVZnEzqnWS49Y08WabxCGFvQm0xoqT1YjNsR66d49Vp4EzWl9lARc3B4I
626i9bcGhdPadcNns1TMAgRtShdHdA5t81YKN8Xcx5Tn0ACaIA3ZXQNKW30NsZozW73Hgv/jcy5P
Zx5zXMsGUafEvWshT+mFFDMggsQFig5/zByzHQNJThSAPQwTjRhheCvr/FRbon6dVTbl/pCNb1OF
1DS1HQ7MysggWOvpSwqFZ9lcYotDXZGO5pLAKmtmIcBqwzLgMVqxoSdYNoHhq3gb0Y5QS2nDllzw
hS2qFp+KVtOW4xJbvTyaRQsscyNqNnBmKyA8OAyMPy/RYDvbtsyucq8Ob0atju7hicbkgXiPzE+a
57xr3+aCiQKXoHhm49UHKaznE0sxznm7FskVmBLjU68xNd9Ap4Ec7Y3uB/aomRuQY3q0MQ4MgTk2
YuPFwkXkVrVy55VGeTf1xtTvFhCQRSzroJoUguChwIFooRYHMZNbNi2KGZYn1ufW51yY/PmaJ1b7
ZMeeEX725JiQM9TUYbVbJPkfPqiqHpKlyrQbpGc9H10R1v6Ct/Tj7EpgSFYJjTQ29SDlLSHvp4eE
ixGq12qS1CJ1Z9O1jsBYMzHwtTYeubwJjBQOCyuPWhwJakbxmMqTNs3ec1sg3wgYGah3sjc9xI24
7WBrLFw0Tc+VoiJdBtGkrZdSz+wtiOJKnEwAucRQOwZnegoR5Xkw+G2cLvZu1MhXs8lzj3OwIKlr
wYVJxl8CfDry42zNN5zMiKFHXicElhoZ5307EAcYD/CdB4JKSYVBEHrDrl3bpLLilVMeJgxOIGje
k/HMvWSPLAbdmed41fLCZrhYb8uccuBfjkCXvWtLzky0XvqjTkBaN5aS3Jp6ZI7T9zqTcZs84LbT
1HtpZjw5hNlyRRhLQ2p2zvNRJTbndHHJHpkbnK0gYW2XigG1KInml1/razhKE6dUEqG2pu+4sGeu
m5xwKPQN0303UPsWOGq3YslhhhqjgQUTK3NhoZN2IuJx9NarXkejqeM7w15jqBJGSAhMhjUGpmyR
sJytps6B4NYO+28kTXHUZLk/Sn1w3U00WYQ2ZgorNakM8wcCrexXJxYcrHMLKgyI7pT4Gb77NadX
RI+jC5CUc5PgXGsxpeJcdMWHvNL0q7qPtS9d23j7uB+9yed3pspJNAKpjQl+DvHFLU/yxuvEo9kS
f+hH7YSEoHUtfHTRlKyfKKa7xWf/wmO9ryUcdFQZXfkhXL/RNDX5mi4pSbnia9REQ9fQGYve6uhk
ai1h44u89lloM8YiPidKyw+OmWj9ByB4mMw3yRhHsTyztvYcHlVYV6CzyqiZk92cJVoknlJJtRzt
p7EDuytsgt/1CiG+bjEbDclfDrqR1IiRRcy+0DxqENcgjS+z2vhkFt2wSYhl3/IP8gzoHVd5utRI
WeLmXElOlmyItY+T5iVXWofkZlCM3axZFgekF+RAwHHe5f142Vw7QalDX9Zd79qaVbhpkMVGkiOd
3Kh+h5mNIKJFFH6LqP5YDfhioi4X55IEapQqHBJ+OgCkJs+pY45RZF/Y8GDHH6oQgh0LTL9rhirg
DhyZHJVfSgCAWj7feZM1HrmuKQz6Rr/zulq/sws4SgOGDUfNxYHNd7OlNg4/TE4PdImHaJA28bid
LOvO0jvrliyA8oFvm+dyOeVXPPkKpCkZhmrNBAtQONvIy2/7jCh0k4/qTicS44mYmh4hg2GeqoGp
ysaMdArIqdnnSHyJzr43C3Gm8iu3QL30L3gZ7CsTqTS4owJSFhOz0h2tUB4YUP0Bs4QvxOq5hXdo
DEfm872eVxTa2oAajCew8mcI7Zwg8aqC4XnFadihQu4bA2y0SZLFrcpyLtIi5rRhissVuQxkKODZ
wKd+P2djmmB5Qvn06zZq7Tq+a40lWkRglgwWBCOIH9t+EMapxxOvPtRYKCj6wZUAOg65En/9Oj91
P6yL1kxOEiTQxtO4fd+tkZvV9WnVEUgC7AgqnuuKx0a1TO6sidxMh8jr+OpyHP76dX9q/XldzHsg
a+hMLTrF71+XljwHBTDVhynNnbdOIzq9UBPR6aMbc34RWT6fHSdek1iwb/xTbOBPck9e3TPoirnB
+SUu+ZrfhPnBVmN6IpzqMJJ6YPhgkI1HDFrVNcRqTnscU/xbr1vakrXyNiwoVv7lA/jvxO4fJ3ZQ
X7+5Vn7agJ542Mb/2by1VZ78wFJi9ceP/jW3s3+jzXJcJhyrGhok7f9uQiVUJG4bYAMC/SkCCq6+
P+d2pvMbziEmMOwmTYMf46f+nNuZ5m/8UcGFgerhK5zpX8ztUA3/cAvjVKFI8XCHGJJ8Snc1kXxz
kbkr7gMEWXqYwB1TG3hrEMyiIqpyY2gxunVDzXpM6m7sHENjjqwjBaEnEaIBLd0Yo7NCQpapyLaV
XUUNHsRKjO26/Cx0X6dpeC8SCjUMqdYRVrc4IZWyjp3Vc0nPBvLCvCZ2cUgEB8iY4lTgEQ49HOsq
dVEcYhlZe89aX7jhhpQNoo+mUt4IXOFvX+cUHq3Xpiojx/H7CjfG3sjduN1SWK4/ckmgyzAH3hsN
5X6PdYwhRr3GTndKTudosmkCEhzvbWqYxzBbwwbNenLJhTPKrCI2qa3kleO56l1JXTzm5TpeIFde
2xB8wvyhtmAHzfnEMZD16zlYe2vjbBgRwZnCFI9kXVFqGaTUVZXWH8whNp+WkQqvNGl0lalTWjqF
EqfIaHj/0K3D59TJ+asht9WAVijhYcuA8nlP24RPoLSIHCAvlTs/XEdWk9nyxy5nYUGn+TZHa8nS
R/wCCKn5bcecV9PNCPxGuC7metPB8Ii3hndtrYGfMjPJYkx13rt3qRf7UTdPjpUU1yWh7iczo8KS
JOr57ZhMt2mYDOyPPPBva9nOw3L9PJ1L/HoxFcw8uK75L1+/0ByjexuAq6S66tdv+FIx8pUq9dEh
9XeidgsZO0ykCxYBkR1Z8sCEi7dQzSl/C+EC/FuqnFaLUD0+lzHVqMDiS7bfOMPbga7j0lNiE4FR
WK9SwZfWUQTU5cWiVTD2ly9xCBHM14eSUXE+nrtF2buZfCLWQiFDmcVQ6YOLE8Yi26PRNrUojMeS
AuX10guy3uFCz9gZhTtKAP6mJTT4Nw8Cfrd4vYg6HWNSjNgNTXg3cDUYreKb9czONbeXFpHhPjui
3HV5QMNk5eLTDGrfcDC49Ug47N5dywPoqXe1OMVjw03oehNfcMUAGt6eF1G4Z2lNfV2mBBFsMi9n
XMeojetNcFveVKztrcNlvaelMGugypj83snSU6sWgBOYdkTEO9KMc8WEoicHkioqYvOk0bQM63XC
JItJ2VrUS7NjZmgTxyKF4i/rGj2hY4GS5jL32c/D4MFnoEluyYZ4vlzClxp6zhSyw/VmX2kvr6FD
Wz3CGOs345oYe8nchf+HjyrGwrwjBdkjFGrts9YsP3NT53IdkK2Dxa9P/Mst0dNG7YEd8+FdaqBG
5+BIRNK8Li5tSGOvi0Knd8SjBYf3WVtHi35Nk1z5KeooYLYuN6dTkSC7IP7e57E9DsirC96OTrLk
1w3d6rvmftB1LjDN5CZX2cDncxnPXVq/WYfc6DOnNY9uXHk3Y5V7N0vj8BWiXeCSqGoBXjond0du
elfFJlqqNbtUa4GMbbto8QKd2N0DeY767msr2iCOoPLDmzdVGR+DOeEj3y2KBe/W46bAuNLCtkLH
wYlVGECjzrOaANul4DqSuaEvBBx1zjyOZ1lmrE0LkfP3WMjIj2A/ZZB2HBk63orHzq57PkH6sjPK
Nv6QEWfNa6aHzcFDnb2HPGw8XnYrTkaKBNxghhwfFEG9FvU0R6S58IYnpCYLAWKAQoPcYCAa6stS
X0WVSyNklkUeX+FmTvapviT73jJW/MjIt5Qna7hzQpT8VpD9bbL0t7jAiZ/la21Vbr/poDqZwZaC
Gq+fxWNqk/4UIKhhKoxZm+tFKFYDFbHQryPBOYgtYHmdEvK9HgtWNC1q73qlenprreiKvJqB0q01
sYHq9D3KQGAlsc3VTXTRo7lee21ii/Taqvv20IsVTHC55i0DftBG73jPG4PMGZNv0yH8KxmI6rUF
UyUUjrzEMIqmA7VnE4SKNIDzjT6Q3X9srtejN5PBWTfSeybmiy/y65GWKkFBT8/HpWSHjM6OqVTA
RRtMFu22Fpq4txzurjzPEDX3Ix+vSd15ueOKQVrPY0mm6WZq7DbeXU7Wqorp1sdYNs8iMcvyeYyi
OXuxoR2gs7HWU0oMY7K34s5+8+DhbdO+KR5E3BtMEsp3YNfesa3Xdbhs9PXhTKwf8Tw0xqdxQdrB
3knnDpaVrIU/xYhD6OPneD5w/JjFGIiop4TwEY5VYuNUi3ddMLojk8cNmUoBUPXyhyXFJa8nuSs3
xM5EzzxKyffuaNqurFLnrsnWeThxwRhKY44YZp+jwWIazJTzXpXFcxWJ9gr3aI/0YAaRRB1ito+U
vsS7rQ8i5ZT5I3KW+ppnjLzH6a6H3LuDSaiZyRhHiO7EZqi6VoDkNgMQrafEbZjQEm38qWH5rhlV
g6XRszdt56I+JBtuRBQjCm08dN18VHFfX7uph0j8HiR3tYEE/wLme1fjU9hpjuvd19bgp4V7Dg1E
ni8z0x+N5wTk9fAI/qbgVEVYySbMCRYmzkZQs1EMUMYt5cZldYMOobHSDQj64iDgt8agqmq50azM
3GWlwaqf1OWd3k/jlZ3GWbbBHj8PvlEywN3NDmAatDBE124i1QMMMNzYu+5Ma7mTKMauVOrxmEsm
QBeTVncw/MWTJQainnSnvEuWTF65RsjVK+h4nVgCI5RpTW9fT6xXELlct9OA0Z+W1/RRSkxvuVWl
T7NbPJEc2+Q3OfKBhyaLyZ/r1Cg3Fm5fWnlz+KLYGnyOJWFeaiREaOEi2za2mwSyndvdrKWAKoZm
COapK9j81UDsLAsoBsbh9Fa2MbomPi/nPe1kuVt6gCBksOjbKBmfPI9cqIwgxL0bjp/YjGzsJHU/
R800n2N7Zn6cY+k3Mzf1jc5uHxTpHZQ/pbO1p2L6HcXbowYvHZ6cUrcyiZcHAiPtTeX2xa6aNWsf
eoN7U3sJJKJGPTbIdOCTO1RGW1U01S3Jvyvbp6A+GeN6G1E3XPVFK65YamoH26vUMfN666Yyic3i
Qyu3A4pehhK4UKamkVvNWzAkc2Jh5iuye0gtGJ3kFSwnccdDAOKyNZQ7wp+dYw4X/SGqzI1ZmuXB
0FS7l+sTwpxrhCqRx44w4wtTyay9KhyDAcJ8D9Sh/dAnhRGQCamfszaVN9Wcd0/wNrWbuaghv2nS
5edGatfP3ZDjnQmx4F4xjm9I8Omqjynl+zroRLnL9c0E3GgZYbijqZ10wPQbnrwuKWPWrnftddaS
FRAFXfdNywrmSOskT7g5c8+2VTvN5bKBJj8C+Fu6fq+HWbyx2RFuOPyjYMHTtg+juDsOpf1eE2G8
NcjkZCyu5+tpJY4zSMi3sNWJusDYjfivMrZU1y2VYKKXwZzp2bZryGQKG04UTv622GKsYoWSGC42
ZVCoRYzjSRn4POwxF+MNLBz8SzUaIa/nIKHVboLO1s/DmOWCkKm8hc7vNniZz0koYGGsgjogpYsa
oncOf4hRKXuURYoaUOdQ1qRlhXgFK0g0e/SHGgdTmzgHSUzjs4YXQvLYCw0HVrKIg7aGXpXGzdZ1
2uo2UdwXCUDO5xo3/nEh5dT3WN/tyCNYtn287hdSF4IchvWnMZoklzh54JZ2lSDuhOee9QU8bRQg
0Q0ru1M8dOpFg7p/XbTy1slKZqRUAx+K3tA/eqNalX/0LiByGgaML8qpe/1YZI7XXWmNWIz+wKnl
wdMx+2ZkN6pROUU0bvjCO2+kmsX06GMOq+Rr2OQc6mGajvXM8T0TMInsja3G3k1J0bU3Rm5puh8p
IgiiDfSX3nyVccFT1+hTYhdlIk2M7mNoF9cN49JmhzWK6axuFyw/h9ZgzG/31KBxi3aSSlZRiDiD
xbMpYXw8X+mrNGI2RvHIPDffFM1IWY5768/hyO/T/43+IJEuJ8Wo/E/ZF/dVUnbqf/7Pj9MhWmeb
xt6ggTZc2ugftBkYDpm5dUl6CCuP2O6iqszpZbGWXn20ZrQEO6vwqEYqFoCZ448ZD99vRg5/8wus
6TTfzd/4DSQWav5nja8xjR/mU2PsiGoxuuhgT+gDWAUqZq69J0LjJAjMiig2w3qfmEkcXXd1uJTb
2lHhKSoZa0u9FycMiVSVv/6t/uZjQSWDEoiyHV/tqjn6dqJQmn1YxSBHD6VG6Udq4gQLJamoSVfr
0qaDElwEfYHULtCGqP4nZcc6C/x2JsmHwcs76z+U4HA4fnj52c2IOwSxYM85rRCY9hkPEyLqIuUL
iWcbgrs5SvMxc0PtKNZNUGkRGXo9sHww7ixnHrLF14kWjw/d2kHXTVSmXy7r/LEE0fMPH9fffInI
PQRjVGZ9bJp//LwGL0o0EwvgoQwH+MBsa3u1ikywW7ZoC5pNWRfgaifVvAHImM9Nx6yiienlk2pq
zwVMiV9/geIHcAjXE6Kjle2Apgvl++U3/mYmpNmkFPTUDYeWMBTa+lWF0DGSelaMeJQvL8um0TDU
O4IV84huVgboQolZFaTcJRul6rUH45P99S9m/t0vtoLEiQdj3vzTRNRlcd8WbRMfage+KaUmvRfp
mCN0jWkVd6vyAwxpaR3nat3nTHDss6vBMoZzbw3/j73z2q5TSdf2FbEGUBQFhz/MpGhZluRwwpAT
OWeu/n/Kcu9tT3fLo8/3QS+3rOkJFBW+8AZMsn9AHBD/JFuG8U1cbA2ksUZKEoV8IOF7qrEWRYSn
ISpK1HpAGrCyjTKiWpLT8RpvsO8evr4kpTAgl/tx01WAam1QTIw0FGLKtuVOx3HPaYVpWbX1HqL4
UjVkQK8Ph2ZynU11Cu8YQlrUDRzXPweHJZbRpiu9+KNIJHugXW9AELxRpzrVwt3/wGqARpqMd5Wt
+9RLmXBbaC9u7xbfZbRigWVLKDejAI7t8H8ZLP67ILwd73+Uh4Stq8xzl1GlGWfa9KcaP5AyRI1q
ivfx1HanbdXQMGmjVYa010q7AprTT3bU/1Wi/1KJRuiSHew/U3H+X3EuTvjyL/7FxLH9f3yl5Qo9
JXQrgd36BTfKRvMPSrSW6dsUbDTt5n/Kz4BNcTbk45xuUkhLF61/lp8lv5ImU02g0OGYSKD+V0Qc
LbDwv5u1vh3LtqQDPNbjOf+wUYR/sZZ0u5xvibkhuk6xLqLfP8+20Q67Ycjs9SnTwhaHfoWIx8ay
SvlliYqmurbYi4jpGwN+eZC3nlEjn+dHug/pFTmE1s6EhLGGndO4GzEWxxAoGvKQ1plCUaCxLXZp
NgL7A2bSINIXm40xP9JpojRRZEgmeDs8wVNEPbYRb8Sj4HBtZbCkmfS7sJg1XfxQUZJuMCXsk4hS
0S8v8u7P+MLSR9Wvo+PDnKRD4PE/CEv2edur7jneh36T35oe81vUQGOVQNDuHCHyGz+WPpdcrLQq
v7cu7fMHBzoWt2YnY8fz4GgfL4+v35L9xy0p5XNWOYCKf6Bw9en7y9GgMnspwaPGXy3gN7gZOGmc
X24OUKv0mBjYnyJPqtLEygKQBog35tnSwPLIzKbOn4GNrG2Lbjgh6mVhguRN9lsUI960FQuvYj8M
W7I9JZ0bGcseYEbr3m5kQHys9J1etigA9KPy/3IC/97FdKCa6TmIRgsnCkJZ/lnAgiD/khp5UX0z
Z2N138kqNer7klNgu3t99H5v6OkLAZDWfURpeUCYz5HEK2RJH13J6Ctnr22JfVNEOQrnton86CJU
5ryZOWFFQlogC2OgBB2r6T5Hozr7/vqd/N71+XEnqCTohiroJ/ePxiZEcsLyJXO/Tr3XubeywYl+
CLrSoEF0SZF5w5X69Sv+McgSQRe2EgH1l47xeVhmWLGh6kKJL8WI3MC6IyozpjyYPDLn+S/X+j0E
1E/HxuVYmHey89HbOnuhdopLbZNK++tiobLtfLOpiSTJRdSQtVOhbPUQF6tLwrP/bx+SOURgQi/c
k2y6ZxkBJBQwzFnef1lMf/QgDOHvNlEHMlJG9/VLWX++QqD7iNe4ElI+qGm9Un9ZiRnu8fk82eXX
HuxVqU7AbqvHwh7Yo8KBDlLcvFn8LTLL6zqFx2fuESvPt6esRztQgEZlQ4RplkWl/zbLXIWsWzJV
dnGdT3Hnradxdhza3a/f9B8vRnrIPpGs8HZM6w+ZapqLHvUGs/pSYR/JXXQGnr3fJ5TF5IeaAlkt
dlE51cNfY+w/Z5/PWwHKRjDr2LjY/D5YkQG/Ex6k8XmThmUD2FMoq/UhQPOkM0MLSlFfnFgmuXpe
k4Ju+q7tug4xntJY7OkhLbcZ87vEW7bhM9UHnQmjVYs0PBhZzBf+Mkre+bvlBsGn62UCtZu27Nm7
lTFYpnLsaqplKeStIPPWYbvr3aVjUm2rGa/T0e+b3r01RJSymnqgNBwGlYsNFx0DyFHrFyZgmX13
e41v4PgDuARK2qJY9/1lA4Yyxu4ilzF2P/TgZaMB2yuVM1OnYuh5O1U3uBzDlbAm3khCOZ8tmrQS
pXEYi0vhvY3wwlw+UikjhAjaZYsYCxvoE5s8ZX+3zQ62A1RrDoDcpADasIopv7kzet9WIIao3+5Y
/r78UBEqb0/dVmfco9VkfkVxBS/TD/SRGpztRxBR29M2CDU9TF3rTvdw4Qs+m1QZO0iQJHDlAAgl
Cz0zYIhJiuNUJhqDhR55fAcS5gj9JDEuqJVbSQqQVGrawIUuxUdQYe1L9yinJRneDrMqOczWdsnY
gvsOLN8K1c3n0kY6+3yc9FFfDSHvxr0VtOHaj62X0neMnKlNbwpwi+tRextUV0mLoNXluIyQJMMF
K3qGLqXXvV554Kk4LM1o0Gdm60U2q63x2qG3w9qpmjw//XwAmSH9O4MYMn0321G0wa0e9aaK6dcv
sd7EihJqb7lv+8jlDyJzNPXCvskzUNQvg9A2LUh9kUYyTUKmHBywQCSbZAxG2J9cemkSNscVTiB2
qC+j6uSApkWgibF8YJ6HJL+sim4kWbASSszlXkDLz76vDQyYJGhW1fJ4bPR6utQ4ZmbfRV5XTJoM
A4/ynjo/YoCHTGhtsaCRmc2aoh3rM2tiG5ecFcKoyRci5IVlzGGIh9wTl4YDzvlLW0JyQ51rQTuo
CCUboxW98wrTZUw2NXrFjEtINZHTwbjWsVtmoYWU7aiw4fMayMwHX37TwiWpMExETYk7VvbELrCn
NDXxMDWeUtxJB4Kan2JPtGK69PvJ4VtqeLkshTGj6oACZQzkmzjMrgduaeXp+ct5BBuZ7Rw/obQf
ukqxBFcP9fZ6h/IclYjJ9XTKibeOp+O2CBni9LZHbw2539Hhh9DH8JLbyhzKy+C5p5IRpMwPaBzw
j9JzriAEpKYB8YjxQeZKT1EdWk8PjUeF+KFFb4cFrDKElW4JHTeiDGdOWedrt25680hyArGsFZ1e
0o6vv7QzHYs3IWlt8AetZzE9qDS3GYWkVk1Ph2cx+6y8wYYTlNYeZjzQqxCp0FHPapGmHfafub9Z
8rR4hVzowJkPPjmpP+3IXZXemZIiybaDaxoH5JLiRhyGHCwJnoGJRn/GZPbbnVzXhenv9R6lpb1f
zog/EijMtQsMVk6IISWmZtKHbpSJ9E1tJVjfBMTq+g1X6bSaFr1k1SOEmfZmka5oh7dD3YdL0ffG
fJWjg8o9RkbPu2kdL63lc9VbmMeHVZRRDnznl23kVLd1X/u6tURXeC72bMRsN/tBxNnaogA81r4f
jMTtyxRQvh2SUySyUWtk4Uzg5PiIzdLAdpnNduWZfaRLMVFGJ5umWXyNoxM9Rrhjfq8nT5rpLUUN
Myi+Q74ipEWvZQRf7YaRSNs8vqph9/O7FunsDr6bFGyVfVsxSju8rSy6ootpWGN722txvuyAevHI
W6qoWHIW1CveuS7EFlPvgiODz8w10yYapgMwg5lPksK0/G7okPi88nITOvtbf8h0RJg4yHLBAHcW
RD+uhsRgd5gYRdaCZQ89E4oCgFhruhtbu8or7IaY6R7mvtw48IyRSzsWeIrmwHbJcTSBc+WULyOa
0P3ecwp9yCIFiglmsECJxbhW0Q5if1i9xHBwJF07CmFsUXSfm3aA8bP36g73Sew2dYhlGrgLfik9
uq83P/MQdn09OHPdglA55h27KvWdJKNRcTFm29YBo6XEjIjSXEUoHYxR+053CdartObwXxFsmxV3
rHB7Z5Rg2CsWdjZuhNMnj2IRI/hzWpfprH+3OhC07XBLFx04u7XmxIcQ2Tm0LINZCT9QdX43B0Si
scn6NKj5YbDqRVJZONfhU3Vrp2y7u56K8QD4dLNW9xMCuUX3ziyX4sG3wY0yh8Ait/iMNRMaSvU0
Nl/APLTGVQf9xLmJuFN46xX+Up8wVnW3Q66quvjqZMVGobBGYOB5xp91frP5RmEGM15wULeExNop
8LLKl03YOsLp0SqY4Y/fUmqLlhpsEs5b16LgWMUceJissNUtOzb5xWu3jFN46pwFWDT+ooT0Wzev
IDPBrNvoySLpOHz0bYAv79wCNfgYqxwnXww6y/YK/BcSQmJFzNMoHi6GhJOsCBXAx23b+SkcCfQ3
bHyVrxYWB/LjQ34zg6hrDpOvYrHDN3LZHuLMTmoOPlc3OPEr8mivDrYVrtSKaxy546H3d0Ztq4yO
rkJVhmZOfFJYOiFWY87bVQQv2zxaM6gytOAWqwKHrIotxXtcSOOuyevSeRz7FqmAo9motWn3fm0u
y8MyLGJAkG2ojHvHcPrtaaiY1QGAHLd73NQUV3VQDK7qmqOHM9W2gEBSjbvDO6TQ9mED6Bzs1bwS
pY+8FniPYuxMtfqzVWZe9TXBlUVbXrnD2n7zMynGMRxVU6vARqYYHaAhqlrp7UbsQgv3GJVG7t6i
y4Id+XFyG8JaPB68SgwoldU0nux6Z8lh3RDzAttjxLedzcNkANN+RN/mWkSudT/HNDPQ+KlTfaA2
pSgb+TivsmmcXRPNXQQiCbovMQrlR0k0FpkzC6ZD1I75j1YCOL1jJ2Djc6z4bCQs7hYNRs5aDnCW
Q+K4eocrpakjzBSilBUdoNrPMbwQgXugd7XBnyIklag2cPTIpMw4ZYZKxvZ2XEFQDdFhlLWO/hBJ
1JmDyixN3luxmyn8I9iG1P2A8AVakkerMVSOop8xUGsA/SLZJmXfE9l7ucEoHR1bEgVDn9BRtL/O
DXtZhrwpmx4OXtHMGY5fAUr3VuVuAsVpWJIAF2hAsKfQETV5UOISj3qTlGWnN8SysDmjaTQ4hCbz
6g8MUFMpfXJ6dKS40y5OFNce1aZqlBccyu4FvlH+wpeZyGWwlnpZA5w4ItWk98kccU4+YmeWzx1V
UdPjJO93vo5X/QiG35M9jHRv57mtalqDmaoQ38smjsWhaXQsVTVKhyyJP+gxGurKHazvo9Fj3LWj
BzppYyqrom4QqCbCzizwzU4y/Ozhqw6RfpR73L7Up9TPEwyyI+NIi05XLFx/1ndvichgIJvYyfz6
uKYwb74Xo8HAss2g4tSEY28AXTj9ayTwRe4HOCtiIyJVVcI31iVMAGeXW9WKTSEBkZ6KKf6i5Czl
EskPBd4M+eXLa+TAtCy8QMxxePDaiOL3QSChwzsa+0lZ3W2FB8+c3G1zZkb+xylH7QAlPNoI5Xzh
EI5OD5uydRSLqoouPnUdiPvkAv6aDirMAXLPjGUhciFD4Lktk6WkXmctsDTMTg07J7eJUmI70tH8
hNxFJ08mEL/Ju9vAU9XptYvjCfezbo5eB0LQ2MSzPCfIRMPP0UsE2VBd8Kqylg9EE7255wwUF+Fh
a+kJJqIxbe1jaysgTZqopE/XZJpiDs2xnglUQyEAnzwAidHx5oCR4goRJMuIrE1GIPsebariB/5e
f5qopNvuwIYqjksL6znOsCRROjTM3THWwbxo9N2+LI98kLwXOB81L7Wjgz6U12JBh+vThAw7tqFg
onLFqm6ZC0WYrsQE9Nw6R8/dorL96ga0STwNu7jAsWW85AtKQVA71xBaQshnJdeqto5HMJsp1cUK
S4fW/lST8sUK9vnz1I2pQLgyH5uBzQVVe3HtwMHMUSXBli77Xpq2TgKzRpKx4bSiX0jv+ISXJJ68
52GV23olaF+he6botk3HxRZt/jwlFgyjMHqJfCCDTcQafe3BWjqmOKQQGPzMiD08ngkMFmw6yb6w
wBD8FJOzdPvVMIzli5jGdrtDF900Q5E0CenIlHR0vE+eC77gwd20SU9ozLTF7+jK66QbcQcdhXWL
pZN85Xc6kI+bmvkR9VHMW9M6I4Tri4dADDxIGOnEKL6stydGXe+4m9WS7l20qqEprvMHppMruTyl
vWjTW2XDnuyeGjB6Q7Kv1MLUR1/SSkhVco846mXpVVOhQyt8df2qDDQlrAcJMSFWzMSoZl0/MiKx
6impTG+u3pjOAkqEAdl0xi19Y2AgZ0vpJU62HDc32Hs4WoZkzsB1JNUyvnUXgBMXHniv4uT1NjkF
B5vhEB+IZZjYOt0ir/ka38Ei2z9mbaUjUS1Exz4zv2SNS44XdnLRZhNQjBsC/hFCK5Uru9j78aSz
wJfEoog2fdP1tiAHDKjaXUG2DR6Q10tn8jImOkmSyeyfsefmlabWqG99rBZOwj2+XNEw7LGBdHKc
CymO8MFtZUZhVak3rIHXaCThkvdpWtEuTfuNzkAiqvxZIL7JF64vO4dPE5cxBKSoZ+XrVaN/UzOC
LACgg4aOkn/0vT3YqXMEru/zEg06zwQzDcB1ZzgritVBT1eQV/r6Jc+rapSpYKhIVLsdLU1yXmdF
j6nyzMEdPkt31t2bl6lReIau7P63l8I/jxhX6IYRramzyqoN9xylD1F/Tp1I70+164iJoJDNmr3r
9Wv9qAb+0ndRFqVjZQlJb1UgZXved+lNqy/mIhefF1GCGb8ak9JmJsrBSViGCaIYnIWbiz3081g5
sqeIMhWtV4TNYJN3U4XQnQ2flFfvPS8788/eR9XFOkXAj7bnTFBuO/PT67f/x1sRlIUJbEFjko7b
pv79L4XhBX2rIZ6VfIYHvHAfHFA6LeRwJYV6/VJ/zDlBYdinFQRUFozleb2bMCq1KwKoZz/xxLie
otXL5idrU3qJuFGMO+dfHu68hWLxYhSeJkiEUGHHXuD3h+vaHmFa6vfP2ALqPWpYWGx3Y8rOfh/b
vj6zIp94n2Bi5edvBbIu3Rt2u1JevP7s58NM1xSQL0Va2qQYuZzPSI2/RTAhFp+oSZA6rklClcqr
MAtI/vLM56NsS1Q+acQiigh7XJwXr3MCQ1BAmfVpxBAxvxmaQqfmaUamdkJ6WUeNrz/a77gCmiYg
LCg70+RFHoig6WwGDRke6d6ME3mHhggzqIN0zDbHprjyXqOuLRYLnWSE2PxQ5TLhZHz9Bn7Imfy6
Agm1wPubAmSMhzmesH9/zWSJSWE1qvrUJibadHt6WVu+p+qR+AiN/Qhbpi7RobELRJSX/rMobshB
l7xKdJs5F7CE14NTZlKXeCj9r6ziGvgQ2cJWeBVHQp/PtdfvPDEYHsxtKx/YrdUs9WEJgriGdppE
Jgs/gKel66+DGikeWXO3IHk85ZToUIjPU3u4SGkte0id5YaOrfqp12GX0QF/poyctvo4d5uU2Eb1
Qh/xDcw9bku9FOh7Qnt2zTyHl00NB4lXfbzaKBQ0YZSV2jjF7OOZ8UcIpqMyaU8LcgdXSZVTln19
+P+YcKjMOCaENc0y+3Nqj2QWiWFu68c6adEjOMXNoFMgfxt0BPCzZP36JfW6/e2Fs9X6P3o0SAFB
Kj1r0NAog9bRe/NHP4ZeJ/ZjinrjDVYYdg66tDe5g8ApoPk2+K9FOig00ELiL1+/jfMnxy3EMdk5
MXDiP96P9vcve2flttXMu0w+5jXlz0tg6EP5iDGX3V3b/XD7+sXOdxBBcAa+ykP2yKNf+UMP+JeL
ufCi06Tp+09T22Tbk8yUnhZZ1ujI6vVLnUGF9Ld7qEihFK7ovAmgnb8vqHhezKKoJvsRSD4qBxHl
yyE+xJRRyXTTbOZ0QOBkK/lDUbBhXi4STS2SNdl5QUNZlxIMKY/u3zczVATqCJujA/U0JkMBCM2q
SOos0WWtxdBlAG9wcaVFEczVZeK8pDvyMBmW4OGMXHIWxTH20WwrU6n3axICuIgXBs4Ia3GoajN2
bl4fhLPxZgx89hWTdQqs7c+OqZTx4JfuuDxCy9cnM9x5veQMQGTb0+uX0tzNX+ezfqdsXsCz0M+i
rn8+n+caNkBjOdGD59Q/rjVKSqc5bq76aGKrZwt66b0XgHQYhWqpdJX050/dNOoKAeRxBlc6Stcz
yQUbdjq77CMqCkaejcZ23bNUXTpYDU7Vx1WMJEz7vIpIj9ONTW06/Gz80S3STSSjyGzWzuaZG7+b
6lK/8E1mXMX40R1XL6WJyaICOuwMmeg3iRRPzD9WExt/vRtQgdKZ0UsLjRXJ3EXtQCfPUUSVQwSr
hbVk/Zfz1vv99WFl5tDJN20AS7DgTWmeTeGWJ5g8s4m+FJNQH7KukvbBpj16cnOvcajxJ4hjOot/
tXoYg+waJ6pOoNSLpylOYRhV3ljRNEW70TdWT3MbhvYxIn/t74oFBfww8Sb7lMKOwD/D/DI1Tt8E
bgfnP6SX476ZJMpkCfyeG06kBMuyMsGTwegz8X6jjzxdYmGWyaApfNPZUTXMn4zNwIl8KOAPhr3f
QejBleXgFIa4UWuHFXuztnt64sVTQg//EnlOugSZljXhEJlp4Q1W8QnUhLxalxgc5ri1prXDr0M9
2JzPzw3yJDKIoCFQwohhiNpZVaF6IcanVAhkWj3TcPAXo273EWIqslBG071znb4nLIrGE+qQ2YE2
wdqE4J/dBWdUPzWC0Smny6Kq9wPsKgo2SZa9H9H8o2oOgxJNia5+2LKRkphjGQnVPsMJccZ+6wyr
+Rkl2/6ThUPCYzJKNKkWt7zKVZ/uHWCHV68vst83ayYEbWU2M1QH6ekTKJxNiJryj2qlpi4pc7lD
ZAavM7eoB/ynO9N9fP1ivy/ol4spgHL6mCeGO49IUF0htOv86qtrqhKM0GI+WBX11aAs85vJQbo0
XOK6fEuLUOV/icf+mPk/HhOsDi0bNvHzfGSUvV+j2lF+bSt8LVEmboCqlsL6Kxb5xzf97zH84ym1
0iFxHzBq4Z+jdBYbwasJrMxXpFtZM8LmuAhqEp50tySFuq/sMrpP+8hoMPeWPm64U5MWR/yv3d1S
DMC+AOu5bzq38y8ro1WPnLc9cdJYDE9lSfBiD1XZwMGxnLfmlFXfyxHRxory7NvJXu33Pr6tAxQY
7F9COLZvROkzj3Eqcane5PTicKmgsNb569esjgdaCWN3sOAQPJvLIMKN9/eXWOgMhMeQ6DCAMIhx
EZzR5yEBNin94njr9tUZ9eAnqUiOGEEVp2VbUKLyi48CP9jdCLG1CFpEP05OtWI58/r0k3oy//Zm
lAZrajyIBXAM0+HfD3Arj0raB4n6Go80DiindXmweLgzIKpdbMNucsrlpMoBWkpqNCXdnro81dSt
bqbGxU+lULHxZrNi5yS2lcJZF/mfypR6etjlxk26Vup6FesRgLt4oAZavIGpXhCx0hhbw21YaLtk
NdIuqvHVPWHjVB9mJ/2+ulmKAyHE3JxK8SmN6+ZNKQfcD+uoHz+vRTI+mkCD3xqVxwHhLtZ8EPYw
o6/d4Vk7QzPKEGY2eQAUfv0AbRhaACprMxohnInvHGl412myOtp8BeIyTQdIba8Prh6787GFx6Gh
1GSz6pxGgeMY7TVTRV9bZGdujVZkT00qVhhdbWXeWjO5xF+uaP0OfGVWKdIsULfgkbQA2Tl0G/OM
ois5Or9lTeZcUjbDTjIaV+OKQmV2oBExsNPLuPvaCLN4SuNluE5T33xrTL44/OXp/5xahJpsnziJ
K5C45yon3VzKHk5V9Q2FJVWQt9fRp7rbkmnXYraEETXuE1AgtToVwpLJussSV54QUU531El8H7Kn
AZmjq131IR2KSZd+KaFXRp/c5G7an1ohllt3TOKLWKrYCfDhsuegXy0bumhjlkhoWl6N2M4mm6PB
sByyfDBusOiZ+MCsjGu3T9a7dUHtEBX2tDnEM6d3CJ0rvy5p8xJRihLL0aIt8Aue5oweLk3PJzmR
mhKL9O8Ge6kukrIQOE0q4DLMRNpFoUvV7074aUXLFUQd9soLfaUB7YUYiXHV3MwN9nBBnTYuuFqE
tq0LwClzd8Q7y36PP1r6Yazm4bsDqYVSz5RFfyt8/bn/MFN8QHNA11D4/aOuJ2w6ofky599QozEV
ZAc/+wzKY6VryCsjp1JfUeKILtzK+LxiFVyBHp3wA3x9kvy7CaspRvBqQK5CNzgrvICU6st+U8W3
qHTXEc9oXoi7Idh9neKSdDC3yX9ou2qEgZpE+waK7sfE69ASRznfevjLzfybBYsICrVltg6wlueI
3a0c56nG8PVbrEz3Xeta/b1dGMZOUdi94lwcb8eiHS4bhFwv0OWwboYKRkbwQ+0sVYkHILmap2vE
tsR3kPMtSo9tmr/7y13+ETLABgc+zxIHM01SeTZkUxmtpd864zeq3m38SGQh+5BKIj7cvTnd2kiQ
0lPqN9eDASvr78lmKgwbIhujLqHq/kn6RXxtqjl/tDtnpEPCKXDosq5guONMhU5Lu/flRf8fz+Iv
PAumtt73/zPR4kXxZ/ec18Pz7zrdP/7hT76F7+JuAv5Xgm4FJs9h/S++BRBT5x/NwEC+l2ScP5jV
P/V+HB/nZ4oO/Nq0SW0UU+VfOt3yHx8OFrUC9mcKu5il/hd6P2wdv5112r2TheNCWATzTtn+PI4l
wGgI9ZV9vZnSibdjChZqwBLSNoNy7W/o3CDpUbJSggnvgTZgHW4fUSlxMUxMrVM/NcY1lsa4MbRG
eYhpDmGPt/U3dVydkk6Ml7R01Y5SjXtVj5Xxrq16UHtVjCdf6sGudUr33QS3G/E6EIII9mAFaDVt
HZRa2M+F4QFVfgPHhfRNFfhTJGj94M/OfS9BIuMTDZ8bl6rUJWk+4VgbvZ239g2eGDtqLWbglI11
anuyUPLyPFSFe0kaTsGDDjdygl9Hac3g+BpW4tRlYSeq9QafpHg/D9gqT+YXzWLA5LM39lBYrQNq
H9sRpgkcr9g+YgRdvffZZvfAK1OKiM6+WLo3Xb46e1hxw3NnD2jOqBLJB9ngLVeil2iVFo6Da+sA
X/D809qP6b1CW3JXWtaGWI3th3RAEepr8BSIh+xNt/omlpj5hnQdSNmRIkPgmA2wCVMKdHQMzGgw
nKfPXPSXsN5vEguOLfzfe98s5/0QqaNfjqfG0UWOwuZEwIUzdKDs7+zIhO+WYe2WrE9ymNZwGvRD
NDngilFEu2Id4xCktIs+4fi5BDeDiQcGoPiBXDWQTEJhL/t6UwcjLZqD3NoK7Am09ZRSbtBK9+RH
/uWAX2Po5TaenltkPK0CIQeo+5J2agM2Z1yWg+3EPkaQGHrYsEUfVIYlVW95006puT30iyUPdm+A
bF5Ip0EmIWHqIXU4uk7QklTsfSv71CyNc9Ua3gXiDWVIGb3djX03kyDFx0SMHJbgXndFYezzrH2A
TvMEgPs6s2cVxJPrHIwK+QCEwJOjaspnyiCfsnZwjtqpJJw5Sfe4ABqXLW0Eh1YhHVBf7pgT9OuX
wJ2ZEl4Xv/XrDPdE3Z+FZF6EOVnJ5BFaOD0IK2uQF8heW59WZ7OwAOyvFiP/vK3OQlfRa/ZZmq0n
WSFOs20VfpYgpsIUAMBOxY1zSgC07Z1kXUJUYlqgEN0HYBJ4w6ol2qGuORGjrO2RaMDZ12RzB1C2
wKVE9tjZbnwDVq48CO9z7Pfm5RKrNqQGZTwA4iz7EEMLZ6eKNL0vp9wLK7wtkHdI1mOT+t2DWS0g
ApSf31PbcHZ9v930tGEPXpbPaOkm7mGDYL4Dhqv2FSwLlC0N8w7lwQ0L+bzcwypMQsCG9i4ZBJ4r
KnMvLOQCQswqpxPKWBeDnOwrKODjzkD86HHEH/AwepHY2chIhG7szzs5l21gyhpCqczMxzWCKzMY
FgCDqcUNJWlU6I8bilRbXr3LDbHewfAwLy1kJ2QAhxR/odnIk73bePMOTQk3HAtKBAJF3wO3Ol4r
PHb5oHFdoUd7rEFOIbLxOZ3w+sgqWPdTqzBBhz65Uxvj2Wy9PMHAyoJUmN+XKPF2y1zLy2bakMZw
h3d4rF3APXYvvU2hvdPJe4CqLQ04XEISjF6CbS7cnYOodWC3/pdxKO5TpMNQYborRiBnZpZaoGWM
b6WzrYei2666QV2nM5/vVXWcQfejA1FVB3K5Liy7vtmtWh0ywTYrsJz0ua3jOYg91HpwNT2BUSYk
zpV22hzBCZveurfT2t51VcuUit3uZrXVYSztZx/gQOClmYAC0Mt3Ef3WsFT+nowkoF6eHRen/TYR
7YNMXKNb2WV4fxaWdRnBtTvgvzPt8xVBqXXIca/3S++UCPNNXdifXLe/zsABXfRyefLmXsHTdYew
WIV7MZpp9eD70/uC2tmuadQ3N5lnbE9xBAYJ9gBo8ErR/r9tPPsypQyBw1BdoJ9FA9Xs7go4d1Ta
Ei+M2vY7iB0Tu2EHsYFtxBCHgGkXyTXbt/NQXAMt644O/IlA4h91KjBl7kXyyV+RT16d9VQXlXW1
ufhWUodoD4NXoKXhccVq2x5alDvvAJldZxaH0GJECzb1AOpyKy4O3ShlYJbynVYd22G0k16tbX8R
d20TTJMwkDodbaRsOV4SABkfi3z5MEfjeFKr+lqPNjJmcZEcRpLiIzVg44A8FyIW5eS/IZe6M+H8
Ba3j6Bufbxow/uEgbYgp0T1siXqP58RhaVOoHbgkX1iJ8Z5qexa0xvJVpA02rMU4XnhgMtlrUvAp
UeSe2H/TywSlIRBx7HKzh37a2GFu6BW2OKabkKBZZnGwwVWHi9NYx1hl7/E/k/gQew+U+K56NPUD
dG2+C6NRVAuLSEt6bAFkS+sAzB+3Kac0L70G2TJQYxWS3zWxK9IWu5liiqg+o8NcDY9OCg0EAyvP
aP3qtMwIvwIpH1oYCk8on5aKpdi6fUZphdlXem8i2fkzYmk4pulFhqSz7MWpBWEFLFU1rh09inHG
AS0P1rUjr93TaWf3hmOxNTNJWmVH8l44pXK7j0Arq626pJ3WKz/Mai13GlRZgTBuEVRNt3XdSw/i
/8Lrv4XXiGRQd/jP4fWbJK1/C6tf/sHPsNoz/wHSAsmNAwWSpiQK/pehIDKangVkg24l2Sn58S9h
Na6B1GzJWTVmwOWf/U9YLbx/IAaaNN+EjSyNdpH5L8LqMzIeDRjqpR54AFAjAFRot/1enYtmI8ZW
TcoLmBJNBAdqy+8TrI0voYPCNl5l/x6fwe1ABLUdrHmJLuFpNB85mJdHWaFvCcmkf2+idf8+RkN3
/8tI3r1Usl4TKuHubLILDVggzXHP9Rz80QPaP/vORQao8FkmznLXmkl1XcmFtkKbFuvRb0yiCUi6
zl8KB9QIfss4QAfRCaNyrbMi5QHLOUuDo4RtxAW5eIG31Af4FciozbR3b3KfitHOBad3DZunAry4
uupqcfz00ULm8tOyVdtXNfYoQjXbCi21iPs9uMTiOEBCyvfob7tvSeabNVxGJS+iuRyurUY0B2Jl
J9i6Udv0lOzTztSXbxJ7paisLLYJ00PkJgCfpnbjuJX4ZiMH3sJIc4mpM9f+iBc1PtgoBwaoN+BH
g9o9yOVivE/AEyMIhc8prsjCw+sQ1fkkRKAYjbLUMd8bOFhjdaIexmXrCsSvYHAA7WuqWxDyMWLb
WjinA9R3Ak8bhbmxCTwGh3ENNjVPbYA3dxI2SZVQKFjWD1WmbQmM3reu5ZwR9HXr8B6cl8KD3iwQ
TzKtBBYKLwBZIZGvhzkBBb74Nr1Dx8am9f+zd17bcSNZFv2V+QH0gjevMGmZSSuK1AsWRYnwHggE
8PWzoerqaamNpt+7HkpakpLpgIgb956zD6G+3cNGq7onnYDAsTzp1NeSjFWwNChjQhfqWzRPNGN3
ggyjBQmEY5Mr5CaSpObOBuoMMO5JI7Ewqkdnno6eS1cihAE7PshsoszTjHmI8dBp6g5hW+z6dTwW
lBOW3WpKxBnTONeyVylMkoy2XwGEyIcoSKpamyvmgTpQV/zShEA0W9aLky9ulFp2fVfUvdwBotVB
E1kM3Mx+ZNdOVIkeN8/7XT/O1h0eA2W/6i7JE4iGd4Wa7ZBmipA71TvST6seVhJQMLc0U35aczcP
XWt03ggJaQ9rpa6RV7bjYcn6hooSkg7KS6AD5G0LqrRAcHrdu6ThogJ35cnDc/Zs5BsMaU7ZhErH
Sr+bsypumVhIy89qp/pOl5nIDlQcBschvPm+p0Fj9ReBc8fHB8D4lXvvMU0UQjqmImMw7OPCtedH
ra8y2fodng2B+SfusErIuNZ8tx2Lb3UOX8TFpZPvdbWZv0F1rDQUKCmBjn6LI0S9DJ3XZ2/k6pbt
watBedwOQx+f1mk1jqVq5OJli9HxbhaEsm/0nMcpiL2JNExH65TxvY6nvAx7lOppYI/s2hFq8lqJ
yEpcLmJBiB0MqjNq0SQg+zyixlsWDAAdoHwlrhlGNXVfJWFPo7f9Ase0B+W7HZhB2lg1nou5UA+o
+lO2grG+6dM5a8OO2viNTqtx3NAxXOpSbY7gQ4sHDYkciyGYQR/7VH2br5Nz1aem8wJF93g2FKPx
aUlj6xFxqzZHnTXgBqOsGT6PmZ2bfp8JXj0Hn/XQNXI9ZM3cQkSzCCEQOjQYzxIQ09KZGzka8Fwx
+lTl9FXNqSQvedZb6tWLZ7BSLSaMt34oOf6h2MHRtS3ldAH4nBBz6xGCKdbRArPQVWb6+lwOhpI1
QTEjWhr2Mtbjcg3ZCbTlzZqmXm1PrshUfikSQm+5jhbmMpyStHUWL3Uiy2zwFcWq36ZlrLh0MISc
acjb127QeMWgthplhy0wy31TwVjSuXp5C8qWGBokF8wkBy2X0N4ScEZNw42VUabf9lbZVQGY5MYK
XUCSRzLXRx07CuK4m4osp5wlEaeNr1ctkGeNw/jV7HqZY3i14imsh975AtZsXnw+nMILSpyWWti4
9qL6SMNc7HmdM782mtJcU3vxqhCzZIMBVzWPCb7vqABv8HXQxk+GnO2jANpn7RE4zfeTXRplqBRm
LPYuBEvT14irhmnY0PkxrTzeaZNaXFJDxGDqlKW+Sannn3RokTal4GS9W8QUwd4xtHTXzEWU642y
BiWZCDcmYUjnOBXpDUaLfvCpLcsjbpTWQrjVk22JCerI/Gd1fC4g5algn8EnaXiIgr0ODr/WVQ5q
RowG7saXJg52GZ2aUdlsLKx+ws77kHU8CazEMncyZsEfKmP4/GMP/2/h+LvC0bG3gdS/Lhwf0ubb
9/85DuVb/e2nAvKPB/7JYdf+ghQWkAo1ItrGH83XP/MTiVYkHIxj7J/Bin92ZfW/8AhGHRttirpS
R4DwZ1eWHwe880clyh//B6XjH9Kr/5s+bupp3IbqNm2nO0ujV/+5duyIyOgrz2sOTJpxES0pNtQC
jgMWZA83t269zJUQF8QbYBen9qVMLOWoziyGzcQkuMLSG7aDWd17GIZpJKjP5IokULNLhIQNUZ7h
OinGsQe+GJiLggGbQRo0befa4qnxdand5XLGSGRUF3suL4YywwCmih17y6NWowApBZY6Ejo+JnXK
rjQG2CAxGfgIUunQKKjWpMXWnqnrufHUO+Yx9FX6GeALPnOr4NhpLvilx+xjKPMirMCPROAtr44h
97iTW5xC9YdX1JdZA5chrdQ3s2kHNPgCpufOzJczx+A2AEcGeDZ7W9qxCZtufbdG8pCE9t449ku3
DLumpAPXV6nxOe7MQ9a7YPdUiF4MrleEKu5VG42XQpRvDkDBnZrMD2pfXLZPYKyIczOL8gO4Nshn
urA7o1w22xc91Gk7g4tZPCXG/ODWEkYh/bUjtoR3kpK9vZZuYrblvNnrjuvGbVdmROG0/Fm8shM8
Hh1zgHyy0+Vhbs2X1ChOrPJvfZe/AUS8EnLUYxs1MdrwhraxejMudwiFnN1ijLvOa1n1zB+cHYx0
LNccYiGN6Q0flJ7iw+RQPPqcAdIoK7xxc9I08P6yJUKbx2eZVm+ThvdKXYCMjvSag+25YPeQ/oJP
ZR7Uu1Gf91O6njWXXiS+lTM2XWhJRfphYKuILC27FIU863w5B7ehH51nvMPGXJ7XGBUmDseS5ouh
hMXAE4mMQiv1zPUG99ipWdbn3uzwm1vyqVKtUC71jCMcP1/cZG81Muqo1OW726xnoSdY5NM+uxYd
02SpfnU749abM5DCM914fTysFpjmTuLY6hAcQGDkQjUOCa0CcsIR4Rcjcgfq+jOkb9Tv8+boMzSD
3DuuBAAeo9/plQEYXH2uE+3dM2YouJtrbUzKk4ZpqOunJ1OWOImwT6l2g++/kk9GrKV+kY1o9NiW
kP/j+NBIJAx+fO74Aq/s5S9NV+c7EHbXlkPjbtwex/v0U0nPajbsl8zplwMIINDZmry2utJ+yWMF
GXXOXL1XYnFvQMQPS5nEARMDK8A4KA6ds4hT11jiCKfCPUqhKLf0asuInkZ1S+z3siMJUZzwAg+B
rpTG+6gNXxbR2zeaC0iQq6bJmD/0QJmwU1UdbklwIG+x0/Q0qFrGO/vc7OpnpIPPlSTdJlzNwdvS
aiBxp/HVrIsv+LxFQBYanWsbSYiRhe249FFnypR4HyJU6IvKPjm5PxRYTnctlfSubkx6VIr53EAA
wptjWZGYrDfSG/v3uiY8syYoPSptBk3Okvvt6tm7KqsmACNNfEf7HA9UzeW/5vp7ozXEHnboh1IB
A0DqmPwc0qh5FVvGHJdhF2sMcTifk+3jTPi6uOiWwnlxFPs66R2ICNF/KHN/Nu3faaZ/Hklvqzi2
G6Jv0ZHAbkFH8fMqnuW2Sehf0RxMwUzWwNC+xZlfM6sjOFv7ncfjZ+nbH8+G5QLxm6mamvtr8A5Z
ThOsF6c+oGDFCaoVJ73c5DUGC/rfbab/j94B72s7vzs8GYN2wnB+fl+z40gjj9vmoI/FG+Vw4W/L
ca7NTIIoNJsjv1N3//45f55R/nh3qAx0xpQuYid+/fk5E6PGTzIg31xGK6V/hxkUAXKg4HeYFQtY
A++XLIhzP7C6/fun/gfE5I/3C6ELHzjqwn8Q5gA7nFeOoPVhqHojzJvKvQPwwQlrUM/kZxcHuFnv
8yA5a85CnHIxcN96zBF6THQpyfdJvZ6nBCImVfPBI5skQNMW6e58nm06ElBLNyMv12qTX2q7BzUv
HmSVPKtYnENbmldYJuBBGtAFltW0rwlWmMB0WR7+/Tv9J5cQAk1m0Uh+kFH8qmvTy8yrGt1kaqsP
O7NR71RvvavWvvvNJ7o12f5OXfXHt8mgecuspttGrs3P36Y3a67kL7lWPYJfBinvFg2OtlqyCNek
vYeDi6kl0ar7Uix3zqhW93TEM3onyUe3Oci3UgUvBdAFXZ4ThWaDN09PimdfjV7ske2OxBtmVZAk
qQ1vVicR3dKXfZXo7RaRmZ0ntR8e6kI+y55tf9Iz88QwuqJ3Dv4AyvxHjH7Rr4tys1+6zV4qOGWx
VbqEl+F5YPNujQPk2APQe/gyQAq3gBh0rcjk9Wm9cxYO+5wgtB0BpV96i1mgo1Fj/fsv7J+sMADN
GOAzqMGi86vcdXWUBjINyO91BvxPOSFZ2axWt1GwG4d//1xbv/LnmpRocJV9io436qNfFXFAATIA
3UsNSlw8oOA8Vc3vFswfiqFfngOBjG6a2///MYKZ4M9iLFW1PjSeaHdDJvXAjNf3baVnBLHs4ZGc
Ct08eIp+xdmYRk5dnhQZfx7y/Ktri5qDquiZWeTGAd0Tm6zH6gT76KJpycdqz0ZE0m1xKA0bVwXT
E47363BTZnaEAOET9oQNHeAmR3NhrE2OH+gpjcy3jqnxTu/RphkedutJQslX9ezDqrkEkQldhCxO
hZVgo7ZzClRtpvrV0FCTMBoIdXxoaj2NkE38Ru5s/pM79q9KMNZh0/zVL1LrwLbAudQHreSgINIK
P/w4UcEDWL9o9DF8ehY5E3z3WtF8C+KhV31i925HFPpuXEDktxFozTFa/hG0ZDil6suct0ZIuhN8
W2Ff4wn/9hRb15TUkdDqWYnaBusPXblnfNXv66D6mZM9Qtalqup4w70i90WqPuOoHf0WINjeKGfa
yfNDYtlbo4/r02xZ+AYbMbmnmDnwF/y8urU+e20vfuPx+Cc3CXvG9p9moJj5tdU9Jx3SlVnUhxki
OiUOWOCZlwPkxY/b5DffiPaLKu7H2oY6GFwjDkCQf7/ek51pLIjTp/rQ60MdaTYqFDfOTzE7lafx
/aw0IwC2cUASOssUoL2XLCnhr1MATk1s0zLDG0OrA56IvVY+8aUjMGH361BoN4pwb0vgDuAaqPZl
jWXEaIf3Kl8fZLmcK4Rh/naZJUbxFs9blTrrQb6ql25CJikbPaBcjQTdqd3IV/rjeLmaEuypxT/0
tmhZZeQR7Sx2bTyhEQZVcJQkAP04BMU1Zo95JAGrnuanbOQg6RbJFKwdRz1rnZ/6MYHeb3okHAl6
MdodYTInw6Ba05wpBOkGP4DfKBV/QoQ7F2Q7iZ1m9kO03UaDtK6NMz/h1uQAYRUK9xMp0mVHtaTG
+YVcdjd0Wv51jz2ly4HT1GPc3XiWfO/HMZwnPmBmdZfM4MziSUpxON4veSoeZuwogdFYB0LIToqg
8wtawe/JQ/HHsTxxKN5XMTtLlgguTO4Oex4vdIu+pMNcnwrNuoqBJFy9x3TPwYhWfrafwVae8Rhd
y9F80VHC/GY/tv/J7U2tY1mbC44r6le5IBPxvCMxpDoMzvKOuOOBZuuV+oIPz+K23uqvH0dtoGPw
PH5AiLZ7vsb2sswDjL2ch5G8GRaQ12AAeqEresMhzDUh+kZ368iT03IotUHhgFagrUho8XZ1mbzj
kvQubU/kw0oOcgSFFXA1a3mwOsZVV1hj8nF5Fgblltob7QbGmrA7jIVfulTWCQdD9sPUQKrBgGE+
Ovn0NBJq5SOHeugReiHUKC9imh5Ma8r2TWnLiBaiEXawd0gRJpWsgmalKWCkm+XdHlZgMu34ADks
R/AFc4pNhEPm9GTYwLWp5kfnz/31vx2233TYsDZo1GT/usP22ExkHf6j8vGvD/w/5SMNLEjFHBhw
70EG+NuI9ofycTOu4MBD9v4jBPHPHhvyRkawHkNCj+rQ4ab4s8UGnhqLN04HAxOyCoPlP2mz/Zg2
/31JoyK1R46kwizQOJFT2v9ShqrIDeIYVhZ9eHHvWiYWfiQ6x6rEWey00xCqq9AfjNKmB90w8NPE
4h1dzYVOVzTz01JgZYLyVQWkPblclarAfJXndUDeUR44dp1GhAY8wLY7mPQg/NjcBoAmQUxTcTfr
5ohoJCHHp+C+0EhNZH/e1s6qhrljFioh1GapP451x2Gj1R1O2El1NWcxPNWGR56LM5rhMvXlN1WZ
oKMZnziOfBgtFjMnnu4Xbxkf8sa29iAFTKzD+VQ9ZAxNTkjuuvPipOw/sqvAQhlrFuZlLW+W2XaO
VSKrKGcGeTLxhOzGYTKCvGhWGyajql57W9EloTBLHAop0ZU7suOkuQDGOQDnUiNmrTFix866UXv3
gIntoVU1h2Gqp13g053rWFbsRgz9Epd8JdzKi9/Bu9yNalsFXDBN5NYa0eAJauiMKJGkMPqAL6s6
r6NZ7BxLcU4VO2eAL4G8edPBAqwnErUIZFIrsAbmqkW5PnZW3YXzkj57GAs+0ba0j/gZxGsNoMhP
mY2FKiOr+Nr2i65GZZNmvRd0SqqpZ1HHxvpY90ZRTFGGI1x5J4QSG5vP0FdZdxMKFKaQdTOsAYI0
8p0UosFghFk5eQxG7V69BCAmSprOkH7PZIgNRh/6A+u93DtVjSshI8TjVlaMTRXOOKOPzqtKsb2u
gyFoPWXWjVPAos0h1hSRUqx0ERAcViSCT2ZxVZYMtAt7qQSysocvtElTcCH9UKoUfwhX+EGbjKX9
Q9TixPW4SVw2uUu//pC+eDAnNiVMPzZ9Pt8zpq32dde4DkYrZxVi3jHIVqd1b65tPz54A9gS+9Os
Ild/VMRiI6ZRvLysPKSO6E/1HVh0V2aM+ZgpqfIyZ+QgdDs0SvUUAAjXPpMVJu9n2VHaLHAJN8Om
Rl5yoSQyzEAFx4EyDbTliDFQntPCyoqQQQwTedhP8lJAxmWc7HXfrDXpsNZ3evxQl1AICUi30Ffl
BB09x1ZdVFdQ7wDfqnZRb1cx22JH93SOg6lL6RAR81CfllxLD02NGjRjW0sCRHELo8MUjZ+h9PJz
kZUeQQ2dbUAdMPWwTKrktiMd+9buMjcaRcvGl2r1DOi8VS+rOlhRxTg9knXJcHGp2zt76OtnhH6Y
sJxOM5lZLwQg+pgD+iNc3PiYuoSAua2jUEENo4PwaZRWSNrbCMmQsDK+cuST22llXHzcLzqS32F8
mIRT3zGySvYOs7FUE9atl4vkCbSpPLdlq+PSUZL19ccq/98N8XcbIhsb+9C/3hCfvsu34e9nTUA5
tkf8uRMaf7GA8LBteWBeHWOjW/x11gRU4C+I74GOIBPyXEi7f/MAkPkLx5u/wuJJU49e29+2Qt36
CxZyThsm1/sfzoH/YOKksb/+fLznrGIRV4SdmgYQtaa+NeD+jjygjhB6uqZRjzPqis9CMR1/KKGX
SL28rprSRamCZB3Sf/HgzO5lGFqkAyLvHtsGRT/dlNOEzQdqsbNezGZSjgtIhngv8P/fTXWnvE2O
A8/QbtTuYLoxnXmUSclwB/ZmMe5NMyv0ylfqUnOOK7gr/cqoQG0+DYS0TTl0gLUx9ijS2/bitj0Z
fIFKgKtEdemJsTKxmRe5SRJWojrCb2egmJ+geYz4Ah2CJ7UTWltbp8sfe2PkpKo57NLS1NvTaCZZ
iVS3Loj39CXJX6w8HKe0k9Ms+rO5JEPHcY0+Mwh1E/7d3tWdxTpOgGJV0Fc0RfKnGMTXJDjiYOYP
U0Io3vI6dr8ldk7EJyGyIJ6iPsU9y5SIEC/1kdND3sK5JV9lDw1YP4NxWjcBtpeeY0xoIphHtA47
gapFRDCwFw5aTX6o8FK+yjobK78E4HjIFemiJXat10VYpg/BND1kQ/aYIPfgy5ryS6fXzSHX5+e8
ybBNjHPua5WHZWL+w7CepJ8zeGhJtIjs6Ljy0pj9OZ2n6fOQVDXqaLxwlUyxOggP8Wpiv48ynv1+
ml+Jj2OygPaikMYR0OezFLg3FqTBJ+hQXxPUuZERF9Pj6k4Dolml2k98pLSrmi37Zt4PTursXL3e
E1HxINbs2S71D8K1x/MKIQn2ZXJdkQ8E1TS+NtVwAgNfH4oRiQi5PqGE9ophsLXPLdXFrmdqlcKo
9Au9eG4JOwynXmmiohLf7ay2L5W9xnez19g+AjtIo9PWf8DcUCxTsTeFSX7lKm713LBDIQTkUsKn
A0qt9Caeyv7ijrMeObTej06TZbsaqqs/KUka/ABzZmh295Wwsq9u2smT7JclajtLofJbTNSjyXe0
O82tpYyP1pjJx7payj21TgaiuM0OdWGTU52pto9+hjCq2pp2I+XokXUh3fW97u0SYLeBlSoeCM/5
e2MRpDemjDxj1g6fI3hWB7HMvjYG8ZNQ4IBVJ33i4/0YQjLIgOPVIxzKVcEzoQo80woWbMD7T5pV
qz6c7WeljI8YDkjZHjibW6Py2Vpi1TcKmZ/SjqmvwnDww5is/su0OtQktC6K2dwcjh0GjGlR8V2K
Yjrb9sgdj3a4gwawKswtbVrhgtgXC9G/q6IGysW6kDYrlYNeqNPDoonZeSzNgt1S1auamQ3Dvpap
yo7joxvFDuI2iocpfxrsagxG0tySfZY3Om2IpK8CJqI8GxcWKV10Pd5x+hmBGgtxx/hFC4Tgskg8
USKbknL51rUsqlHimMsJwUzNGGNeZm8/cmnJgLgPVQKz1axN7oePUyNyOcNyGrc7G3Bb+sH+TSC0
O3sdm7natfOVNtDwOlhcLVSVZoqcU1QqGB6vYpTtwtbsFH2v6lQdXcFJeMntPTHBrBKSpgtUEyWy
DIH9uV0Jo247I4q9tdx3SUwQr7u+SGSwz07WymuZK2/cUp/1NVN9Ei0a3EDjaVQ685pjyQ37Us/P
tZJ9g1reh5neZs9VnyNYQVKZXehdCI2wRlJuaAHSm6niT12pF64PQs67ac2yOWneyATNEDdiytoH
FArKY2EOzpteWRmHHq8L1srrc+bfKbfxLHU9iond3S3lol7seAEREY9DCL1lvJYDBF5+DvJIRV32
/XbXMuawCdIkfDXuSAVWuhKnDZr2MqXxkC3DYSbaRfdj+g3sJStxiCDc75HVvNYTzRtArt47jbV7
R5opfuEC1aThji/2ktMpU6m3saEfzVJzwwLiNSI/rR1p3JtmBBddOS/IBneumLSwVldcbY1ES5W4
yS42NdYDd7lms1vcrooqLgvgDxpvk0PfiqBTOVClCkefotHUMRN5JtzeWXcDL88nv9X6/aIk9J5h
/8Ik2s5qWDOwe3Mlkpd5HGF24RDqLT/R5gc4ZeQxuk0BP7VCgA4/nPm13CtLR+KuKmKMzFJFJepV
7wu430hFmofZE0Nri84+zCt0DT6DsuHJAxceojslPwWLXTiM3dFTPILilPZDds6nKnOaaGU8slO3
WCKwsytCUI5YIBfxGDDHPilF942Eu0s5xtNZkyUKz5mQOUBp9S3NevUG3WkT1eqCDT0b1ePK/Omg
ABrwuxZVrABBAYKKME/F5T1PBdJ8qBGsd539ZV1VHCoME6O0GL/oTVGcrTbGmrZwyI0NlGMEzWg3
XAPDnmCWNJiL4gPxl7eT7folafmpxeqxluWLFV/ihiBDBLks/SDjv2LsmzFCjf1dXOgx4FNtuM6m
K9jcMZrZaoLyzPpove67OWblDg49al5pfq4QJAZVMXTPpcuPWnsT58Ikx49+Mul+gukKTRZR3xnm
9K6xyvze05v2qLr6eiMKhCCzU3yZqlgNWUzxseE0+OwSMBeYo/GYZXYdiISCP5eoTSY7K78ijdWR
70LAAaVi73LhLEHtKfWOTmN1Q88aix4Y2EAYy1dyoxZ6w7bjzxtrcwY7ieusc58HVV/vCgODF7vp
Zn9LnUnWfGAtL1+MRf7KbV+Ml3Gu3afOsXisoXKe2ZzgpZwDOnrJ/YRn4s4a4/wVA9ajZdtz0JTJ
1dSb4WBMboK7I81bJqwxH3SapeYnzypm0E9oBpfRjcw1tnWciGQZgDgkhXuFCIDUVyCqThr9GxiU
2goXvmdfb7XmVmjreFBX6RwcablfZjiIr2gq33Nw87eraih5JEQqDkBujFurskWkrbmsN3MjDRMs
iYgpBL0OGp5cEWr1QGy29cCAeVADVk2FEkNv9cDCW/cx9FC1ths14Ttlbr2lyfb2vm01i1sGsHFz
6AdvBZeNJj5cEuMRQcwUcPa+cV01fxmw436F3XoqZ1JamfRieeoS4xu+FOuxtjP9XUtyBWOeaXMs
JCNQHlsyDjs/KyDlhtJa5LtaumXYNtPwuM49AncWz4uAu7knWfhutetzjMTSCQXbgTzQ3cy5nG3h
fIsTpwqYuzq33mhln3GKmhdtyqywJ/MgsjjqM3ZpV8S4nQN1eTSah94we+DWfBRXWegujdi4scgN
aCfScnsXV6CQw3Jbwz7aJ1qf72JnHnc4H/So5XUxTbOVfY6UstozIsk+s5oVn9nipheSzNTHIh/j
g5o72VG1ZireuLNPXS1IOc4YuOKlQRn2nOjYFc9CWRA1r2l/YjLHDZGqCC6hwHgnvetFkFZSA01C
hEloi0SNOCf39+Mqx8+qu07fLKYN8F4b79wAF7sF9Nd/agwLmokzNPkYGp0dFpVFWCvVFSMiAGxN
zvFhmJ8SGnsefG1z8sLVaw0GS2W7iCjLuR/OtBerKnLjko5F7K72S1Io2RoKV7KzupPpcSP2OOkI
f6RhZBYmbFyjSF+FM2NfJen5sVzrRQuHtFYudMey17iy6h0Rx1Coq1WWx2mq1RAJeeL6plkoLjLP
ufqskqN0L/inB1mxvCLle8SIgL2MGIavdVUTFJM6aILGNTn3NSUpGLatdVSJ6omhHVNG1dH3s1sV
NwBWut1SjWnYJB00UWUtB9/qW2s303a4J+ep70NrpQuW08CPRK5NN1W9Tr4J+ekwOTK501sjXh5c
J++bW5mkNBc8DCWdXQTw4cih+la16ZZIj0BK19vhG+Vm5k4J4ZbdbD6S72wXA8vYQlOoHw65l1ae
P0OLXs+lNJWAPpgWlWtb96ExpKyj6DKAZgy2cRiBgnzWke2iHYL46xz6gnvxq2e7cagqeZzcZEJk
Ha4stc/RQyRzaOuTQAxBo4bVB5jGjRiV9jDhdniQHenrFbL0PbjUNBTjghF37ttjzzUZTqOR3bSQ
QIJYn5yPqm/Md7UuaLj0ZJHgVqzap6Hw4uwVeecUVIjRiei2NynBulrAK1z3O62p5GBPFSW4RrBF
0GW987zmsxplNqtz5A04Gwd9WN9UCuvzvLToIDkfQwVR9w0/9rTq3Xjftln7kkqzephnzTqtbTYH
emW2oZVqmCC0tDKipGCq16g4X9RuE4QXeFB6ogSuJgSHEAKj+WmgioxGKb0ATXUeJex1FOfdEkm9
H6OpdI5KW4uw4eD+QLPQ2/WFqr9ZpjQPVdG3flywMpW0erFXNuk+SwwBkMVyb4yssvl6CRv6WnqK
2Je6eWvI1Pum1v2t4JXQDVR1JO76cuhISaeUmpIbdGCupG9lzhHXTbdrPWlF3YI7iFDfzdecZ0jr
yJvAP8E2HuNq/kITu/Ubz6kOCqlKIbkciPxmG1szXqchUFRlQS5vGLsmNlEweo5yO8IiemjnFEdi
UV4kwb2IqGsYLQnRFFEJU/V729oEW8RZxkLbJUQtYykpBhb+qc0D8EJwPfuyino67mw683KP0dK7
CpkgAq8J2wZAY0WEZLNgDk1zylTtznWRlg/DIJtgapM3rLV5WDdYVynsOvdaKF1PUir54VoZm35e
esZrgnjYx+dC8GmVpdWr0g6vHaAvlGju3rQk4IGmFd9UycbqIoM9Eqm09f2mCfiVNU5Mb5MyWAqD
7gMwuRAA+JsFKTYSfFtAreVL63KISNxwWTusHuXLkDNeKPVJbaIJbFzjS8OIYLViJc28+IT80nor
BiLcqkSFtW0sGsHytczLqMePMSWm7G4aO6+5WgZnr6mFEwARyW7KJCnu6D+oajiZcnIjgfPrOozU
27kq9LDb2j/SHdqj13VlhCNhPSS5q36fa45o+ZiLQ2WOUzgrnX6fj/Sbi7Z/H1M5npwKQ4KK+enE
iCdM06Wl1Wl3bMAK+jSnEvdrQQQXKZpfOa9Rii01U1RzzatjPZFoEiSIqT4LDKGYEuaLQdbyM6XU
U6Z0XeBghT6ntjEH5IxRODbk+QF+wPAxKX1Yi+mLp3XohxfDT3P9GSpxEeTCNHeQe9xgtgz3M4Cp
yjeA1ISe6gqUO7H1tDaFxTC70M/1kgKEqV/H1hlgNKSPva19APuh/luojuqkxbTT6K9GqpVHQ9Tm
t4FE+FBNkIm1SvUs8Sd+tG3FuCCpXRvaTDtTfMt2wkVmVw9EuDHjaZJcA/znxl+EOhVEpguBApNg
hIcOGARRIW4c03Ya55mACoQpFP+VxhlHWvtiMrwH4sqRRLaG1di8vdiZYBCko8KdUEW2WkDFoIk8
rwCjOOrEIV9V61wKZue3wjYprLVC2cxJBVgJm0jgGikMA+FoUlMSaDS0pfyGvypq90NP9AcTyhpH
lyw9YRAsTovF5orf6z0uSNHYF0pBtLc9mb7jkP1rlfK0ZtDvFFV77tmSMGCMLfiKrRfY1glaVpgM
jmaL7Z6gymMCsOlAzCAZdJYE4u3EfMgbrNGi+4KN/YRuTA0IWVePRaJcYuiNIDesLso759RqYtwR
4uxETmGXp9ai/dd56hDUlPoBlSmkYrO76RNx7+XDN7XKuOLjxWIKXt93ZluHNGacI0x3HeTpmO45
u9BAXCvllmHdZ8Y1w3kEdBfOvY3oqzTqfUqiQ5Q1lXYgG04Je2sajjUiCDoXY0NkuPWtRah0Pykq
bbh4Jj2mWb4UiUbnbFyMHfMdFPyj8TW2hPY4u1aB3m+ZewSCzfzdGhzxyNqn+7ZtYclSu+nUdzSj
VKaLWky8T9njkg6J29KjXgVP79n1xRzLIYhXw0QxSzrdFDkI6ba8VaDA2M8CzVubXZEt7dugNc3r
ptCDH6Gs6/+ydybLcSPZtv2Va2+ONDgARzN4kwhERwabIClK1ATGFCX0naN1fP1boKqsJGVdpdUb
l5VZZlamyIhAAO7Hz9l77S+MIaN5K3RuvNYEA915hDYcMzY8BdXfm48+8XGMpDgiIXvNkhDn2JUy
nHhnl1r/SZ3FoxWDzQAm4t/Vkx3doB4Zvhip+y1WQjebIDG6q5Y29GUhrmwrU2+qtk1qTh8Iwhnu
LStxlttVb9dsJq+sD3RBy2QT9HYTLqsMWNSp8EI3T+ewIdJTbVOY+3s87SjaCcG7Faidxq1kMzim
0fikY/mBCkE+tlFc48vU/ZHnQO9c1RGxFPjPk48nHGul9RibBfFMiX3niy56LWcU4lkZ+VvhWVYa
FhzSjesJkrt9Lipaq20/JtfUEP28h5lQY0NI3eHKqVh/Ni5TzOwQRwiNaBIVyWaiF7bSbl1BAO+C
g5SwwAY/v1urZ9U47TWzTx/PPww0XFMmPT7dZGi9WRdeCDEM7NsplebTyC9wQ78dlo8DMjlS2Rjy
bmwa1BDRKkA99tAAsODuabdmM/XIU6r0vDRApUM2rGDTqyGmYtIoRITVlyRA9GslxCrzUuau99lR
ic+jPWQ9qYNJzfxobilafcfHY0nYCpJTe36UQ9PTfDLzBvm6BhyMYj14Ji0zfpNJnOEDJWh0hgmq
9YPOEcZtbR603QI0MKWgX6GYFls0JWjZhKPdfJsor3eMCC7aoKxfoI5cNYQbhbIZoBGkUXshptn6
mK3zaSxzLNiLkuK+a2G9gXcb/YcOrwMVr4rr+2Ixxo8GVpErO2npy5RL4N8obfQf88Ywb2Hh6IPV
oBfj8NrZlw6Z80NgQOWCNxcF16CGLQiFaX7Vd/74CP+RZuhsDTyldcWyuimlX1nUjEmCZIoJ8Nab
8EyEw0RXcGMrVFm3dPh79pNA2QWiaEtL4HGT5Jsus13UqzgLSYW4JyoPf5+rG2tn04Z6Mhcvvsoc
lkqmmfpb0ZTiJRIdhdriElpBp0OhwAvSeBNnaftxcCW0RYNdNyYpis0eRR6HnXRHHHJ2aIzJNze0
Rq9VNHuncTL7HYyn/NyIquqo7IV5JkNu+oB9tschOKdliA3Z2boKMJKd9salydvmFgGkfywTEe+6
cWkOuEKcrU1qULwxFPIoH73uJ7q3BpvY1DyZ1HdnVbfTfuip/mlnenRpjORBJ9m49YnfoGlfZ8Tl
deXN0AdfjFGIHYtTdHQTCVpYL+IG4afcYqjFt9LapzoR/j3umpm4JDkiTvMQKhLfGDo4cLlpArgw
bq+uOhzEN/gV87PvBn9W/ix2Y4QInZTUV0Lmkq3lwE6O/Iy2oohKemVKPxupHe09JZJdYy32zuBG
PyQjGKgROcAp72p6NnVeaYtG2xIm9ixCdNMMZCWyO2Do6iVFELvlqLActZrRjnqiG+6JZaQPDAW0
COERj8XDLJM01AmbTSaJWqSfNeZnw0OZIBnf0GNFEaHrZC9yRIFBvdzKfOHfm9Gls2d9NwGu31hj
/hx01ic7ZrGWRrVLkfmFdEpegwqjUBAz8JimJA47UtzCCmHw3hI54ninPDhx9rCAIw5rR0pkV+aC
73q5IxLVJimx/dh0pH258UAKonWksOoPI1bsz8bMGMSyjU+2iY/bXKiQZ+R8hwZ3KJzR4bUMsvYy
De0FC2ShN2bts7WL9SCYFMYdKcwkDZkWWSyVaZ3xQLw5hjfc1FYFcJH1H2vIguDOwSKDbRstSDmf
GajPmKja/zolv1Z92uu/G1tL02LQ+7+PrZ+/qrKu+p8G199/5l8mSYeEiQBIunjHZfyLsuHZfxAn
AWDSdb6LsXilf0m4VmkV9EvolH/RcEE5xcPBvebjMnC8/0TD9Yso3YL7jbTX4x0iFFtn5D9PrX0x
Dkta+xjQfM7TZZL4G9SG9t/I7JnA/6gTw+0p8EW4gPAQEHMl1v/+w2w8GjC023UcHQdo2hjszYAD
7BzVn6t+nO9LAlFOBVQHFdYLBI8fvo/77+L3H0Ed6/f1lxeHk+EjH+BEycX++cUTwKOznQOJix2Q
z6xX3URfT/C60swf2GDq1zgoG/J8KuYr3aLTr7OBuIUqx7VDEtGWjR6y9NBT1m/t1mivBvJG7zrC
HalxCsBCmKWaXceScDN0XvRQusUU/n98CNCHgVilrNxIv1xBUzmNXfYLQ44F0/fsgFYojdI5UQDq
D60NaCQSuccaXGIoEwRzv1C4+qGsY837S4P53q2s+b6mS8NBcCHbLmDMNvo5vm1kr4x0JvFUpgO6
12qB9m2UVXr4/Wf4ixaXm4DGBlAXptc0xn5xPXXwvAftTcGRVuwUKnMpOKkpffCQ3P3+lf4iWF9f
iYk/6g7pSyQhP3/jnAS6dbARHEfwfBieWr4812+vVG+3F1OibP796/3yEL3f3jBhfYdx8jqQWu/A
H25vS3RVVTIcOELFVxdWlG6zDDAhfv8q/+b6OSbCE8mh17fsXznigWK5KCbDRxc/pcgps28NlN1j
3vlPv3+h98Cfn1wkMFYtdGAeDx5Km18XhSxGZzNxDx4tgk1Pi9chmQq4Z7Tmi9OlvbZhEheEb93n
Dwgn/HNTuEx8MhE9JANerVLK9qK0C8HBHWVHD2hNCxiFTd9jJfhABtOHlHvzwxhj+9/ai+ngmcym
RW2cmBeZG8faQQdKj53ldh8nd0mPv/+Q9ruP4KdPiSAF84n0LI+aJpC/iFdXggTuXDUfp8xmqhvX
TJbjqDvRqsr3dd5xaLTrb3OhjFDmBVJF7WXHolxxZsxE97RogKgROpZu+grVtVuZH4VF/LQMtPPZ
m8ryI+O7nRKT9SiwhxYbRRrkVlF8PVlmHuwTCBzwD5P5QxJXFlV/qg95vBeI0D6znOVHt5fyLh5I
Y6CjVV+zuyTHsomod2M3PRoV5UEtUwKlkSQdOrv2n1Qks1Nm0DeoRIsQkgn4lwQV8Lbscjw5DQKN
poD5TZ6s55wJ+AUzH7ly14wWpavTDFt3cJnC9SKuj7mq8+e+o+OAnn3Dwd64g06v37TWHe3HpKcH
29sHGTlU7pmbkNXLkSakwnQuMrHNJ/S/5UegnPm3RiRwoHMz0EyjVAJyHBQ+2XFVMn/y4AKFXmkR
dRgExSnT2Xxe2sC9cwu8Cr2fVsHGJhP4jpZd+ydtPPlqtt2OOGAg51H+1WBqcIPuyQhRIiGm9NRV
WTJAhK7a7nIrWJ29pE9HTYQtH640VT3dIQP2H6fM83o9w7rIUD/iM1uDxTr0PfaLTNxpgwvXPMV5
WZ6dqNEfjCKH7SEg3NyKwYDcrVcxocn+wlF3sg9YmP3TsDj2q4rc7j7jOjG2NgcUscQTPeUO+XUN
d8RYYH+H3/1aY3/Y54ll4EGZQcWtld0HDqIDVfM88dXACaGjGh8nPeyTxL5YUTnsWNvGU09c5QYi
eO9vVGK92YrvnOZac9GquCGSPsEuT5TGGBcDHZo15buETKNMjoZWhkgidujCBnP8iLbmJordzwk5
s0dSDc2HSCx6lyn3I91bZAtVRbemy7ZG5gbPvYz8va0U8+Z5mK4qoq839bjM29K0wTpmrYHaElmX
x6mFJWqYtoI0J1rU9Xxt+HFwoL1abbXhR7R7E82bmaM92Dlnm+R2XW8I8IS9yGbkhWxDICVj38V3
M6WokWLXOigyx6/lUtfn3gCHqpgYvmacqgCzdB6yVi196CtW1twtzAZYpjqBTlsL58SwvjgKOzWP
Xs3j4hrgVHNgpvTthp010QAhbwdPdJ9E29nMqi9qdOJPGRzJN9LP9Sd7VNNVSZvhlI8BIN+4cc7K
NADF9DmNmMgcTwO6sztD07EfCs1wdMPsrxOnKg28pQ1F65a70oxLYIfL/MEZzWpvr9W9mcfNDumI
s800mqrAxs0hCE06p3S+6RPQZ4CVW52zagAEmbpz+944DN160AfDJXal7cx8H2Wj/jb2aqpvCVMp
wmiljy2jRp1Uo2xpLNwgaczOIRZ4UpY5NDs6wtaOT6yuPBcZ+aQ0UmHCwRCJm91HJA/OncWDeqtT
GmdhHvXoE03EFF9hiU1hUJgc26BGfUmYkhGdnXrP7xSiCiv3k2FSXzA8Se5yTL3baKTkq2voWmBI
ISJF5JcDwBdw2WbTzR+K2Gk/ZZmdh7m5TKQXUxcastGHIhf2aXLanM5YMDzXfVecWjoHb6RDmjAn
HdYexYdsG8ovkkpAMyF8PGptN7d2skRXXofRSE+2B+2ABBmG0lWzC9TIJwd7fLfSfUM52Nau7Rdr
5wBwvlsI6uWQ7yz8jBUUIJNoH0JztHknhL6Yh3Hs+UiGu0JaUXnHW7QDcoejQN4JFgbmTaSoNb21
MP51i23gDdEVtYrcNpFLHoNfqKvR5X4VNp0KauDxOR0V63pttVckNo/FhtrGYsJQtoeoMuQ1gzzj
QfMCCRld7LxLxGwxlDqRnydAFfEGO3X/YHrEusPKGR6UabWh8hLxCW0jYEloo/R/60OXWZz/qRft
azkTdN2yKAg12Lej3dJ7RHt3Iq3E3Y5FBvTHjsi6r4YnOqWkc/Z9CndkkjsEmPcqqoIR7lg8HlQz
6uTA5ffyL8rx2+SsurIduZvpqqPcgcPWl8oMFd6v6BwwAW5YWXWHJNK3nOQWDddcLqf37f2/Ouu/
PbACIP+hEgpf+9f/+X7UvX0tv/7f//PxtUvSKiaG+ucz6/uP/ePMip/nD7yeaFf+YTyiNPqn2Npy
/iDoyybK0KJA/edxdWWtI2QCtSNdXLQrSvKfliP5h3QkxlEbZD82IN7df6Cz/rkG5hFhtI2yH3AQ
ImuLo/HPlfZSLy3J2gMKuLEol22VzsNF4e90N/PUdp9/uDD/5uS4/rJ/FYjvL4bldeUzBA526l+9
wbGcncJLeueSGLp5qZzaAtM6Bs84QOkYccABJGB6zmswZupvqtN/+9JgjUyfBAqWpfWE88OJIjVy
MfcMxC9LwFGuCpQR7EY9efPOG1zxZNOfQ7trKsveguGhzP79J//5ALV+cs+Cs2/6gAf54n59ectO
44pV2r4UhCEgTTPGnpZ4PywNyOD15WZ2wr853ljcI79cbl6UW8VBQOMK79dTVNXAyoubwLpIq7Lw
Z/n2yUJ03O5phwTPa4TX2UltXnwQg+oOST/0b27DQlsYLtehZQM6NF6czcfOUHG0W5bFeSWIiMkV
wyFTXI9NhBYlXWoDd1gjIAvPiMDtvzkMrseGn+8aFMNYZaQLBgIb8y/HXJ90+mEGpXuhRuReGeAz
zAUxfHsfAPsT4B8SdnP2r99/Y6u74C+vSqQJuwYPBn//+YZxDRT9s1TikgHjfEJQkCJJqpJvZjYz
FxDL/CCdRtwiOYT6qBNKjN+//l8fTJIAOJd6Lswv9pRfjsBw56q8zWdxcQ13fkjXB4bJ5Hwfj634
m4jHXwzi73enLThvE9/CC/4FfhFpr69McxAXh77GA3UkCXBjitwcOaTdvc2547yOprs+nWZZbhtv
4mExMg8Pdo4o5T//4Da8GNzqnkTY+8sHtxyjDlozogJlM223jhcV9ZnhEOdd3Np/1wP4dw/J2hHk
ueR/3l8gEqLJzNSwR+uiOoYazNcLqPgkmF8PnkmYpMoc5uhdzUQs5S4PikXcQr2emRNnAoOUAG99
bbjj/BCjHsbjR0DGuaei3YkeF3CS4LLjt2Y8Zcxp5ukqwLtW7H9/yd65Pb/crJ7F90c3Q0IMfj+Z
/7C6ZUUcDT4+h0sUZWa7Xzylju/3zdyXzYtS8F0Kf2Ld01zAkhngLk4X6CWdDtojMApogGnucHhd
pgW5gIjM7s1X5vzw+/f5b1bB1WiEQwiykSN/xfQYjK1GF13zRcIJgT2/XmbRqOZFmJF4aukM/s2d
ve6gPz3Frkm+yUrLofmLm+nXVyRj2srMXHeXqbHra9mX8jVCJcRfbA5tg2nP98p2EZNFaRQp6vcs
qTYTiuTHFOopKXaV7t9sCNz3mckKYBIj/ZLaDgvnek+8X6KOXcPdiBQ3ejd69bWmlXY2QISfLCY5
pMkP9d8QHb7zfX78vtmsTb5nSmzHovP3K8l58fPAa1MdXyDN0wBo9KLCzDOyu9YmovZYIV+dtpk3
IlW0JPXtNiXnJ9kHSYz4BZyJbW713OCQzGDicx7y9uMSG/2RHtQgIBfFCFSMSKI4xQWEcttMJuMD
+pG4D02vroHgEqsst2RhJjiSLZMnI+umYccWQAIjaut64/hNdRmqPrn2uzI7c1iqb0meYsbk1wrQ
BTgv45PQXg6WVhdfzLwTIUYbBpqWXpaG9zcmbxqjvXvV66QK0579+4rYTYA8ZJ8198Ch6xJpcADO
yKk7E5ouUM7N6HlG8zxURTaFduR5jwEEEE4zWZy7G2WN7cjENFaMtdxAqy3HNP9PyALIb6qy6/Pj
AnwNW9YwOLghW/yvpwhu9NmKB9SezRhdwbAOHvU0CmS6zhirizFhvMMNucbUtZ2Vo+NO4qa59+Ky
QKMVOEkUkjgePMfJwLabc494WHxiMKhYu0joxOtEaUCiMwZL3l0t5St+DsqEyme1oQRkIR4bdoEu
1fyY9roiIVKAZjn8qQKVmcgK74ykKR/YmQUDyoYD08Dh5Yp2baZJoqnbM/0dX5CFU5cJCoN09k+0
d5LbERYfieCYYzcxR9WDmUIKhbIY3yrLgV8MX61u8XhNprl8IjEDUiBqVaCpPmPpvq6RTLTdgay0
aM/Isv5cBp38VNukv7Ruk7xxo8xf4yHK+s1CVy40B74e2kx9dVBxI8EpeOOWG+u93QHMY8ZfATt1
A5/tzWkRjc0yjZsnQ/ppjgPa73LnqqoAjjx5Y1SbATcABEQvLEmzWc3I2qE3CXEE167F35GxWyA5
cic1AOOR+KZdgK+5CJpPRjJioi2DPGM8qFtd+nsD/PShWOT8gFicK12tiEIzpnfMam84r60/MRFA
rt5o2ptR8WE2Or4xHfVsChyQB9wYAesKE9P0kGruyk3iizVOFVexvWWYAk1ddXyzLj2DgnR0ADWm
qXzSKCZurypGL9flI0t26iCM9/yl3y7adV4jOYGmTk3q1b7wWY3KCT5dtATPE83xt25JnBOdRhYe
h3XIc8pgVyo4e5uWJ9TflqXNr9etXDtVyLKuKeui58EFAJbrsr7Oq9x6aoF78YfqIjj3/cj6zHKG
LaJwAnjJQvT8m3hZOyhjSuFjYW1J0bQzPt77koujyBBHAlLY/AmViOwWAQVLDK4A/xy3ZXAOvHp+
sKTLpv69G7GukdRw/jmiAXXtZa1COel3b22wXspAOeKpw+gP2nh9tyWSzwxlnMPQhbLTgred6ntY
vvxjXqAbu6sQmYK4HMXtsPCNjA6VobYYw6D4D3YwcfXDkHLcsMkXBubB9Cbp57UBv1aP2uLaC3qy
sOZ5fjOO4mP3hqdyfgDW0r0xWEFlE2dUn2Y+ylcmB8EOKl331hTstm0Qty9ZXlL9zmmnH94LhYVo
Rn2F3NF9tWbqe2zWfLUtb2a2/OzNsQviblJGBqe6XaUgCY+0W0fmbYf/rT5zG/HdWeu7BWHKxtPV
6ggaen4wM5MivAYzvZMib14wBLKb69wy1C4icuoVOAnw6bEG03hqO8U7x7hJBUXDSM/n1lBoRN8L
HOR9wS5fsv7t++HHXvdknQV0P4FNOfhHsOJkyAQR0N1MUvvnBN8faHJmFge2Hd4gLcds2fhGNWU7
NCLRnyAVefHq/RESNNDn/TirtQxi5+lDNV18ZyLnN+j4jprIp7jj/wbYG9WuciRrW70eVWCG01rT
gsKACejJ5Zu+rTrbO/Fx6mt8Fu4DVgncPcRg8G5xdanjNLHjYsekLse3e2vijcCs4wz8Zgwu873j
0xG8aabYoPGfgLSEhlRx1zK28O0dYzbeDOht+MvIhPmr8AM8pKn3lOW09nd9a6YHOCHcI2h65WtS
TlxTeBN8/vdFADjb/KDTiqtS5GlwdrW0Ty0Iu+vGXV++nHp/m61PPdGZzUuG2u06iPlWKffbI6kD
fKupRYw2dsH1OkyUoEGVRs8EPM/3s47dV1wUPK9w6UpicnBPhrHkiVeq452834nOnAmU4ClLgBTU
6DuhCEyhpm3j7j6A8z2d/Hr9grIWYObeqqP2WCoRPKf4H5BkcRztAIf2FEWWj+VuY01x+ajNTL7a
a66UZficARBasDXNvniabMVFti1UNxvW+YAufho0L27c8KC3YiL0eP2E7ETUyB0GZNqnNBDfD7zL
ZDQvi7B5RJnYPKUs3eZm4kj7RDtfPCE/42vp1yptIU+g+F4xvm+bejG5oxpiqsm6TPjsi2zAAVmM
HLLBonU/DJxk1qtGN20O6HgL8ObMjnjoXT5FTuT4a4NE34bxymSxyCseq0Xjv/Xsxd5jShKk2XQx
y1Ga83BZ0A1henYKQH7CLQ8UNI/mhySNXHs3jV4Ln1+ib5VAhOTDrCa0gBVuVNS1ypSv9Oe4a/jT
wTOpzBxbi8E55W2NITgI/KnASuzy0wzQrPaRJu7ELRIxKNlCrhW3afa+9s0WOXR1LFjkKUXi9UiO
tHLBzcI98X4Bvq9F68F9zCzWhXVhVbHHjvN+7yKDY1ube0LfZi/VfzKKjy7v96eD0PiQ0Qg4jFXr
5Dfe4HOL+CYUW0fm41USa2KJvt8QGEr8bw3BTeO2VKM6GlkFGxfrwSttXfH0fle4BF9Ca7MicesC
LzyIthK3mVy7DXm3cudddAtQUSWD3i3EX2PrtRZNCNhw6bJJ1w9kTCV3H/pJaMkOE5ODphBSIeu9
uBUOH4FbTjwxV6qnUBQxT5YXtewwnrXK9xtumiGrWe3tVNwxs1wunNS5qU1DoD3vJxbt9xUQDE5e
EgTscbGR0q7bd59xlWwMHzSD2ICwkMe2nrbIjFgU6liN0Z5At4DlChkD2L4B0NPObjWvi716fii1
o9xNw1ENzoam8JOIoRh3kgy/mWDsGGHmqBlTA7XQ8jiCkZ+P/TBWyZ3oMqIFKpbRWzyXvAvp97wC
znXudlNEi3rq5UAREht58GxORBpXDaL7PY/KdO+gYn4c/Lm8s2z5JTEiY5sjKz7C1Me5qVjZpzzO
vsUY9jbeip21MaLn27G2eYBntscsbdiRdIomvKflGVChaPc5zzTXOW34QmsJ4uBgkB++Nyv4/Ju4
rWEajnN5Spsmu7GdTogtu2Z54mQ/HyvEV2ALm6bCKMnwN5gL6gXXmlkMKTLXfAQLC988d7151a6L
/xUmHBqRNOapqQYHrrFFcNPJqC26MHTZhm1bkGTzGGdIIbeqbPhrGwguki2X+Z4OINhwe2LBAcRN
INNIjUNk7/zQJv78QPAdFR6ise3QTjwz60E5L1hlJzvgUQ2SNb3ZVLy9aPFoNuGxnEKH0BbgxO+b
SZSwbi8yrXMs7wFLUh40wS5b93CBf+g5gqy3Ru6ti50JFBgEbMYMQfWsaTWRltE1/TR1xGwdnNMg
dk5TE4jbeJbBszD67s1aACtg+SKMgNvJ3leuxf6JmJe7tYxZrRZMf08jr7x9XzeDLGdxDNgwybqs
eCaKtd5sosA/lwqfE1Mr2lcT+VgvwIKmTd2z7qmWR6gvuHnSCNeDUcu9u6IhNsuCuWvL2S45WkgE
vzqja3a4YweeuN7A1iHzNjiTbLFWGC09EoOduUSH75w8bzG9Ewe2uV/ZcEj+cdwfmC4Ne7AWmJKR
QzFozhfxhPGelp0MWJXo83BJvMxg28DeyUmidNlYXDg+Twkda7ycSJkavCu3aonX5eC9ZJZm+Y1s
4xmbeFWaeybKZHm5urf2vHLylKhh/gAAejknuBM+4D7Mw44nhNWZ086yZ0NcNf5uiadIO41xTyB6
DepqCSp/Zyt7PlqxNL4MjS3fMtL7vuJHGeFAzB3l9lSgLXW1ReeiM88kDteHgubKp5ViohgNR+ir
WwDb7Y48j/ZK2nN6Cz3eD+PMTT+WTR8/utT483YoC8K7O2ketC/1bWA30YfEYOZTt5rfBAYh7aiU
qyC+XyqDE2sBC574sB5r2kYFo/td1/XfCc/fTXgYLDAu+N8liR+/dv3/PKcqTqv09achz/ef/Kcw
0fuDRrW7Bnmh9rGdNUPqH0Me3/rDlaB0mHq8z1qsHyY9Jqwd5KqeTyCBzXCCfuc/Jj229weqRHeV
DQUmUjU3+E8mPa7/czMM7ZbtkiHmSI8gMlbXX+nfsXamAnVCAp/dG65rv6KUgdfaXdsa92jh9BS+
+HfEQyeMjS6JuDchsYQgsqZjnih80VE0eHvVB+qRXgKOILugbPT7AvYAims7HYL6up5lux+gYuTw
fxN5Ypziqf2QDdGy5Zw4IQ32JSE6Ti4BmwRMyGVTzhS/HOz9HGiN0kAL4tKPP4iqIzJ2lERyBm72
KZimZ9EVEZbaqNMfFjBU8FAIGU9Hwwx7Um4u8VSLK0Z1KXrgqltTZleXwGJE7YPUbXrmR0SDVM4b
D1CCLmnUZF2YzNl0VHZb3yyTrnBr2+bHRanxOsOs/oRQxd5r1SX3xPGAgA+W9ZOT0dntmKakEMKy
Yg9tHdRvMunyMU7whVv23Gyzjv/sma24Zn/6UOdYoWO/H298RyMPLPqt0Zp1GJOUQxhL6vSPeZN5
9wAF7EsEehPLKuJ3sa/1sJqIfWMJgyEKYNCPzs5iWUer3xb4WLmEdtc7W6cOyo1lEHEbzTaOjLw5
0pakG6CZfA/JHWalke1Um04Reihtto6c8EqSJOOg/qCqQbCJJcx3l34Tlf0xmNbsww5FAv2iReyM
0SKgN9M21oSuknwfcjgvvnXsM/MlzSwZDnyWHbKG56jS5hXhSh80ocPbABDfZ4VD90okjbcpNbhC
+NMI7XsZFlkcP3ROZVch7dPixs9KqPwVMZRc5TLxNk1Zu6i2OhfSgBGtRuXxJVKRdSHWOdvJ2J3P
emm+9haBHQhWFncXtSlr5pR1VzP7ispcewvEfT6jqaOfIdwoJPQ5ugi7/xR3NXZOIGenxFVRfD31
ZjFeZo4s7SuBy91nc2qHb5i3GcSUjbxetbyPuQsgmOij4Sy7rnW3/VhyyaamVDeDZX5mtx1ujcYC
/TGZX4l3R7w21WQ5w/47jZkz4I4keFQXnujCUmn/xac1+LQYQ73a5Yqd26KkA2sCCuNoOoPEJ+/C
hNsW1TR9TmKUOKHQHM12ndGS8osHSmwWvuWd9HrCWMCympexXkiZMBPz3LR0krez0DjAG+t+kuJl
6YIXUw2og2g7Kg/fCz6tlG6Ng2RHHXA4WgczttyPqJOe4qj5anI8IFHJK5qdYopERUlddQctiqZV
4K9hGK4FOp21g99Alhy+69uOkFF0gtNpFrRWuZmdhE0v7ibrpgs6eDl+RBIDKpDmpUyNBo1Frz3e
UrfPjCG6HyEZblSbNzdEo41hN7rzfjCDg3bs5JTjWGgvFplq5XGIBLA/f9DZdW6bWb5LuwZ9HRld
8qYjSHXn2fgwOfGKXdv0mDU8bHGicf2Pjiq13PTLdWV6xjHuu+SQ+2zv8CSMvYwobwNTT/vKyWh9
zUX+aZa2Dsusna791KOrB/VqHYFS7OAr3uQqkxea0oAGXFyT7pSUW39EipW1JTKUHHtEPQzNYYRV
vh1FGd9Mo5y4AtlCfGthypPsfXUzQz57nuIwGQqg8HkclkXX0CyMawplwy73WXPt6vkTMScE5FFA
n+YlWnaSP3VdSLO+EYVNlpt0jBlgJThCWuMDk7ZTTr+PlUq1Fxsr0BNSXyLUyB0OE4nHf6ubRR8i
AxrENijyHJoWOExn9qZrLE4ImNX4GQFhRrU/JATmeIHa0817p1TdFkusv9FFwTNGA35PBLpTYPJu
iLeIui8QdtrQ9RIQFYm7pnEhljrheSloYUXqnBbDZzYWd08G7nislnbiKcVDvWAomya0lmXaf7Eq
dpud53jd2SlBgI6xeIwZjRxtA7IRnVGSdyo/OxSeUW5QoR47zMobwQa7qwCnbQXN3KOlKvNkalRI
UZAnJ3ci4nodAF+7PUIqtBn+vmuwhgyeCK7nyktp1BUPkQscyuti70CxDpUAFtS3gd7TCvPwnQ0l
nbMlE6igbW61tHtEyZkwholjzva9EvXWqGdrZV05+iZpYspBc/a3eQFHmpNvEEp4k1eIqqP9NLTX
ABpa8qnn7k3WCupX2UyMB4rmTK+CCn1wkpNagj/hFZenWCq6pfGwG/Lpz7IkiNukY7bD0P2hFio5
+aqLj8NU2ODM/dsRNTHyU/vWLi0oA8MoL1jFyr0yuttYZw+D2RmXKcnuZ67rFSE6Fk9jcQsGZNnP
bh6wNaaxRHA2di6h6p0KHZA31UaOBDcrOhwfnJx+3DRwXR9akt1cwgx7Gm66M+N6Z7Fzqo2VzhAH
6OnoGIvkVGtzh/t+MXdJFHAYxgAbGJ+mDr5PmHo0wFdTmwVaL68Anc65KIgR93ohVhBA/JjnpHaH
y3tsYZcXDuMM2l2oeAVZBxmdNoCVqvyq35MPgYa2d1ZtGUnYkO340Qaw87GszfnKW9MThzVHsdXG
RKRi6ZGfhO10ZNyTTyz9RcU1GBNSGNc8RlGyYvq54b5qUBucLchtxIMx2Bu5pjmCECGMYCWdkVqy
8ziakwm0pj9ag3HosBbdd9pv94BYCYd5D4wsK5bXnJ6XAuCHtCEx4/gZnC1guWy1RTY0TaDw2mte
FE6o0FywJ031AICB3Q0FWo2d4Vo1A7CD3lINYERLDygE2bnMvezY2za+Tvxs23m4/Zecg7buRIVV
2e/GAUO1Hq6LJDcQa695mpzL4GkjxgjuhDSIwq77pU33uaTjXPsB48bEHmCgQBYFM5aRrTNnZnbx
E9U+0DxG8xu4Ot3WZJPBUIo4waKyOC7vOaCoGsb/x9659baNbFn4rzTmnQJZvA9wDjCWZdmOncTO
zXkSZFshKVG8S7z8+vlKpBNJdpzOYYAmBsPuh3PaSZlVrNq1L2uvhSZondk5SQmkQkOI8k9nOfKh
652SKDJL9R3SPUjF5+ZUhwIKPpud/KiDnB2MZcEMTXl4trxACpUqQU6/b6XAQ1zLIBYPCF6SNQJr
F4ZUO51J3VMvUWf+2NtIOVQY8JBGzVeFOoaIo7jDeDcTnUVCF0y7p+ERJhmbEPOEL4qUX7iSPdcw
0UMmUWyWNVSDphgXKDMkY8PykTZKcwcs5MqHiMv0rxOzTM5c6FWuSqn4au3EX0HfmDf5ThI2Jzc9
NVBVmbh8tEuoCBGPDSOjfkTRFLVvfO5PUNrab2aGj+AsrLP2VQ4xtHU68zTPvUacSh+L2r4rpIBf
LaX8LA9Rv1DK+4nKVC8ySqiwE0NH/FVPDErBOQyVdInY2IFQuNchSOqFUGbALNNAm2NPg8ugVDRS
CIZ1t92u8nq8ytY2ctlpgIB8ocIN5oE5pJel0G83WqxPTKuMTmLqtxOKa+7UrQBSmxAFkFPZlm8B
I5a3Ob3k8FiW1ZguQxS24cGd1ylEu4iCxcaZFsTAzBItySYpugPjtaQ+02dFOlEs3zoTW9V+BLhU
XQFJat46qEh9SEowI2Ps+RISPw2msUgN7zxNResVEXX3MoZO4BJREPVSTWbgnNivb9TUs270pijH
pZrEF4LE8URpJKGKbSSTOrI1fH/VmpjIR45hQvJXmOZ1dFZaiTldhkp0Uan44okblh/jLNSpEmaT
IkmX7wKPavVyud6+Xdq2eIOR2CJv4HNYbDgq8i2WT6ebfuwraQLt49JCYU5bQyy8rdMT6CM565mx
fJPQ9DkJ17CQem4RPvgry2zO7dAv6TfdWCCQ0VGFaNin0hK61fVWiEo/KzMjblEk/x///yL+R/VH
4vF+Hv+fz8t5EOwH/t1feUJ3msYI8RGV82OCWgKn9j3wpw1xJAzaEWGvJ/BWJY6zg3gKMRJIftMw
CBbGkHKP3wN/zRm5IBkcVUCrhGSH+3sQzyPsIzUSmDmpswqaXBzgNzIvsIcOArAQwozqiQ9Q5CYg
L5p1Dp2bxnuOG3iyoVkExeAHYfaQ2NSBfa6BW+GmiIcawM6gtnDMcZhXMBPRAVCegtIeF64CI1tF
pRqOFsaxFE/Qgr2Ng/fLrEqgIiP7Ta90tTrbkP2bJNrSvRKKSvXFjUCjo5Q0jUW9um2WtDC5HleB
rymbBZysdCz5BkB5pQJMDms1zN0+d+bcJbU+t8F3w/ros2xjoNJk1bNV1pxx4sm01UpyvxH+cl54
Zf1eWYFNpMxaf0WaNgMk48Euo9dNsdhmnnYiEiq5nlC1GwSZbmR1G6BDmItPG71qVr/oNtyB1vYA
O/ITWBYZHtUF++pojoRq7n2CdWMYS2WWWx+aTHcvTEhL6fCuKBK4MaxEVM9gkjoJxNp9D3OTuIpK
WLBOCFHg+A1W6nba+EvEKG0zvoAsbotYm+kjM2zEj1qwUr5EqZnf+jSvwMq2RO3HLAA7OH4Rfg5D
iFpgL0soaOnxO8fJPlGhN88hOLuyvVJ8FL6A+dN9XKZWer93SN63s9vvE5Vc0PvgK9Jdqi03MJ2D
KjjUY2xxAkbEm6kw0hjxevZVk1/fi2PtThPU8BVbzS6oI2QX62VZTLjq4NpZK2Rnc4SLr6sNqorJ
SmMZXLOs3nlQoFyWcLB9mNX8r1QXYoHgsYbUlijf+WB4r3Qvrd6bzuyzZ1Ri6kLGhFIgnRIWCf7z
ICqhRlEyZbraSqa9GMKqRqWtCQ0AdftGbfTHyNpclZnQKMXMzHOUgunfNeCICqp6NalMOjvUxPXP
zOBrmLjLSwgry4fAj+lYLyCbSbKZDpFqmJ1nBZXQGcg/Ckaw5gZldcuhXL21tyBfQtAf5ytdMr0s
M3gDMis/pVJmItpCFyUSyBWiNDvVSnvpTunoF2OBgPmpHVGfrCK+Es1xwfIa+dD0qnZCQVNRlCwc
VJOzk4gqGXS6JrXkilYLuqPy/By8c/AmpA/peibLocgYbK9J4zM5oW8oOaZ+s4QswF/C6mV44lYB
afUux8O+0kXgnQWN05yXpjybUF4DEy/zL4afp/eut/KuDAN5AtWrql8A98xDm2WC0ybfCdoXzUui
JuHqhwdGoHkz87a2cuvjfNwU7iaawvYdfkYV1qEPgxYwMpzsHSTRH6A8bcZ5kSdQdyGt8LiEveJt
YonZZVqo6RfY6JNT6vXqFHL6O/BYq1Pu1fWndcooqy31RZjqIM4J+fZXMd7iiYrE+iQ3vWoCOEbc
Vuivwh5UM9V6o9TXALq41DWlPtuifyUNKrpjmZkgOg5LsZgE6obmxGW1rd5maFTc7LZtsoSXOoC1
7TpLTe1KS+IZFQVHvXOUdf7FpWb/BZBx+haybNL7EOCBptb1KLiH12SaooAJYKNyoWmi6deaGgSO
9mSFDPU7R03jevL60RUSU/3DXsnlp7vAsVWslqAr3pZHe89elSn6O16TzW6JJSzltABhDidhqnxY
Ni4z0JYCbcs0Vz4u62ALcTpgwuQaeVK/mjqULeoTnTO4ORFhOrt0ADTN0e3KIJ9Ny8QbQxwy+5oZ
VGroLAs1uo82yi8QsS9NwJDXq0aKXrfFTu9vbwIRmubQaHj2bUg2cwIkonpLQ5N3ltItmpHnxM7M
cEXfm0L21Ea+qcBbFiVzAh/zjVZas2+cPV3CGuK5XtnalVUiqOYLRMLOUvivPgLdoSjow5jmnLy+
+Md5ern4BokMCPAR6xQgeo8Wfw0/YGOU5m2MEilw1DyffWM3z2hUBhj0WWuC5npZ5dW70N5G0wLg
G2wcUWRBZBZsLxGDhFPXFdlFaJbZRWynysfCWuOil1DOjrN0E70j6AuubMH8y7UL2XyRl/m3LdcE
nygw7vNZSUjYNPCPrVKKqhujXEX0O9nZGD5DwnABj18BX/kXAdDrXHEU5zIPUoiXgbOfISzvnSWh
X33NrKiZZuV2dhHUfjZpIjtyxgX+60LzUK6EktdQtuM8Edqk0RP3TI9X99qa1I2vRylE30lyERrb
2dfI5qjjE1A0lkdvRrHhMZsB4JtYK/7jBiTGZVNl4hbOn3pDgk7fwtGa+o9qkjdn0EzNvrLztgsj
XEsLIpdmac8u4YFGGUCV7RcGOoy3SYAUXQ1P8EcV+hXvxEit4M5eLx/0eA2MCqLKi1Up8nEGjBTC
4lBc+VWZgzsNq7dLTTI3vr4RcBKPj6FLhK3S4I/Nlu7gkduArV5vqBWmtz4kZfaYNDqZt51thg81
ndaz1B/b4JhAloCuPMMVS+aWKJqbBpq21cRb5xcEHzbsJ8vwMkW3raSuowaU/JVlsIZzJTorIHvk
uGq2el+XavgJ81/ci9LYLjaBbSinqJCubfhGHTAlEOkikIWGwWRtqzX7gKx9eBLqCFqfhRpwTIoj
68254ykVFIGJjbTN+lNFSUbnLXPSfYoIpm5qKTc6B6s8zTfq5jGFW+aG/eVDBZnG55XW5FODU0sI
BG3xiSq/awLJ85e8Wp2bCsHTaQXyCexd/UUDWHBKn7Z+wvugOJ0vORBU1dmsS5HTgY1y5IMOHPI0
I6q9RAJJPW/csFboRG/SaZMKP76mY9ZAkGaz8j9zDwSfc4V020mTlDoNligvfIFvyqX6ukot75wC
rUpzro41OMl9AK4KUpi3yraUDg4Ii0vVqbiqUEA+zSDVoSjmb4pJUflrlemuMHlhnLNQeQnhM6Ti
G45B7YtmNnas3KAK12jRR49U9MVMhf71pNGW+r2vz4J67GlWsnqjFKhvpzDZ3ABlgGeyIQVzv6Yv
VAbzdKTWWHZJsthoV55ZwobHRnCgqgRpphjIto9Jjel3GghVh/20aW4A70DapdHtcpvhW54XsuIM
82TTfANB61w4m0YBlwQfF5WhGQ2aataUE2O7JedOgYsUcjaDzS8D8n4CFFiHBNLLTgs4mpUTeLXV
00Bvwm+2Xd4WcQqQysRtpV19ZdNRXqKJY0Oo9l6sbWizReiyMm7d3OwO0v+ZyLabiGwtnOxIdG42
i6y+XeQbOEefmvvkT9/HQVR8hNhcMu387h96faCup/EXsTKtc8eh8u6ddu/y2hDhnFfePNIvqRPc
UuE1qWgDxuHBqIUxZAztjxVNlQ2OUHJY3HsE5XuL87Ppvz6zdh1f/zOvvfpit9oXj7y6qUuym4NM
wW9P3x5BN0NHimXvFEBdPN/96dvOyHIdFfRAqxDqEq3/I6vwENOdIXch4LKD1lYhpYL+zhocjbC3
BVy0h+AJgSGp3QJ86f01cOl+pfcNTT2jXaP2Fw5oJ0Aq3H6Xh+q/vUX8/Wz+zjkwRoQ1IJ/AYuwe
fOz9RdA0bWQhbswFCwSkPSf/yEaYP67hTQnyIgseioMsmKq2R7THIoiRzSTJTJEYkc/RTnCsEVkE
vAGVltTd8w+dhp8vgmtiwP7OcTgaYu84kD7EJJIchJBFPkcmwUVkUoeoikCsXaR/yiQczeCHYcQ9
JXvZbxHskTAN0FM0ou6e42tBc0c0MUv6ts4wDm0nUMfjw/VaBEMbmTYZZMqCLy6CzXGBqsqhd35o
s3fwK3vOXpekB0SIgJPbc8Ce2reItjkyLMcy6Itufz64RdDhl+l9L5iYPKwdufp2D1BN2F8FTCLY
QllUaK+FzgYP6XK0gAD13Qu4SQKIOB/8aPrmiMQUVRG12yOD8xIh+ug9e1kAwgeG5PFw9raNZ2SR
GtW7IzA8z4ikLTu2lxkUzoh8B26yfmQBwNEaDi3kwpFUHjyD+/jsS8nu12v6OmhhAytvQPywe46u
QgeaUwPf2VA7CzG4VaBuKatBvVbB0EdAmAFMP92FR66hLe9KLotdTU0uU7vrhmQHMYO9PQJ1RDkM
Wgezs3fH5tAdwV4BoY3z485k2Qe1CrbWbtD/PEwwjBEGT7VZidbqH60CeHYA9q4OVG9wPgGfx+lr
EPGM8ItdWT/unsNrAZ8ApxAIFWCC3TO8awGq4t4WQYyASljkDYx2lkcWwZWSxqpksup+3qaqBnQW
KGf2zxtoeMGoxjnay7cDyRMaw1BmlixO8mlN0IBWQYP7q3es4OAJGEzR7lJIR3ek62AxSCKRZmpX
od18A1oFoVta71UgVUp9HJ6kzjAc5ZBsbgfHlNiTLlYY3IlADc/pezvo6ghMDQcfZ6F9Dq2jq5Ff
gdtYON0qDc466oCD+nqN3JEkTF1S1E+XxOEqOC65A0lPDxnS7mmXfUgngop938jJUEcGmTLKpi+n
lokgbBWX0hE/9sqw/CWhEuL09J1ljUWGz+ZR/GRbzB6u8e+J9eHtAfQX+toDQ4xIFBIfgT7bPUd3
A5EDvGBklbt1HtIRoCuz76XA9PnAwpBZ86eDvp9AIo0GKEYltOoKD4O7FARtOX3LjJhDhx0AGd7L
IYNjYg6JUl3pWMtneKsgKyM9DQEJZZDFWP0uXXRcWpBBtMRnyjrT7hmeQSDf3zd8MmTKlMZrGOdf
NAiuIRut4WjupGmGZBDgLew7ffJJsEM69vcUwdGtgGdAjZF7R3QGY3hHQSMZ2PMocCdSc6eEBhHD
7mHAfbMoq2zI9shUSnsUBrgKtmwS6JdVI4FMdQkS5pdjaE1lM0CwBOPu4LxkGJQlDrjX/HUiJuCV
ZBHaTXCMPnGpO4C/hHOhg2e0Cz4kiyBomu65CrLOSCUVicwuLjw+C+6IgEomEIZacSZS0HtX2siU
tOzqXcT0LKtoYRgJn+2uFNd6ZgPaC6STtDa90yu3apCKkLQgrd07yiFgLWlUUrk/O29kQPMHHN3f
XdZxl2lFAdnWzv/odqSiM5LCcLDQ7U7dkKYP00zfUJGAmRYLus2Ahb50LdqkFfAcaITqVmd41wI9
Ir2dA2MEPb/kU/5RVN93DuBuGsHCzkLJ1q2BJQx0S/SOE2xKivAQUXF++RBgBAyYjcRw0yZ4sH2d
A86C4wJB6i69Z9BUqu808jky59yu0uBS6/JC6JtC0zGI8L5wHjqLwLLunwVHrhK1ZwCK7SoMzlHW
aadtX+o/vxYpuenkkCgwd57ikYu0g2faJJWh/BqaRaBi/kxk9XdxyuRPVOQQ+Ofo84NBoynMQjem
MxWDq7gSwT2T7Pnt6WMQufKRhvyJV7TzCiTQqQsnB3ctcCv0Rh8QMwPOZRHIGe+eI98QU4AyqM21
+MNU/N3L8W/4Ud97H8Z0nz/uuh6CRf5S38PP/sAT6v/5zzvEv4T1S0D7wR+UTRDt724hrvL///sA
/LoDWOz98Alwsfs93V/vJvj8Vx/8rqdZPf3H82CRzVF4q3c/qLvXbKWm/iec38/X8+cY7B9v8q//
OnjPvTjxFwPnq6Nxpc5O73EzxH+iw4F3yPn+A6/mUT7Pn15Rfka4ZDiEfUcez8PgW5wdMT22AOfe
Y8dhnM0f46e3lG/ddtT0HzmKFg9F8LApDgbfQZL7Dn66CGHAyBb7I7dw394jd10Ff8Xf/hrHNJHd
HxJstlDKvr8FVcQseDzchS1Kse/I00UMK+jhyC0AsO/IP+cc2XUjvdim9T0x9tpRv3ic+wcbUKPT
mCu+7wtfoDAQxcHhiWwBcL2Hjh6D+ZEVaUFVvUeOy8OP16KU+g775rltaiEvvQdmgM3Dqn76XDuz
16Kt+w59FaPo+myZW3RG37Gv50F0YD2otvyJ6+V6ntXhPHrcX46ufN7/lfN8/uBv8kVRHOxp0Rao
e48fPPiBNz9srGvLnv2H5i7I4+JgZyPtKCso/cfO84B/kyR4GmznQbVVqj8xerzJjof+Iy8eR8WR
DRHarpzS96XfLu4zRHkOV7vN0fcfejs/vLe6tHf/gcu/zufrJPeDw2ud8SVw+0+Mf7nI8sWBpYKP
Q6Yr/8Tg14sqeDi4xhhcZgH/xOBf42z1NNJud7egjN5Dwynk/zWeZzE35eF2aaGAf+YXnM5Xx2e/
TRD2Hf6dHxyueAvX6j3sKsQjOYxqukpf76GzhXfcu7wrGPQd+P0iiuCr2M6PwgT4bmUSsu/wt378
uPjrIn92t7WIkL7Df4g3P9mIXfrwz/yC5xuxK1f1Hf4jq7/I88WBS9G13vUfuzqMKjvIdt9xPxVz
/2ljSJvSpSj7Dvt5ka252Q5GbpN/vUd+Se+g5T/oO/Tritk945tfijX0HT/IH2LU5g88tw6/23th
EF9ESvzga1qu+OWd+VKm6XsP0PP80xMhxkt/7TC5Jv/EQ7iYZ//+XwAAAP//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solidFill>
      <a:schemeClr val="tx2">
        <a:lumMod val="75000"/>
        <a:lumOff val="25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D14E8BB6-B388-422D-A0AA-8D4C11BB82AB}">
          <cx:tx>
            <cx:txData>
              <cx:f>_xlchart.v1.14</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solidFill>
      <a:schemeClr val="tx2">
        <a:lumMod val="75000"/>
        <a:lumOff val="2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withinLinearReversed" id="26">
  <a:schemeClr val="accent6"/>
</cs:colorStyle>
</file>

<file path=xl/charts/colors2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image" Target="../media/image2.png"/><Relationship Id="rId12" Type="http://schemas.openxmlformats.org/officeDocument/2006/relationships/image" Target="../media/image7.emf"/><Relationship Id="rId17" Type="http://schemas.openxmlformats.org/officeDocument/2006/relationships/chart" Target="../charts/chart16.xml"/><Relationship Id="rId2" Type="http://schemas.openxmlformats.org/officeDocument/2006/relationships/chart" Target="../charts/chart9.xml"/><Relationship Id="rId16" Type="http://schemas.microsoft.com/office/2014/relationships/chartEx" Target="../charts/chartEx4.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image" Target="../media/image6.emf"/><Relationship Id="rId5" Type="http://schemas.openxmlformats.org/officeDocument/2006/relationships/chart" Target="../charts/chart12.xml"/><Relationship Id="rId15" Type="http://schemas.openxmlformats.org/officeDocument/2006/relationships/chart" Target="../charts/chart15.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4" name="Chart 3">
          <a:extLst>
            <a:ext uri="{FF2B5EF4-FFF2-40B4-BE49-F238E27FC236}">
              <a16:creationId xmlns:a16="http://schemas.microsoft.com/office/drawing/2014/main" id="{802E0559-5DA3-7F08-85B8-0D364A8B3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350520</xdr:colOff>
      <xdr:row>4</xdr:row>
      <xdr:rowOff>76200</xdr:rowOff>
    </xdr:from>
    <xdr:to>
      <xdr:col>11</xdr:col>
      <xdr:colOff>350520</xdr:colOff>
      <xdr:row>17</xdr:row>
      <xdr:rowOff>165735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CFDE831A-592D-A9C7-7497-54FA6B130F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220980</xdr:colOff>
      <xdr:row>7</xdr:row>
      <xdr:rowOff>7620</xdr:rowOff>
    </xdr:from>
    <xdr:to>
      <xdr:col>12</xdr:col>
      <xdr:colOff>220980</xdr:colOff>
      <xdr:row>20</xdr:row>
      <xdr:rowOff>97155</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D6A7BC49-68C5-6592-D6BF-F54B55539B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91440</xdr:colOff>
      <xdr:row>9</xdr:row>
      <xdr:rowOff>121920</xdr:rowOff>
    </xdr:from>
    <xdr:to>
      <xdr:col>13</xdr:col>
      <xdr:colOff>91440</xdr:colOff>
      <xdr:row>23</xdr:row>
      <xdr:rowOff>28575</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3029E8DD-218A-E646-1FE4-2665889392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350520</xdr:colOff>
      <xdr:row>6</xdr:row>
      <xdr:rowOff>41910</xdr:rowOff>
    </xdr:from>
    <xdr:to>
      <xdr:col>14</xdr:col>
      <xdr:colOff>45720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47D78C2-C5E1-AB91-17E7-A712E281C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74E61A14-05A2-BDFB-C1FA-5FCB4350C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495300</xdr:colOff>
      <xdr:row>31</xdr:row>
      <xdr:rowOff>72390</xdr:rowOff>
    </xdr:from>
    <xdr:to>
      <xdr:col>13</xdr:col>
      <xdr:colOff>190500</xdr:colOff>
      <xdr:row>46</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DB91C71-2E80-5075-C611-5F36A9CAC2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5741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0DB3B825-B03F-B2FB-D119-89624D1A2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20</xdr:row>
      <xdr:rowOff>129540</xdr:rowOff>
    </xdr:from>
    <xdr:to>
      <xdr:col>1</xdr:col>
      <xdr:colOff>815340</xdr:colOff>
      <xdr:row>25</xdr:row>
      <xdr:rowOff>7620</xdr:rowOff>
    </xdr:to>
    <xdr:graphicFrame macro="">
      <xdr:nvGraphicFramePr>
        <xdr:cNvPr id="2" name="Chart 1">
          <a:extLst>
            <a:ext uri="{FF2B5EF4-FFF2-40B4-BE49-F238E27FC236}">
              <a16:creationId xmlns:a16="http://schemas.microsoft.com/office/drawing/2014/main" id="{E07607A8-21C5-661D-4EAB-F6D3E932F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327660</xdr:colOff>
      <xdr:row>20</xdr:row>
      <xdr:rowOff>160020</xdr:rowOff>
    </xdr:from>
    <xdr:to>
      <xdr:col>5</xdr:col>
      <xdr:colOff>0</xdr:colOff>
      <xdr:row>25</xdr:row>
      <xdr:rowOff>0</xdr:rowOff>
    </xdr:to>
    <xdr:graphicFrame macro="">
      <xdr:nvGraphicFramePr>
        <xdr:cNvPr id="3" name="Chart 2">
          <a:extLst>
            <a:ext uri="{FF2B5EF4-FFF2-40B4-BE49-F238E27FC236}">
              <a16:creationId xmlns:a16="http://schemas.microsoft.com/office/drawing/2014/main" id="{6CBCAE41-2CF9-9987-1B4D-911FFDBF0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83820</xdr:colOff>
      <xdr:row>20</xdr:row>
      <xdr:rowOff>106680</xdr:rowOff>
    </xdr:from>
    <xdr:to>
      <xdr:col>7</xdr:col>
      <xdr:colOff>914400</xdr:colOff>
      <xdr:row>24</xdr:row>
      <xdr:rowOff>137160</xdr:rowOff>
    </xdr:to>
    <xdr:graphicFrame macro="">
      <xdr:nvGraphicFramePr>
        <xdr:cNvPr id="4" name="Chart 3">
          <a:extLst>
            <a:ext uri="{FF2B5EF4-FFF2-40B4-BE49-F238E27FC236}">
              <a16:creationId xmlns:a16="http://schemas.microsoft.com/office/drawing/2014/main" id="{5F044B9B-AE30-9FF4-7393-F8396CDD9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20</xdr:row>
      <xdr:rowOff>114300</xdr:rowOff>
    </xdr:from>
    <xdr:to>
      <xdr:col>11</xdr:col>
      <xdr:colOff>15240</xdr:colOff>
      <xdr:row>24</xdr:row>
      <xdr:rowOff>144780</xdr:rowOff>
    </xdr:to>
    <xdr:graphicFrame macro="">
      <xdr:nvGraphicFramePr>
        <xdr:cNvPr id="5" name="Chart 4">
          <a:extLst>
            <a:ext uri="{FF2B5EF4-FFF2-40B4-BE49-F238E27FC236}">
              <a16:creationId xmlns:a16="http://schemas.microsoft.com/office/drawing/2014/main" id="{A20FC2BA-C92E-F47D-C88E-A39AB50F1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205740</xdr:colOff>
      <xdr:row>20</xdr:row>
      <xdr:rowOff>110490</xdr:rowOff>
    </xdr:from>
    <xdr:to>
      <xdr:col>13</xdr:col>
      <xdr:colOff>1150620</xdr:colOff>
      <xdr:row>24</xdr:row>
      <xdr:rowOff>129540</xdr:rowOff>
    </xdr:to>
    <xdr:graphicFrame macro="">
      <xdr:nvGraphicFramePr>
        <xdr:cNvPr id="6" name="Chart 5">
          <a:extLst>
            <a:ext uri="{FF2B5EF4-FFF2-40B4-BE49-F238E27FC236}">
              <a16:creationId xmlns:a16="http://schemas.microsoft.com/office/drawing/2014/main" id="{E8C4E229-54D2-1430-1778-5B0B8F292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152400</xdr:colOff>
      <xdr:row>4</xdr:row>
      <xdr:rowOff>167640</xdr:rowOff>
    </xdr:from>
    <xdr:to>
      <xdr:col>17</xdr:col>
      <xdr:colOff>220980</xdr:colOff>
      <xdr:row>7</xdr:row>
      <xdr:rowOff>99060</xdr:rowOff>
    </xdr:to>
    <xdr:sp macro="" textlink="$B$17">
      <xdr:nvSpPr>
        <xdr:cNvPr id="7" name="Rectangle: Rounded Corners 6">
          <a:extLst>
            <a:ext uri="{FF2B5EF4-FFF2-40B4-BE49-F238E27FC236}">
              <a16:creationId xmlns:a16="http://schemas.microsoft.com/office/drawing/2014/main" id="{07515066-60BF-005F-7728-63C91CFD9D06}"/>
            </a:ext>
          </a:extLst>
        </xdr:cNvPr>
        <xdr:cNvSpPr/>
      </xdr:nvSpPr>
      <xdr:spPr>
        <a:xfrm>
          <a:off x="11468100" y="899160"/>
          <a:ext cx="1287780" cy="4800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94CD015-25FC-4226-83B8-663687D05300}" type="TxLink">
            <a:rPr lang="en-US" sz="1100" b="0" i="0" u="none" strike="noStrike">
              <a:solidFill>
                <a:srgbClr val="000000"/>
              </a:solidFill>
              <a:latin typeface="Calibri"/>
              <a:ea typeface="Calibri"/>
              <a:cs typeface="Calibri"/>
            </a:rPr>
            <a:t> $7,33,947.02 </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243840</xdr:colOff>
      <xdr:row>38</xdr:row>
      <xdr:rowOff>15472</xdr:rowOff>
    </xdr:to>
    <xdr:pic>
      <xdr:nvPicPr>
        <xdr:cNvPr id="3" name="Picture 2">
          <a:extLst>
            <a:ext uri="{FF2B5EF4-FFF2-40B4-BE49-F238E27FC236}">
              <a16:creationId xmlns:a16="http://schemas.microsoft.com/office/drawing/2014/main" id="{BF91EB7C-4635-4FB2-10C7-7B223626E9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874240" cy="6964912"/>
        </a:xfrm>
        <a:prstGeom prst="rect">
          <a:avLst/>
        </a:prstGeom>
      </xdr:spPr>
    </xdr:pic>
    <xdr:clientData/>
  </xdr:twoCellAnchor>
  <xdr:oneCellAnchor>
    <xdr:from>
      <xdr:col>0</xdr:col>
      <xdr:colOff>0</xdr:colOff>
      <xdr:row>0</xdr:row>
      <xdr:rowOff>0</xdr:rowOff>
    </xdr:from>
    <xdr:ext cx="15026639" cy="314325"/>
    <xdr:sp macro="" textlink="">
      <xdr:nvSpPr>
        <xdr:cNvPr id="4" name="Shape 3">
          <a:extLst>
            <a:ext uri="{FF2B5EF4-FFF2-40B4-BE49-F238E27FC236}">
              <a16:creationId xmlns:a16="http://schemas.microsoft.com/office/drawing/2014/main" id="{7C63CBDB-2065-4555-8E15-34A2A0704A21}"/>
            </a:ext>
          </a:extLst>
        </xdr:cNvPr>
        <xdr:cNvSpPr/>
      </xdr:nvSpPr>
      <xdr:spPr>
        <a:xfrm>
          <a:off x="0" y="0"/>
          <a:ext cx="15026639" cy="314325"/>
        </a:xfrm>
        <a:prstGeom prst="roundRect">
          <a:avLst>
            <a:gd name="adj" fmla="val 0"/>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1</xdr:col>
      <xdr:colOff>167640</xdr:colOff>
      <xdr:row>2</xdr:row>
      <xdr:rowOff>114300</xdr:rowOff>
    </xdr:from>
    <xdr:ext cx="12710160" cy="1554480"/>
    <xdr:grpSp>
      <xdr:nvGrpSpPr>
        <xdr:cNvPr id="5" name="Shape 2">
          <a:extLst>
            <a:ext uri="{FF2B5EF4-FFF2-40B4-BE49-F238E27FC236}">
              <a16:creationId xmlns:a16="http://schemas.microsoft.com/office/drawing/2014/main" id="{2DA16833-39B6-470E-AC9B-974C383DD8C2}"/>
            </a:ext>
          </a:extLst>
        </xdr:cNvPr>
        <xdr:cNvGrpSpPr/>
      </xdr:nvGrpSpPr>
      <xdr:grpSpPr>
        <a:xfrm>
          <a:off x="777240" y="480060"/>
          <a:ext cx="12710160" cy="1554480"/>
          <a:chOff x="0" y="3060863"/>
          <a:chExt cx="10692000" cy="1438275"/>
        </a:xfrm>
      </xdr:grpSpPr>
      <xdr:grpSp>
        <xdr:nvGrpSpPr>
          <xdr:cNvPr id="6" name="Shape 21">
            <a:extLst>
              <a:ext uri="{FF2B5EF4-FFF2-40B4-BE49-F238E27FC236}">
                <a16:creationId xmlns:a16="http://schemas.microsoft.com/office/drawing/2014/main" id="{3390DE62-6F1F-DA2B-E720-55674BA5DA9F}"/>
              </a:ext>
            </a:extLst>
          </xdr:cNvPr>
          <xdr:cNvGrpSpPr/>
        </xdr:nvGrpSpPr>
        <xdr:grpSpPr>
          <a:xfrm>
            <a:off x="0" y="3060863"/>
            <a:ext cx="10692000" cy="1438275"/>
            <a:chOff x="152399" y="453254"/>
            <a:chExt cx="12498639" cy="1383567"/>
          </a:xfrm>
        </xdr:grpSpPr>
        <xdr:sp macro="" textlink="">
          <xdr:nvSpPr>
            <xdr:cNvPr id="7" name="Shape 5">
              <a:extLst>
                <a:ext uri="{FF2B5EF4-FFF2-40B4-BE49-F238E27FC236}">
                  <a16:creationId xmlns:a16="http://schemas.microsoft.com/office/drawing/2014/main" id="{3CB4E595-272E-7427-E68A-57789005CFDB}"/>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 name="Shape 22">
              <a:extLst>
                <a:ext uri="{FF2B5EF4-FFF2-40B4-BE49-F238E27FC236}">
                  <a16:creationId xmlns:a16="http://schemas.microsoft.com/office/drawing/2014/main" id="{5FC66601-6AB2-05A3-46C2-9F0BADEDE4D9}"/>
                </a:ext>
              </a:extLst>
            </xdr:cNvPr>
            <xdr:cNvGrpSpPr/>
          </xdr:nvGrpSpPr>
          <xdr:grpSpPr>
            <a:xfrm>
              <a:off x="152399" y="453254"/>
              <a:ext cx="2499729" cy="1383567"/>
              <a:chOff x="152399" y="459938"/>
              <a:chExt cx="2667001" cy="1359337"/>
            </a:xfrm>
          </xdr:grpSpPr>
          <xdr:sp macro="" textlink="">
            <xdr:nvSpPr>
              <xdr:cNvPr id="21" name="Shape 23">
                <a:extLst>
                  <a:ext uri="{FF2B5EF4-FFF2-40B4-BE49-F238E27FC236}">
                    <a16:creationId xmlns:a16="http://schemas.microsoft.com/office/drawing/2014/main" id="{BD37C1C1-542A-46A5-CBA4-742BA76AD0DF}"/>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2" name="Shape 24">
                <a:extLst>
                  <a:ext uri="{FF2B5EF4-FFF2-40B4-BE49-F238E27FC236}">
                    <a16:creationId xmlns:a16="http://schemas.microsoft.com/office/drawing/2014/main" id="{FC09128A-EA32-C6C0-52FF-EB73D3FE947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9" name="Shape 25">
              <a:extLst>
                <a:ext uri="{FF2B5EF4-FFF2-40B4-BE49-F238E27FC236}">
                  <a16:creationId xmlns:a16="http://schemas.microsoft.com/office/drawing/2014/main" id="{7E610455-E314-206D-3ECB-711768EC3535}"/>
                </a:ext>
              </a:extLst>
            </xdr:cNvPr>
            <xdr:cNvGrpSpPr/>
          </xdr:nvGrpSpPr>
          <xdr:grpSpPr>
            <a:xfrm>
              <a:off x="2699752" y="453254"/>
              <a:ext cx="2490203" cy="1383567"/>
              <a:chOff x="152399" y="459938"/>
              <a:chExt cx="2667001" cy="1359337"/>
            </a:xfrm>
          </xdr:grpSpPr>
          <xdr:sp macro="" textlink="">
            <xdr:nvSpPr>
              <xdr:cNvPr id="19" name="Shape 26">
                <a:extLst>
                  <a:ext uri="{FF2B5EF4-FFF2-40B4-BE49-F238E27FC236}">
                    <a16:creationId xmlns:a16="http://schemas.microsoft.com/office/drawing/2014/main" id="{0EF5F38D-A7E2-E4F1-3341-E005F077FCA8}"/>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7">
                <a:extLst>
                  <a:ext uri="{FF2B5EF4-FFF2-40B4-BE49-F238E27FC236}">
                    <a16:creationId xmlns:a16="http://schemas.microsoft.com/office/drawing/2014/main" id="{C1D8A60D-2F38-A6B4-EE80-05E013CEAC2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0" name="Shape 28">
              <a:extLst>
                <a:ext uri="{FF2B5EF4-FFF2-40B4-BE49-F238E27FC236}">
                  <a16:creationId xmlns:a16="http://schemas.microsoft.com/office/drawing/2014/main" id="{9716B850-0D58-4964-0E4C-D5EAAA1F6AFB}"/>
                </a:ext>
              </a:extLst>
            </xdr:cNvPr>
            <xdr:cNvGrpSpPr/>
          </xdr:nvGrpSpPr>
          <xdr:grpSpPr>
            <a:xfrm>
              <a:off x="5256629" y="453254"/>
              <a:ext cx="2452104" cy="1383567"/>
              <a:chOff x="152399" y="459938"/>
              <a:chExt cx="2667001" cy="1359337"/>
            </a:xfrm>
          </xdr:grpSpPr>
          <xdr:sp macro="" textlink="">
            <xdr:nvSpPr>
              <xdr:cNvPr id="17" name="Shape 29">
                <a:extLst>
                  <a:ext uri="{FF2B5EF4-FFF2-40B4-BE49-F238E27FC236}">
                    <a16:creationId xmlns:a16="http://schemas.microsoft.com/office/drawing/2014/main" id="{CD5C88DA-98B0-227F-D302-48C2384449B7}"/>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30">
                <a:extLst>
                  <a:ext uri="{FF2B5EF4-FFF2-40B4-BE49-F238E27FC236}">
                    <a16:creationId xmlns:a16="http://schemas.microsoft.com/office/drawing/2014/main" id="{29915B06-2D2B-7264-2A6F-0F9C2E9B61B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1" name="Shape 31">
              <a:extLst>
                <a:ext uri="{FF2B5EF4-FFF2-40B4-BE49-F238E27FC236}">
                  <a16:creationId xmlns:a16="http://schemas.microsoft.com/office/drawing/2014/main" id="{2CAD8C45-C9F7-E746-C4AB-138D1FC6F1D9}"/>
                </a:ext>
              </a:extLst>
            </xdr:cNvPr>
            <xdr:cNvGrpSpPr/>
          </xdr:nvGrpSpPr>
          <xdr:grpSpPr>
            <a:xfrm>
              <a:off x="7756358" y="453254"/>
              <a:ext cx="2394953" cy="1383567"/>
              <a:chOff x="152399" y="459938"/>
              <a:chExt cx="2667001" cy="1359337"/>
            </a:xfrm>
          </xdr:grpSpPr>
          <xdr:sp macro="" textlink="">
            <xdr:nvSpPr>
              <xdr:cNvPr id="15" name="Shape 32">
                <a:extLst>
                  <a:ext uri="{FF2B5EF4-FFF2-40B4-BE49-F238E27FC236}">
                    <a16:creationId xmlns:a16="http://schemas.microsoft.com/office/drawing/2014/main" id="{CD721707-8D23-CCCF-B764-9C382E26DD5E}"/>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3">
                <a:extLst>
                  <a:ext uri="{FF2B5EF4-FFF2-40B4-BE49-F238E27FC236}">
                    <a16:creationId xmlns:a16="http://schemas.microsoft.com/office/drawing/2014/main" id="{B79055ED-B850-FD1B-6624-9B365E6E3F8B}"/>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2" name="Shape 34">
              <a:extLst>
                <a:ext uri="{FF2B5EF4-FFF2-40B4-BE49-F238E27FC236}">
                  <a16:creationId xmlns:a16="http://schemas.microsoft.com/office/drawing/2014/main" id="{1E15EBED-0359-01D0-6B77-304F859D8322}"/>
                </a:ext>
              </a:extLst>
            </xdr:cNvPr>
            <xdr:cNvGrpSpPr/>
          </xdr:nvGrpSpPr>
          <xdr:grpSpPr>
            <a:xfrm>
              <a:off x="10208461" y="453254"/>
              <a:ext cx="2442577" cy="1383567"/>
              <a:chOff x="152399" y="459938"/>
              <a:chExt cx="2667001" cy="1359337"/>
            </a:xfrm>
          </xdr:grpSpPr>
          <xdr:sp macro="" textlink="">
            <xdr:nvSpPr>
              <xdr:cNvPr id="13" name="Shape 35">
                <a:extLst>
                  <a:ext uri="{FF2B5EF4-FFF2-40B4-BE49-F238E27FC236}">
                    <a16:creationId xmlns:a16="http://schemas.microsoft.com/office/drawing/2014/main" id="{D1280E76-146C-4DA7-AEA9-B1491C61A2F9}"/>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6">
                <a:extLst>
                  <a:ext uri="{FF2B5EF4-FFF2-40B4-BE49-F238E27FC236}">
                    <a16:creationId xmlns:a16="http://schemas.microsoft.com/office/drawing/2014/main" id="{93BFE7FC-3DA1-78CE-8253-6D4533ED79B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1</xdr:col>
      <xdr:colOff>563880</xdr:colOff>
      <xdr:row>11</xdr:row>
      <xdr:rowOff>83820</xdr:rowOff>
    </xdr:from>
    <xdr:ext cx="12192000" cy="1973580"/>
    <xdr:grpSp>
      <xdr:nvGrpSpPr>
        <xdr:cNvPr id="23" name="Shape 2">
          <a:extLst>
            <a:ext uri="{FF2B5EF4-FFF2-40B4-BE49-F238E27FC236}">
              <a16:creationId xmlns:a16="http://schemas.microsoft.com/office/drawing/2014/main" id="{BFD5AC9C-AFAF-4CE8-9393-A44CAAEDF694}"/>
            </a:ext>
          </a:extLst>
        </xdr:cNvPr>
        <xdr:cNvGrpSpPr/>
      </xdr:nvGrpSpPr>
      <xdr:grpSpPr>
        <a:xfrm>
          <a:off x="1173480" y="2095500"/>
          <a:ext cx="12192000" cy="1973580"/>
          <a:chOff x="0" y="2751300"/>
          <a:chExt cx="10692000" cy="2057400"/>
        </a:xfrm>
      </xdr:grpSpPr>
      <xdr:grpSp>
        <xdr:nvGrpSpPr>
          <xdr:cNvPr id="24" name="Shape 4">
            <a:extLst>
              <a:ext uri="{FF2B5EF4-FFF2-40B4-BE49-F238E27FC236}">
                <a16:creationId xmlns:a16="http://schemas.microsoft.com/office/drawing/2014/main" id="{395C2643-367B-FF4B-5E97-73300CA6F9B3}"/>
              </a:ext>
            </a:extLst>
          </xdr:cNvPr>
          <xdr:cNvGrpSpPr/>
        </xdr:nvGrpSpPr>
        <xdr:grpSpPr>
          <a:xfrm>
            <a:off x="0" y="2751300"/>
            <a:ext cx="10692000" cy="2057400"/>
            <a:chOff x="152400" y="1971675"/>
            <a:chExt cx="12515850" cy="2228850"/>
          </a:xfrm>
        </xdr:grpSpPr>
        <xdr:sp macro="" textlink="">
          <xdr:nvSpPr>
            <xdr:cNvPr id="25" name="Shape 5">
              <a:extLst>
                <a:ext uri="{FF2B5EF4-FFF2-40B4-BE49-F238E27FC236}">
                  <a16:creationId xmlns:a16="http://schemas.microsoft.com/office/drawing/2014/main" id="{9A5A954B-F0A9-2CFE-B869-89880C4BA6B7}"/>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6">
              <a:extLst>
                <a:ext uri="{FF2B5EF4-FFF2-40B4-BE49-F238E27FC236}">
                  <a16:creationId xmlns:a16="http://schemas.microsoft.com/office/drawing/2014/main" id="{5EC88BBF-CF15-80A2-D545-1A3657DC60FA}"/>
                </a:ext>
              </a:extLst>
            </xdr:cNvPr>
            <xdr:cNvGrpSpPr/>
          </xdr:nvGrpSpPr>
          <xdr:grpSpPr>
            <a:xfrm>
              <a:off x="152400" y="1971675"/>
              <a:ext cx="5219701" cy="2219325"/>
              <a:chOff x="152400" y="1971675"/>
              <a:chExt cx="5219701" cy="2219325"/>
            </a:xfrm>
          </xdr:grpSpPr>
          <xdr:sp macro="" textlink="">
            <xdr:nvSpPr>
              <xdr:cNvPr id="33" name="Shape 7">
                <a:extLst>
                  <a:ext uri="{FF2B5EF4-FFF2-40B4-BE49-F238E27FC236}">
                    <a16:creationId xmlns:a16="http://schemas.microsoft.com/office/drawing/2014/main" id="{8FFBBAF1-08EB-E27F-E70A-FF6547C3E4BB}"/>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4" name="Shape 8">
                <a:extLst>
                  <a:ext uri="{FF2B5EF4-FFF2-40B4-BE49-F238E27FC236}">
                    <a16:creationId xmlns:a16="http://schemas.microsoft.com/office/drawing/2014/main" id="{46708855-6E88-7A77-CB60-A0F76D9AB998}"/>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27" name="Shape 9">
              <a:extLst>
                <a:ext uri="{FF2B5EF4-FFF2-40B4-BE49-F238E27FC236}">
                  <a16:creationId xmlns:a16="http://schemas.microsoft.com/office/drawing/2014/main" id="{4929CF68-EEC6-0DAB-35C5-8D74152CF8F8}"/>
                </a:ext>
              </a:extLst>
            </xdr:cNvPr>
            <xdr:cNvGrpSpPr/>
          </xdr:nvGrpSpPr>
          <xdr:grpSpPr>
            <a:xfrm>
              <a:off x="5448301" y="1971675"/>
              <a:ext cx="4305300" cy="2219325"/>
              <a:chOff x="5448301" y="1971675"/>
              <a:chExt cx="4305300" cy="2219325"/>
            </a:xfrm>
          </xdr:grpSpPr>
          <xdr:sp macro="" textlink="">
            <xdr:nvSpPr>
              <xdr:cNvPr id="31" name="Shape 10">
                <a:extLst>
                  <a:ext uri="{FF2B5EF4-FFF2-40B4-BE49-F238E27FC236}">
                    <a16:creationId xmlns:a16="http://schemas.microsoft.com/office/drawing/2014/main" id="{EB4B908F-6925-CA46-496F-B2DADDF8D4D1}"/>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11">
                <a:extLst>
                  <a:ext uri="{FF2B5EF4-FFF2-40B4-BE49-F238E27FC236}">
                    <a16:creationId xmlns:a16="http://schemas.microsoft.com/office/drawing/2014/main" id="{4A33C04F-D80B-FCCF-C7A2-1D931C8C9044}"/>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8" name="Shape 12">
              <a:extLst>
                <a:ext uri="{FF2B5EF4-FFF2-40B4-BE49-F238E27FC236}">
                  <a16:creationId xmlns:a16="http://schemas.microsoft.com/office/drawing/2014/main" id="{F840FD88-963D-839E-153B-D615D6FB8C24}"/>
                </a:ext>
              </a:extLst>
            </xdr:cNvPr>
            <xdr:cNvGrpSpPr/>
          </xdr:nvGrpSpPr>
          <xdr:grpSpPr>
            <a:xfrm>
              <a:off x="9848850" y="1971675"/>
              <a:ext cx="2819400" cy="2228850"/>
              <a:chOff x="9848850" y="1866900"/>
              <a:chExt cx="2819400" cy="2219325"/>
            </a:xfrm>
          </xdr:grpSpPr>
          <xdr:sp macro="" textlink="">
            <xdr:nvSpPr>
              <xdr:cNvPr id="29" name="Shape 13">
                <a:extLst>
                  <a:ext uri="{FF2B5EF4-FFF2-40B4-BE49-F238E27FC236}">
                    <a16:creationId xmlns:a16="http://schemas.microsoft.com/office/drawing/2014/main" id="{9721FFD0-CED8-4A90-720E-0AA781C61E0F}"/>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4">
                <a:extLst>
                  <a:ext uri="{FF2B5EF4-FFF2-40B4-BE49-F238E27FC236}">
                    <a16:creationId xmlns:a16="http://schemas.microsoft.com/office/drawing/2014/main" id="{530489DE-4CA4-088E-877D-40D96F6C807D}"/>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1</xdr:col>
      <xdr:colOff>137160</xdr:colOff>
      <xdr:row>22</xdr:row>
      <xdr:rowOff>167640</xdr:rowOff>
    </xdr:from>
    <xdr:ext cx="4991100" cy="2009775"/>
    <xdr:sp macro="" textlink="">
      <xdr:nvSpPr>
        <xdr:cNvPr id="35" name="Shape 15">
          <a:extLst>
            <a:ext uri="{FF2B5EF4-FFF2-40B4-BE49-F238E27FC236}">
              <a16:creationId xmlns:a16="http://schemas.microsoft.com/office/drawing/2014/main" id="{216668A4-91FA-4CC3-9EE5-97ECE8270D8C}"/>
            </a:ext>
          </a:extLst>
        </xdr:cNvPr>
        <xdr:cNvSpPr/>
      </xdr:nvSpPr>
      <xdr:spPr>
        <a:xfrm>
          <a:off x="746760" y="41910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30480</xdr:colOff>
      <xdr:row>22</xdr:row>
      <xdr:rowOff>167640</xdr:rowOff>
    </xdr:from>
    <xdr:ext cx="3305175" cy="2009775"/>
    <xdr:sp macro="" textlink="">
      <xdr:nvSpPr>
        <xdr:cNvPr id="36" name="Shape 17">
          <a:extLst>
            <a:ext uri="{FF2B5EF4-FFF2-40B4-BE49-F238E27FC236}">
              <a16:creationId xmlns:a16="http://schemas.microsoft.com/office/drawing/2014/main" id="{2996340D-ED0B-4E51-ABFB-BDB9C7CDF8DC}"/>
            </a:ext>
          </a:extLst>
        </xdr:cNvPr>
        <xdr:cNvSpPr/>
      </xdr:nvSpPr>
      <xdr:spPr>
        <a:xfrm>
          <a:off x="6126480" y="41910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175260</xdr:colOff>
      <xdr:row>22</xdr:row>
      <xdr:rowOff>160020</xdr:rowOff>
    </xdr:from>
    <xdr:ext cx="3703320" cy="2000250"/>
    <xdr:sp macro="" textlink="">
      <xdr:nvSpPr>
        <xdr:cNvPr id="37" name="Shape 19">
          <a:extLst>
            <a:ext uri="{FF2B5EF4-FFF2-40B4-BE49-F238E27FC236}">
              <a16:creationId xmlns:a16="http://schemas.microsoft.com/office/drawing/2014/main" id="{DEB05E99-6135-45A7-BACC-5E57714EFF57}"/>
            </a:ext>
          </a:extLst>
        </xdr:cNvPr>
        <xdr:cNvSpPr/>
      </xdr:nvSpPr>
      <xdr:spPr>
        <a:xfrm>
          <a:off x="9928860" y="4183380"/>
          <a:ext cx="370332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160020</xdr:colOff>
      <xdr:row>23</xdr:row>
      <xdr:rowOff>22860</xdr:rowOff>
    </xdr:from>
    <xdr:ext cx="2628900" cy="257175"/>
    <xdr:sp macro="" textlink="">
      <xdr:nvSpPr>
        <xdr:cNvPr id="42" name="Shape 16">
          <a:extLst>
            <a:ext uri="{FF2B5EF4-FFF2-40B4-BE49-F238E27FC236}">
              <a16:creationId xmlns:a16="http://schemas.microsoft.com/office/drawing/2014/main" id="{CE078F9D-F0B2-4373-BEED-33A7626E00AE}"/>
            </a:ext>
          </a:extLst>
        </xdr:cNvPr>
        <xdr:cNvSpPr/>
      </xdr:nvSpPr>
      <xdr:spPr>
        <a:xfrm>
          <a:off x="769620" y="42291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10</xdr:col>
      <xdr:colOff>60960</xdr:colOff>
      <xdr:row>23</xdr:row>
      <xdr:rowOff>30480</xdr:rowOff>
    </xdr:from>
    <xdr:ext cx="2628900" cy="257175"/>
    <xdr:sp macro="" textlink="">
      <xdr:nvSpPr>
        <xdr:cNvPr id="43" name="Shape 18">
          <a:extLst>
            <a:ext uri="{FF2B5EF4-FFF2-40B4-BE49-F238E27FC236}">
              <a16:creationId xmlns:a16="http://schemas.microsoft.com/office/drawing/2014/main" id="{23770FE6-B008-48C7-8C7C-A07219A693C7}"/>
            </a:ext>
          </a:extLst>
        </xdr:cNvPr>
        <xdr:cNvSpPr/>
      </xdr:nvSpPr>
      <xdr:spPr>
        <a:xfrm>
          <a:off x="6156960" y="423672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236220</xdr:colOff>
      <xdr:row>23</xdr:row>
      <xdr:rowOff>22860</xdr:rowOff>
    </xdr:from>
    <xdr:ext cx="1581150" cy="219075"/>
    <xdr:sp macro="" textlink="">
      <xdr:nvSpPr>
        <xdr:cNvPr id="44" name="Shape 20">
          <a:extLst>
            <a:ext uri="{FF2B5EF4-FFF2-40B4-BE49-F238E27FC236}">
              <a16:creationId xmlns:a16="http://schemas.microsoft.com/office/drawing/2014/main" id="{069A2102-D92A-48E6-916E-7A9B56645629}"/>
            </a:ext>
          </a:extLst>
        </xdr:cNvPr>
        <xdr:cNvSpPr/>
      </xdr:nvSpPr>
      <xdr:spPr>
        <a:xfrm>
          <a:off x="9989820" y="42291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1</xdr:col>
      <xdr:colOff>266701</xdr:colOff>
      <xdr:row>4</xdr:row>
      <xdr:rowOff>68581</xdr:rowOff>
    </xdr:from>
    <xdr:to>
      <xdr:col>5</xdr:col>
      <xdr:colOff>205741</xdr:colOff>
      <xdr:row>6</xdr:row>
      <xdr:rowOff>60960</xdr:rowOff>
    </xdr:to>
    <xdr:sp macro="" textlink="KPI!B17">
      <xdr:nvSpPr>
        <xdr:cNvPr id="45" name="Shape 23">
          <a:extLst>
            <a:ext uri="{FF2B5EF4-FFF2-40B4-BE49-F238E27FC236}">
              <a16:creationId xmlns:a16="http://schemas.microsoft.com/office/drawing/2014/main" id="{E530EAF8-0498-4FA7-B345-2C3DB449D589}"/>
            </a:ext>
          </a:extLst>
        </xdr:cNvPr>
        <xdr:cNvSpPr/>
      </xdr:nvSpPr>
      <xdr:spPr>
        <a:xfrm>
          <a:off x="876301" y="800101"/>
          <a:ext cx="2377440" cy="3581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3F6F33AC-189C-4C10-AE90-97A5DBDBDB30}" type="TxLink">
            <a:rPr lang="en-US" sz="1800" b="0" i="0" u="none" strike="noStrike">
              <a:solidFill>
                <a:schemeClr val="bg1"/>
              </a:solidFill>
              <a:latin typeface="Britannic Bold" panose="020B0903060703020204" pitchFamily="34" charset="0"/>
              <a:ea typeface="Calibri"/>
              <a:cs typeface="Calibri"/>
            </a:rPr>
            <a:pPr marL="0" lvl="0" indent="0" algn="ctr" rtl="0">
              <a:spcBef>
                <a:spcPts val="0"/>
              </a:spcBef>
              <a:spcAft>
                <a:spcPts val="0"/>
              </a:spcAft>
              <a:buNone/>
            </a:pPr>
            <a:t> $7,33,947.02 </a:t>
          </a:fld>
          <a:endParaRPr sz="1800">
            <a:solidFill>
              <a:schemeClr val="bg1"/>
            </a:solidFill>
            <a:latin typeface="Britannic Bold" panose="020B0903060703020204" pitchFamily="34" charset="0"/>
          </a:endParaRPr>
        </a:p>
      </xdr:txBody>
    </xdr:sp>
    <xdr:clientData/>
  </xdr:twoCellAnchor>
  <xdr:twoCellAnchor>
    <xdr:from>
      <xdr:col>5</xdr:col>
      <xdr:colOff>388620</xdr:colOff>
      <xdr:row>4</xdr:row>
      <xdr:rowOff>76201</xdr:rowOff>
    </xdr:from>
    <xdr:to>
      <xdr:col>9</xdr:col>
      <xdr:colOff>381000</xdr:colOff>
      <xdr:row>6</xdr:row>
      <xdr:rowOff>30480</xdr:rowOff>
    </xdr:to>
    <xdr:sp macro="" textlink="KPI!E17">
      <xdr:nvSpPr>
        <xdr:cNvPr id="46" name="Shape 23">
          <a:extLst>
            <a:ext uri="{FF2B5EF4-FFF2-40B4-BE49-F238E27FC236}">
              <a16:creationId xmlns:a16="http://schemas.microsoft.com/office/drawing/2014/main" id="{DE57E588-D82D-4DB9-AF88-F6DBBA5071D9}"/>
            </a:ext>
          </a:extLst>
        </xdr:cNvPr>
        <xdr:cNvSpPr/>
      </xdr:nvSpPr>
      <xdr:spPr>
        <a:xfrm>
          <a:off x="3436620" y="807721"/>
          <a:ext cx="2430780" cy="320039"/>
        </a:xfrm>
        <a:prstGeom prst="roundRect">
          <a:avLst>
            <a:gd name="adj" fmla="val 5968"/>
          </a:avLst>
        </a:prstGeom>
      </xdr:spPr>
      <xdr:txBody>
        <a:bodyPr spcFirstLastPara="1" wrap="square" lIns="91425" tIns="45700" rIns="91425" bIns="45700" anchor="ctr" anchorCtr="0">
          <a:noAutofit/>
        </a:bodyPr>
        <a:lstStyle/>
        <a:p>
          <a:pPr marL="0" lvl="0" indent="0" algn="ctr" rtl="0">
            <a:spcBef>
              <a:spcPts val="0"/>
            </a:spcBef>
            <a:spcAft>
              <a:spcPts val="0"/>
            </a:spcAft>
            <a:buNone/>
          </a:pPr>
          <a:fld id="{197BC56F-12BA-4A34-BE93-AF264A121868}" type="TxLink">
            <a:rPr lang="en-US" sz="1800" b="0" i="0" u="none" strike="noStrike">
              <a:solidFill>
                <a:schemeClr val="bg1"/>
              </a:solidFill>
              <a:latin typeface="Britannic Bold" panose="020B0903060703020204" pitchFamily="34" charset="0"/>
              <a:ea typeface="Calibri"/>
              <a:cs typeface="Calibri"/>
            </a:rPr>
            <a:pPr marL="0" lvl="0" indent="0" algn="ctr" rtl="0">
              <a:spcBef>
                <a:spcPts val="0"/>
              </a:spcBef>
              <a:spcAft>
                <a:spcPts val="0"/>
              </a:spcAft>
              <a:buNone/>
            </a:pPr>
            <a:t> $93,507.51 </a:t>
          </a:fld>
          <a:endParaRPr sz="1800">
            <a:solidFill>
              <a:schemeClr val="bg1"/>
            </a:solidFill>
            <a:latin typeface="Britannic Bold" panose="020B0903060703020204" pitchFamily="34" charset="0"/>
          </a:endParaRPr>
        </a:p>
      </xdr:txBody>
    </xdr:sp>
    <xdr:clientData/>
  </xdr:twoCellAnchor>
  <xdr:twoCellAnchor>
    <xdr:from>
      <xdr:col>9</xdr:col>
      <xdr:colOff>556261</xdr:colOff>
      <xdr:row>4</xdr:row>
      <xdr:rowOff>60961</xdr:rowOff>
    </xdr:from>
    <xdr:to>
      <xdr:col>13</xdr:col>
      <xdr:colOff>495300</xdr:colOff>
      <xdr:row>6</xdr:row>
      <xdr:rowOff>30480</xdr:rowOff>
    </xdr:to>
    <xdr:sp macro="" textlink="KPI!H17">
      <xdr:nvSpPr>
        <xdr:cNvPr id="47" name="Shape 23">
          <a:extLst>
            <a:ext uri="{FF2B5EF4-FFF2-40B4-BE49-F238E27FC236}">
              <a16:creationId xmlns:a16="http://schemas.microsoft.com/office/drawing/2014/main" id="{BD5DCC9C-FB40-42C0-8F1A-2FAE7ACFB89D}"/>
            </a:ext>
          </a:extLst>
        </xdr:cNvPr>
        <xdr:cNvSpPr/>
      </xdr:nvSpPr>
      <xdr:spPr>
        <a:xfrm>
          <a:off x="6042661" y="792481"/>
          <a:ext cx="2377439" cy="33527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646C560B-16C3-4AE0-8E7F-2D4618CC7FE3}" type="TxLink">
            <a:rPr lang="en-US" sz="1800" b="0" i="0" u="none" strike="noStrike">
              <a:solidFill>
                <a:schemeClr val="bg1"/>
              </a:solidFill>
              <a:latin typeface="Britannic Bold" panose="020B0903060703020204" pitchFamily="34" charset="0"/>
              <a:ea typeface="Calibri"/>
              <a:cs typeface="Calibri"/>
            </a:rPr>
            <a:pPr marL="0" lvl="0" indent="0" algn="ctr" rtl="0">
              <a:spcBef>
                <a:spcPts val="0"/>
              </a:spcBef>
              <a:spcAft>
                <a:spcPts val="0"/>
              </a:spcAft>
              <a:buNone/>
            </a:pPr>
            <a:t># 12503</a:t>
          </a:fld>
          <a:endParaRPr sz="1800">
            <a:solidFill>
              <a:schemeClr val="bg1"/>
            </a:solidFill>
            <a:latin typeface="Britannic Bold" panose="020B0903060703020204" pitchFamily="34" charset="0"/>
          </a:endParaRPr>
        </a:p>
      </xdr:txBody>
    </xdr:sp>
    <xdr:clientData/>
  </xdr:twoCellAnchor>
  <xdr:twoCellAnchor>
    <xdr:from>
      <xdr:col>14</xdr:col>
      <xdr:colOff>22861</xdr:colOff>
      <xdr:row>4</xdr:row>
      <xdr:rowOff>60961</xdr:rowOff>
    </xdr:from>
    <xdr:to>
      <xdr:col>17</xdr:col>
      <xdr:colOff>502920</xdr:colOff>
      <xdr:row>6</xdr:row>
      <xdr:rowOff>15240</xdr:rowOff>
    </xdr:to>
    <xdr:sp macro="" textlink="KPI!K17">
      <xdr:nvSpPr>
        <xdr:cNvPr id="48" name="Shape 23">
          <a:extLst>
            <a:ext uri="{FF2B5EF4-FFF2-40B4-BE49-F238E27FC236}">
              <a16:creationId xmlns:a16="http://schemas.microsoft.com/office/drawing/2014/main" id="{EE508496-E8E5-4D59-97D2-1AAECC486C2A}"/>
            </a:ext>
          </a:extLst>
        </xdr:cNvPr>
        <xdr:cNvSpPr/>
      </xdr:nvSpPr>
      <xdr:spPr>
        <a:xfrm>
          <a:off x="8557261" y="792481"/>
          <a:ext cx="2308859" cy="3200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DAF1C518-86FA-4103-B21F-0372C5E9B6D9}" type="TxLink">
            <a:rPr lang="en-US" sz="1800" b="0" i="0" u="none" strike="noStrike">
              <a:solidFill>
                <a:schemeClr val="bg1"/>
              </a:solidFill>
              <a:latin typeface="Britannic Bold" panose="020B0903060703020204" pitchFamily="34" charset="0"/>
              <a:ea typeface="Calibri"/>
              <a:cs typeface="Calibri"/>
            </a:rPr>
            <a:pPr marL="0" lvl="0" indent="0" algn="ctr" rtl="0">
              <a:spcBef>
                <a:spcPts val="0"/>
              </a:spcBef>
              <a:spcAft>
                <a:spcPts val="0"/>
              </a:spcAft>
              <a:buNone/>
            </a:pPr>
            <a:t># 3319</a:t>
          </a:fld>
          <a:endParaRPr sz="1800">
            <a:solidFill>
              <a:schemeClr val="bg1"/>
            </a:solidFill>
            <a:latin typeface="Britannic Bold" panose="020B0903060703020204" pitchFamily="34" charset="0"/>
          </a:endParaRPr>
        </a:p>
      </xdr:txBody>
    </xdr:sp>
    <xdr:clientData/>
  </xdr:twoCellAnchor>
  <xdr:twoCellAnchor>
    <xdr:from>
      <xdr:col>18</xdr:col>
      <xdr:colOff>106681</xdr:colOff>
      <xdr:row>4</xdr:row>
      <xdr:rowOff>60961</xdr:rowOff>
    </xdr:from>
    <xdr:to>
      <xdr:col>22</xdr:col>
      <xdr:colOff>7620</xdr:colOff>
      <xdr:row>6</xdr:row>
      <xdr:rowOff>7620</xdr:rowOff>
    </xdr:to>
    <xdr:sp macro="" textlink="KPI!N17">
      <xdr:nvSpPr>
        <xdr:cNvPr id="49" name="Shape 23">
          <a:extLst>
            <a:ext uri="{FF2B5EF4-FFF2-40B4-BE49-F238E27FC236}">
              <a16:creationId xmlns:a16="http://schemas.microsoft.com/office/drawing/2014/main" id="{43F3A7CD-8D7A-4AF5-B2E0-19766C1B38EE}"/>
            </a:ext>
          </a:extLst>
        </xdr:cNvPr>
        <xdr:cNvSpPr/>
      </xdr:nvSpPr>
      <xdr:spPr>
        <a:xfrm>
          <a:off x="11079481" y="792481"/>
          <a:ext cx="2339339" cy="31241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4A146CA8-F492-4304-B082-880E89728909}" type="TxLink">
            <a:rPr lang="en-US" sz="1800" b="0" i="0" u="none" strike="noStrike">
              <a:solidFill>
                <a:schemeClr val="bg1"/>
              </a:solidFill>
              <a:latin typeface="Britannic Bold" panose="020B0903060703020204" pitchFamily="34" charset="0"/>
              <a:ea typeface="Calibri"/>
              <a:cs typeface="Calibri"/>
            </a:rPr>
            <a:pPr marL="0" lvl="0" indent="0" algn="ctr" rtl="0">
              <a:spcBef>
                <a:spcPts val="0"/>
              </a:spcBef>
              <a:spcAft>
                <a:spcPts val="0"/>
              </a:spcAft>
              <a:buNone/>
            </a:pPr>
            <a:t>12.74%</a:t>
          </a:fld>
          <a:endParaRPr sz="1800">
            <a:solidFill>
              <a:schemeClr val="bg1"/>
            </a:solidFill>
            <a:latin typeface="Britannic Bold" panose="020B0903060703020204" pitchFamily="34" charset="0"/>
          </a:endParaRPr>
        </a:p>
      </xdr:txBody>
    </xdr:sp>
    <xdr:clientData/>
  </xdr:twoCellAnchor>
  <xdr:twoCellAnchor>
    <xdr:from>
      <xdr:col>1</xdr:col>
      <xdr:colOff>274320</xdr:colOff>
      <xdr:row>8</xdr:row>
      <xdr:rowOff>175260</xdr:rowOff>
    </xdr:from>
    <xdr:to>
      <xdr:col>5</xdr:col>
      <xdr:colOff>220979</xdr:colOff>
      <xdr:row>10</xdr:row>
      <xdr:rowOff>152400</xdr:rowOff>
    </xdr:to>
    <xdr:sp macro="" textlink="KPI!B17">
      <xdr:nvSpPr>
        <xdr:cNvPr id="51" name="Shape 23">
          <a:extLst>
            <a:ext uri="{FF2B5EF4-FFF2-40B4-BE49-F238E27FC236}">
              <a16:creationId xmlns:a16="http://schemas.microsoft.com/office/drawing/2014/main" id="{DE74FA3E-37C4-4A66-A407-A09007C6884E}"/>
            </a:ext>
          </a:extLst>
        </xdr:cNvPr>
        <xdr:cNvSpPr/>
      </xdr:nvSpPr>
      <xdr:spPr>
        <a:xfrm>
          <a:off x="883920" y="1638300"/>
          <a:ext cx="2385059" cy="342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600">
              <a:solidFill>
                <a:schemeClr val="bg1"/>
              </a:solidFill>
              <a:latin typeface="Britannic Bold" panose="020B0903060703020204" pitchFamily="34" charset="0"/>
            </a:rPr>
            <a:t>YOY</a:t>
          </a:r>
          <a:r>
            <a:rPr lang="en-IN" sz="1600" baseline="0">
              <a:solidFill>
                <a:schemeClr val="bg1"/>
              </a:solidFill>
              <a:latin typeface="Britannic Bold" panose="020B0903060703020204" pitchFamily="34" charset="0"/>
            </a:rPr>
            <a:t> Growth</a:t>
          </a:r>
          <a:endParaRPr sz="1600">
            <a:solidFill>
              <a:schemeClr val="bg1"/>
            </a:solidFill>
            <a:latin typeface="Britannic Bold" panose="020B0903060703020204" pitchFamily="34" charset="0"/>
          </a:endParaRPr>
        </a:p>
      </xdr:txBody>
    </xdr:sp>
    <xdr:clientData/>
  </xdr:twoCellAnchor>
  <xdr:twoCellAnchor>
    <xdr:from>
      <xdr:col>5</xdr:col>
      <xdr:colOff>434340</xdr:colOff>
      <xdr:row>6</xdr:row>
      <xdr:rowOff>106680</xdr:rowOff>
    </xdr:from>
    <xdr:to>
      <xdr:col>9</xdr:col>
      <xdr:colOff>220980</xdr:colOff>
      <xdr:row>8</xdr:row>
      <xdr:rowOff>129540</xdr:rowOff>
    </xdr:to>
    <xdr:graphicFrame macro="">
      <xdr:nvGraphicFramePr>
        <xdr:cNvPr id="52" name="Chart 51">
          <a:extLst>
            <a:ext uri="{FF2B5EF4-FFF2-40B4-BE49-F238E27FC236}">
              <a16:creationId xmlns:a16="http://schemas.microsoft.com/office/drawing/2014/main" id="{1BAB76E6-C3CB-47A6-96C2-34EC04EAF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468630</xdr:colOff>
      <xdr:row>9</xdr:row>
      <xdr:rowOff>1</xdr:rowOff>
    </xdr:from>
    <xdr:to>
      <xdr:col>9</xdr:col>
      <xdr:colOff>240030</xdr:colOff>
      <xdr:row>10</xdr:row>
      <xdr:rowOff>137160</xdr:rowOff>
    </xdr:to>
    <xdr:sp macro="" textlink="KPI!E17">
      <xdr:nvSpPr>
        <xdr:cNvPr id="53" name="Shape 23">
          <a:extLst>
            <a:ext uri="{FF2B5EF4-FFF2-40B4-BE49-F238E27FC236}">
              <a16:creationId xmlns:a16="http://schemas.microsoft.com/office/drawing/2014/main" id="{32BC1471-743E-4EC2-822A-5D9D39321EB5}"/>
            </a:ext>
          </a:extLst>
        </xdr:cNvPr>
        <xdr:cNvSpPr/>
      </xdr:nvSpPr>
      <xdr:spPr>
        <a:xfrm>
          <a:off x="3516630" y="1645921"/>
          <a:ext cx="2209800" cy="3200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IN" sz="1600">
              <a:solidFill>
                <a:schemeClr val="bg1"/>
              </a:solidFill>
              <a:latin typeface="Britannic Bold" panose="020B0903060703020204" pitchFamily="34" charset="0"/>
            </a:rPr>
            <a:t>YOY</a:t>
          </a:r>
          <a:r>
            <a:rPr lang="en-IN" sz="1600" baseline="0">
              <a:solidFill>
                <a:schemeClr val="bg1"/>
              </a:solidFill>
              <a:latin typeface="Britannic Bold" panose="020B0903060703020204" pitchFamily="34" charset="0"/>
            </a:rPr>
            <a:t> Growth</a:t>
          </a:r>
          <a:endParaRPr sz="1600">
            <a:solidFill>
              <a:schemeClr val="bg1"/>
            </a:solidFill>
            <a:latin typeface="Britannic Bold" panose="020B0903060703020204" pitchFamily="34" charset="0"/>
          </a:endParaRPr>
        </a:p>
      </xdr:txBody>
    </xdr:sp>
    <xdr:clientData/>
  </xdr:twoCellAnchor>
  <xdr:twoCellAnchor>
    <xdr:from>
      <xdr:col>1</xdr:col>
      <xdr:colOff>350520</xdr:colOff>
      <xdr:row>6</xdr:row>
      <xdr:rowOff>99060</xdr:rowOff>
    </xdr:from>
    <xdr:to>
      <xdr:col>5</xdr:col>
      <xdr:colOff>129540</xdr:colOff>
      <xdr:row>8</xdr:row>
      <xdr:rowOff>129540</xdr:rowOff>
    </xdr:to>
    <xdr:graphicFrame macro="">
      <xdr:nvGraphicFramePr>
        <xdr:cNvPr id="54" name="Chart 53">
          <a:extLst>
            <a:ext uri="{FF2B5EF4-FFF2-40B4-BE49-F238E27FC236}">
              <a16:creationId xmlns:a16="http://schemas.microsoft.com/office/drawing/2014/main" id="{52EE3C24-0B71-4A7A-80F9-D34648B35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60960</xdr:colOff>
      <xdr:row>6</xdr:row>
      <xdr:rowOff>83820</xdr:rowOff>
    </xdr:from>
    <xdr:to>
      <xdr:col>13</xdr:col>
      <xdr:colOff>373380</xdr:colOff>
      <xdr:row>8</xdr:row>
      <xdr:rowOff>137160</xdr:rowOff>
    </xdr:to>
    <xdr:graphicFrame macro="">
      <xdr:nvGraphicFramePr>
        <xdr:cNvPr id="55" name="Chart 54">
          <a:extLst>
            <a:ext uri="{FF2B5EF4-FFF2-40B4-BE49-F238E27FC236}">
              <a16:creationId xmlns:a16="http://schemas.microsoft.com/office/drawing/2014/main" id="{C4AA0A69-2944-4BBC-B61F-BE8112DE8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556261</xdr:colOff>
      <xdr:row>9</xdr:row>
      <xdr:rowOff>1</xdr:rowOff>
    </xdr:from>
    <xdr:to>
      <xdr:col>13</xdr:col>
      <xdr:colOff>495300</xdr:colOff>
      <xdr:row>10</xdr:row>
      <xdr:rowOff>152400</xdr:rowOff>
    </xdr:to>
    <xdr:sp macro="" textlink="KPI!H17">
      <xdr:nvSpPr>
        <xdr:cNvPr id="56" name="Shape 23">
          <a:extLst>
            <a:ext uri="{FF2B5EF4-FFF2-40B4-BE49-F238E27FC236}">
              <a16:creationId xmlns:a16="http://schemas.microsoft.com/office/drawing/2014/main" id="{5CC81321-E693-4B0A-9D2D-DC4C8BD261F2}"/>
            </a:ext>
          </a:extLst>
        </xdr:cNvPr>
        <xdr:cNvSpPr/>
      </xdr:nvSpPr>
      <xdr:spPr>
        <a:xfrm>
          <a:off x="6042661" y="1645921"/>
          <a:ext cx="2377439" cy="33527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600">
              <a:solidFill>
                <a:schemeClr val="bg1"/>
              </a:solidFill>
              <a:latin typeface="Britannic Bold" panose="020B0903060703020204" pitchFamily="34" charset="0"/>
            </a:rPr>
            <a:t>YOY</a:t>
          </a:r>
          <a:r>
            <a:rPr lang="en-IN" sz="1600" baseline="0">
              <a:solidFill>
                <a:schemeClr val="bg1"/>
              </a:solidFill>
              <a:latin typeface="Britannic Bold" panose="020B0903060703020204" pitchFamily="34" charset="0"/>
            </a:rPr>
            <a:t> Growth</a:t>
          </a:r>
          <a:endParaRPr sz="1800">
            <a:solidFill>
              <a:schemeClr val="bg1"/>
            </a:solidFill>
            <a:latin typeface="Britannic Bold" panose="020B0903060703020204" pitchFamily="34" charset="0"/>
          </a:endParaRPr>
        </a:p>
      </xdr:txBody>
    </xdr:sp>
    <xdr:clientData/>
  </xdr:twoCellAnchor>
  <xdr:twoCellAnchor>
    <xdr:from>
      <xdr:col>14</xdr:col>
      <xdr:colOff>167640</xdr:colOff>
      <xdr:row>6</xdr:row>
      <xdr:rowOff>83820</xdr:rowOff>
    </xdr:from>
    <xdr:to>
      <xdr:col>17</xdr:col>
      <xdr:colOff>411480</xdr:colOff>
      <xdr:row>8</xdr:row>
      <xdr:rowOff>121920</xdr:rowOff>
    </xdr:to>
    <xdr:graphicFrame macro="">
      <xdr:nvGraphicFramePr>
        <xdr:cNvPr id="57" name="Chart 56">
          <a:extLst>
            <a:ext uri="{FF2B5EF4-FFF2-40B4-BE49-F238E27FC236}">
              <a16:creationId xmlns:a16="http://schemas.microsoft.com/office/drawing/2014/main" id="{9A0AB225-9D90-43BD-B350-F552E76EF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45721</xdr:colOff>
      <xdr:row>9</xdr:row>
      <xdr:rowOff>7621</xdr:rowOff>
    </xdr:from>
    <xdr:to>
      <xdr:col>17</xdr:col>
      <xdr:colOff>525780</xdr:colOff>
      <xdr:row>10</xdr:row>
      <xdr:rowOff>144780</xdr:rowOff>
    </xdr:to>
    <xdr:sp macro="" textlink="KPI!K17">
      <xdr:nvSpPr>
        <xdr:cNvPr id="58" name="Shape 23">
          <a:extLst>
            <a:ext uri="{FF2B5EF4-FFF2-40B4-BE49-F238E27FC236}">
              <a16:creationId xmlns:a16="http://schemas.microsoft.com/office/drawing/2014/main" id="{E42019FE-BC0C-4766-9709-02871C33BE82}"/>
            </a:ext>
          </a:extLst>
        </xdr:cNvPr>
        <xdr:cNvSpPr/>
      </xdr:nvSpPr>
      <xdr:spPr>
        <a:xfrm>
          <a:off x="8580121" y="1653541"/>
          <a:ext cx="2308859" cy="3200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800">
            <a:solidFill>
              <a:schemeClr val="bg1"/>
            </a:solidFill>
            <a:latin typeface="Britannic Bold" panose="020B0903060703020204" pitchFamily="34" charset="0"/>
          </a:endParaRPr>
        </a:p>
      </xdr:txBody>
    </xdr:sp>
    <xdr:clientData/>
  </xdr:twoCellAnchor>
  <xdr:twoCellAnchor>
    <xdr:from>
      <xdr:col>18</xdr:col>
      <xdr:colOff>198120</xdr:colOff>
      <xdr:row>6</xdr:row>
      <xdr:rowOff>76200</xdr:rowOff>
    </xdr:from>
    <xdr:to>
      <xdr:col>21</xdr:col>
      <xdr:colOff>594360</xdr:colOff>
      <xdr:row>8</xdr:row>
      <xdr:rowOff>137160</xdr:rowOff>
    </xdr:to>
    <xdr:graphicFrame macro="">
      <xdr:nvGraphicFramePr>
        <xdr:cNvPr id="59" name="Chart 58">
          <a:extLst>
            <a:ext uri="{FF2B5EF4-FFF2-40B4-BE49-F238E27FC236}">
              <a16:creationId xmlns:a16="http://schemas.microsoft.com/office/drawing/2014/main" id="{67D9DF57-F10B-475F-B9E0-E6DBF9559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114301</xdr:colOff>
      <xdr:row>9</xdr:row>
      <xdr:rowOff>7621</xdr:rowOff>
    </xdr:from>
    <xdr:to>
      <xdr:col>22</xdr:col>
      <xdr:colOff>15240</xdr:colOff>
      <xdr:row>10</xdr:row>
      <xdr:rowOff>137160</xdr:rowOff>
    </xdr:to>
    <xdr:sp macro="" textlink="KPI!N17">
      <xdr:nvSpPr>
        <xdr:cNvPr id="61" name="Shape 23">
          <a:extLst>
            <a:ext uri="{FF2B5EF4-FFF2-40B4-BE49-F238E27FC236}">
              <a16:creationId xmlns:a16="http://schemas.microsoft.com/office/drawing/2014/main" id="{C757216C-8215-4CEA-B6F7-4F1CBB0F5A24}"/>
            </a:ext>
          </a:extLst>
        </xdr:cNvPr>
        <xdr:cNvSpPr/>
      </xdr:nvSpPr>
      <xdr:spPr>
        <a:xfrm>
          <a:off x="11087101" y="1653541"/>
          <a:ext cx="2339339" cy="31241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800">
            <a:solidFill>
              <a:schemeClr val="bg1"/>
            </a:solidFill>
            <a:latin typeface="Britannic Bold" panose="020B0903060703020204" pitchFamily="34" charset="0"/>
          </a:endParaRPr>
        </a:p>
      </xdr:txBody>
    </xdr:sp>
    <xdr:clientData/>
  </xdr:twoCellAnchor>
  <xdr:twoCellAnchor editAs="oneCell">
    <xdr:from>
      <xdr:col>14</xdr:col>
      <xdr:colOff>22861</xdr:colOff>
      <xdr:row>9</xdr:row>
      <xdr:rowOff>1</xdr:rowOff>
    </xdr:from>
    <xdr:to>
      <xdr:col>16</xdr:col>
      <xdr:colOff>77835</xdr:colOff>
      <xdr:row>11</xdr:row>
      <xdr:rowOff>36612</xdr:rowOff>
    </xdr:to>
    <xdr:pic>
      <xdr:nvPicPr>
        <xdr:cNvPr id="62" name="Picture 61">
          <a:extLst>
            <a:ext uri="{FF2B5EF4-FFF2-40B4-BE49-F238E27FC236}">
              <a16:creationId xmlns:a16="http://schemas.microsoft.com/office/drawing/2014/main" id="{57DE7796-6FDD-C494-1C20-77A59FD5A8B1}"/>
            </a:ext>
          </a:extLst>
        </xdr:cNvPr>
        <xdr:cNvPicPr>
          <a:picLocks noChangeAspect="1"/>
        </xdr:cNvPicPr>
      </xdr:nvPicPr>
      <xdr:blipFill>
        <a:blip xmlns:r="http://schemas.openxmlformats.org/officeDocument/2006/relationships" r:embed="rId7"/>
        <a:stretch>
          <a:fillRect/>
        </a:stretch>
      </xdr:blipFill>
      <xdr:spPr>
        <a:xfrm>
          <a:off x="8557261" y="1645921"/>
          <a:ext cx="1274174" cy="402371"/>
        </a:xfrm>
        <a:prstGeom prst="rect">
          <a:avLst/>
        </a:prstGeom>
      </xdr:spPr>
    </xdr:pic>
    <xdr:clientData/>
  </xdr:twoCellAnchor>
  <xdr:twoCellAnchor editAs="oneCell">
    <xdr:from>
      <xdr:col>18</xdr:col>
      <xdr:colOff>91441</xdr:colOff>
      <xdr:row>8</xdr:row>
      <xdr:rowOff>175261</xdr:rowOff>
    </xdr:from>
    <xdr:to>
      <xdr:col>20</xdr:col>
      <xdr:colOff>146415</xdr:colOff>
      <xdr:row>11</xdr:row>
      <xdr:rowOff>28992</xdr:rowOff>
    </xdr:to>
    <xdr:pic>
      <xdr:nvPicPr>
        <xdr:cNvPr id="63" name="Picture 62">
          <a:extLst>
            <a:ext uri="{FF2B5EF4-FFF2-40B4-BE49-F238E27FC236}">
              <a16:creationId xmlns:a16="http://schemas.microsoft.com/office/drawing/2014/main" id="{8F3EA76E-8BCC-4B8F-A8C0-A5FDAD432875}"/>
            </a:ext>
          </a:extLst>
        </xdr:cNvPr>
        <xdr:cNvPicPr>
          <a:picLocks noChangeAspect="1"/>
        </xdr:cNvPicPr>
      </xdr:nvPicPr>
      <xdr:blipFill>
        <a:blip xmlns:r="http://schemas.openxmlformats.org/officeDocument/2006/relationships" r:embed="rId7"/>
        <a:stretch>
          <a:fillRect/>
        </a:stretch>
      </xdr:blipFill>
      <xdr:spPr>
        <a:xfrm>
          <a:off x="11064241" y="1638301"/>
          <a:ext cx="1274174" cy="402371"/>
        </a:xfrm>
        <a:prstGeom prst="rect">
          <a:avLst/>
        </a:prstGeom>
      </xdr:spPr>
    </xdr:pic>
    <xdr:clientData/>
  </xdr:twoCellAnchor>
  <xdr:twoCellAnchor editAs="oneCell">
    <xdr:from>
      <xdr:col>3</xdr:col>
      <xdr:colOff>396240</xdr:colOff>
      <xdr:row>9</xdr:row>
      <xdr:rowOff>68580</xdr:rowOff>
    </xdr:from>
    <xdr:to>
      <xdr:col>5</xdr:col>
      <xdr:colOff>90526</xdr:colOff>
      <xdr:row>10</xdr:row>
      <xdr:rowOff>91440</xdr:rowOff>
    </xdr:to>
    <xdr:pic>
      <xdr:nvPicPr>
        <xdr:cNvPr id="66" name="Picture 65">
          <a:extLst>
            <a:ext uri="{FF2B5EF4-FFF2-40B4-BE49-F238E27FC236}">
              <a16:creationId xmlns:a16="http://schemas.microsoft.com/office/drawing/2014/main" id="{E89FD37D-0E8D-C9CD-1B75-41579FE4E3D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25040" y="1714500"/>
          <a:ext cx="913486"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518160</xdr:colOff>
      <xdr:row>9</xdr:row>
      <xdr:rowOff>68580</xdr:rowOff>
    </xdr:from>
    <xdr:to>
      <xdr:col>9</xdr:col>
      <xdr:colOff>154839</xdr:colOff>
      <xdr:row>10</xdr:row>
      <xdr:rowOff>91440</xdr:rowOff>
    </xdr:to>
    <xdr:pic>
      <xdr:nvPicPr>
        <xdr:cNvPr id="68" name="Picture 67">
          <a:extLst>
            <a:ext uri="{FF2B5EF4-FFF2-40B4-BE49-F238E27FC236}">
              <a16:creationId xmlns:a16="http://schemas.microsoft.com/office/drawing/2014/main" id="{D1647953-5DA7-FFB6-43EC-8152E166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85360" y="1714500"/>
          <a:ext cx="855879"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53340</xdr:colOff>
      <xdr:row>9</xdr:row>
      <xdr:rowOff>76200</xdr:rowOff>
    </xdr:from>
    <xdr:to>
      <xdr:col>13</xdr:col>
      <xdr:colOff>342900</xdr:colOff>
      <xdr:row>10</xdr:row>
      <xdr:rowOff>109464</xdr:rowOff>
    </xdr:to>
    <xdr:pic>
      <xdr:nvPicPr>
        <xdr:cNvPr id="70" name="Picture 69">
          <a:extLst>
            <a:ext uri="{FF2B5EF4-FFF2-40B4-BE49-F238E27FC236}">
              <a16:creationId xmlns:a16="http://schemas.microsoft.com/office/drawing/2014/main" id="{D1C68F28-07A1-D817-C847-07EA76EB244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68540" y="1722120"/>
          <a:ext cx="899160" cy="21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68580</xdr:colOff>
      <xdr:row>9</xdr:row>
      <xdr:rowOff>91440</xdr:rowOff>
    </xdr:from>
    <xdr:to>
      <xdr:col>17</xdr:col>
      <xdr:colOff>312420</xdr:colOff>
      <xdr:row>10</xdr:row>
      <xdr:rowOff>113714</xdr:rowOff>
    </xdr:to>
    <xdr:pic>
      <xdr:nvPicPr>
        <xdr:cNvPr id="72" name="Picture 71">
          <a:extLst>
            <a:ext uri="{FF2B5EF4-FFF2-40B4-BE49-F238E27FC236}">
              <a16:creationId xmlns:a16="http://schemas.microsoft.com/office/drawing/2014/main" id="{C9E1F0BD-2425-8B37-C687-2E9E7B7226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822180" y="1737360"/>
          <a:ext cx="853440" cy="205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137160</xdr:colOff>
      <xdr:row>9</xdr:row>
      <xdr:rowOff>83820</xdr:rowOff>
    </xdr:from>
    <xdr:to>
      <xdr:col>21</xdr:col>
      <xdr:colOff>388620</xdr:colOff>
      <xdr:row>10</xdr:row>
      <xdr:rowOff>125174</xdr:rowOff>
    </xdr:to>
    <xdr:pic>
      <xdr:nvPicPr>
        <xdr:cNvPr id="74" name="Picture 73">
          <a:extLst>
            <a:ext uri="{FF2B5EF4-FFF2-40B4-BE49-F238E27FC236}">
              <a16:creationId xmlns:a16="http://schemas.microsoft.com/office/drawing/2014/main" id="{6C103FFD-9612-AEDF-42CB-C5ACD1A95ED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329160" y="1729740"/>
          <a:ext cx="861060" cy="224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152400</xdr:colOff>
      <xdr:row>24</xdr:row>
      <xdr:rowOff>152400</xdr:rowOff>
    </xdr:from>
    <xdr:to>
      <xdr:col>15</xdr:col>
      <xdr:colOff>106680</xdr:colOff>
      <xdr:row>33</xdr:row>
      <xdr:rowOff>68580</xdr:rowOff>
    </xdr:to>
    <xdr:graphicFrame macro="">
      <xdr:nvGraphicFramePr>
        <xdr:cNvPr id="75" name="Chart 74">
          <a:extLst>
            <a:ext uri="{FF2B5EF4-FFF2-40B4-BE49-F238E27FC236}">
              <a16:creationId xmlns:a16="http://schemas.microsoft.com/office/drawing/2014/main" id="{6563BEB7-D104-449F-AE6F-209F99B61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228600</xdr:colOff>
      <xdr:row>24</xdr:row>
      <xdr:rowOff>137160</xdr:rowOff>
    </xdr:from>
    <xdr:to>
      <xdr:col>9</xdr:col>
      <xdr:colOff>45720</xdr:colOff>
      <xdr:row>33</xdr:row>
      <xdr:rowOff>99060</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A5E67CCA-0A05-4DB1-984B-7D948B73CC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38200" y="4526280"/>
              <a:ext cx="4693920" cy="1607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358140</xdr:colOff>
      <xdr:row>13</xdr:row>
      <xdr:rowOff>22860</xdr:rowOff>
    </xdr:from>
    <xdr:to>
      <xdr:col>21</xdr:col>
      <xdr:colOff>510540</xdr:colOff>
      <xdr:row>21</xdr:row>
      <xdr:rowOff>152400</xdr:rowOff>
    </xdr:to>
    <xdr:graphicFrame macro="">
      <xdr:nvGraphicFramePr>
        <xdr:cNvPr id="77" name="Chart 76">
          <a:extLst>
            <a:ext uri="{FF2B5EF4-FFF2-40B4-BE49-F238E27FC236}">
              <a16:creationId xmlns:a16="http://schemas.microsoft.com/office/drawing/2014/main" id="{D6E2E8E0-0960-4113-9CD3-8041F6BA3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304800</xdr:colOff>
      <xdr:row>13</xdr:row>
      <xdr:rowOff>38100</xdr:rowOff>
    </xdr:from>
    <xdr:to>
      <xdr:col>17</xdr:col>
      <xdr:colOff>53340</xdr:colOff>
      <xdr:row>21</xdr:row>
      <xdr:rowOff>152400</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DF31D9C9-F1FC-4A3C-836C-928447ED58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400800" y="2415540"/>
              <a:ext cx="4015740" cy="1577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22860</xdr:colOff>
      <xdr:row>13</xdr:row>
      <xdr:rowOff>22860</xdr:rowOff>
    </xdr:from>
    <xdr:to>
      <xdr:col>10</xdr:col>
      <xdr:colOff>30480</xdr:colOff>
      <xdr:row>21</xdr:row>
      <xdr:rowOff>160020</xdr:rowOff>
    </xdr:to>
    <xdr:graphicFrame macro="">
      <xdr:nvGraphicFramePr>
        <xdr:cNvPr id="80" name="Chart 79">
          <a:extLst>
            <a:ext uri="{FF2B5EF4-FFF2-40B4-BE49-F238E27FC236}">
              <a16:creationId xmlns:a16="http://schemas.microsoft.com/office/drawing/2014/main" id="{8F045EE6-AD44-45F6-8884-5E96ADFDE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18</xdr:col>
      <xdr:colOff>182879</xdr:colOff>
      <xdr:row>24</xdr:row>
      <xdr:rowOff>137160</xdr:rowOff>
    </xdr:from>
    <xdr:to>
      <xdr:col>20</xdr:col>
      <xdr:colOff>22860</xdr:colOff>
      <xdr:row>33</xdr:row>
      <xdr:rowOff>76200</xdr:rowOff>
    </xdr:to>
    <mc:AlternateContent xmlns:mc="http://schemas.openxmlformats.org/markup-compatibility/2006">
      <mc:Choice xmlns:a14="http://schemas.microsoft.com/office/drawing/2010/main" Requires="a14">
        <xdr:graphicFrame macro="">
          <xdr:nvGraphicFramePr>
            <xdr:cNvPr id="81" name="Region 1">
              <a:extLst>
                <a:ext uri="{FF2B5EF4-FFF2-40B4-BE49-F238E27FC236}">
                  <a16:creationId xmlns:a16="http://schemas.microsoft.com/office/drawing/2014/main" id="{FB97C2E0-C1C8-4035-8A70-CB737E8D04B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55679" y="4526280"/>
              <a:ext cx="1059181"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114300</xdr:colOff>
      <xdr:row>24</xdr:row>
      <xdr:rowOff>129540</xdr:rowOff>
    </xdr:from>
    <xdr:to>
      <xdr:col>22</xdr:col>
      <xdr:colOff>114300</xdr:colOff>
      <xdr:row>33</xdr:row>
      <xdr:rowOff>53340</xdr:rowOff>
    </xdr:to>
    <mc:AlternateContent xmlns:mc="http://schemas.openxmlformats.org/markup-compatibility/2006">
      <mc:Choice xmlns:a14="http://schemas.microsoft.com/office/drawing/2010/main" Requires="a14">
        <xdr:graphicFrame macro="">
          <xdr:nvGraphicFramePr>
            <xdr:cNvPr id="82" name="Segment 1">
              <a:extLst>
                <a:ext uri="{FF2B5EF4-FFF2-40B4-BE49-F238E27FC236}">
                  <a16:creationId xmlns:a16="http://schemas.microsoft.com/office/drawing/2014/main" id="{0EB7F041-B76D-47CE-B468-756B0A30C5A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306300" y="4518660"/>
              <a:ext cx="1219200"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312420</xdr:colOff>
      <xdr:row>24</xdr:row>
      <xdr:rowOff>129540</xdr:rowOff>
    </xdr:from>
    <xdr:to>
      <xdr:col>18</xdr:col>
      <xdr:colOff>61378</xdr:colOff>
      <xdr:row>33</xdr:row>
      <xdr:rowOff>83820</xdr:rowOff>
    </xdr:to>
    <mc:AlternateContent xmlns:mc="http://schemas.openxmlformats.org/markup-compatibility/2006">
      <mc:Choice xmlns:a14="http://schemas.microsoft.com/office/drawing/2010/main" Requires="a14">
        <xdr:graphicFrame macro="">
          <xdr:nvGraphicFramePr>
            <xdr:cNvPr id="83" name="Year 1">
              <a:extLst>
                <a:ext uri="{FF2B5EF4-FFF2-40B4-BE49-F238E27FC236}">
                  <a16:creationId xmlns:a16="http://schemas.microsoft.com/office/drawing/2014/main" id="{78632BD3-F7C9-4854-B42B-277829A29F4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066020" y="4518660"/>
              <a:ext cx="968158"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weta Jha" refreshedDate="45766.939953935187" createdVersion="8" refreshedVersion="8" minRefreshableVersion="3" recordCount="9994" xr:uid="{2313DA14-3CDB-4336-ABF4-624269175FE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2112313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0534B9-8030-498A-BEA6-A71CB376EC66}" name="PivotTable1" cacheId="17"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C16" firstHeaderRow="0"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6">
    <format dxfId="2">
      <pivotArea type="all" dataOnly="0" outline="0" fieldPosition="0"/>
    </format>
    <format dxfId="3">
      <pivotArea outline="0" collapsedLevelsAreSubtotals="1" fieldPosition="0"/>
    </format>
    <format dxfId="4">
      <pivotArea field="22" type="button" dataOnly="0" labelOnly="1" outline="0" axis="axisRow" fieldPosition="0"/>
    </format>
    <format dxfId="5">
      <pivotArea dataOnly="0" labelOnly="1" fieldPosition="0">
        <references count="1">
          <reference field="22" count="12">
            <x v="1"/>
            <x v="2"/>
            <x v="3"/>
            <x v="4"/>
            <x v="5"/>
            <x v="6"/>
            <x v="7"/>
            <x v="8"/>
            <x v="9"/>
            <x v="10"/>
            <x v="11"/>
            <x v="12"/>
          </reference>
        </references>
      </pivotArea>
    </format>
    <format dxfId="6">
      <pivotArea dataOnly="0" labelOnly="1" grandRow="1" outline="0" fieldPosition="0"/>
    </format>
    <format dxfId="7">
      <pivotArea dataOnly="0" labelOnly="1" outline="0" fieldPosition="0">
        <references count="1">
          <reference field="4294967294" count="2">
            <x v="0"/>
            <x v="1"/>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CA7708-9C10-4EAC-86E9-62FBAAE0440C}" name="PivotTable2" cacheId="1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03EE71-081C-4F6F-82AF-40D773DC0B00}" name="PivotTable3" cacheId="17"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EF4919-AB45-4C8E-B927-A13665C55FE5}" name="PivotTable4" cacheId="1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1"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1605B1-6856-450B-B575-A72C512C3675}" name="PivotTable5" cacheId="17"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6"/>
    </i>
    <i>
      <x v="14"/>
    </i>
    <i>
      <x v="3"/>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0C59A7-4683-49F5-815E-56667E5AE736}" name="PivotTable10" cacheId="17"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M3:N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BBDAE5-B47B-4B90-BACB-5A8ED12F2CFF}" name="PivotTable9" cacheId="17"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J3:K16" firstHeaderRow="1"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EFA5C1-BC42-47E1-B39C-419BFCED21FA}" name="PivotTable8" cacheId="17"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8A4610-BA01-41A3-BF5F-EFABCA4D2B99}" name="PivotTable7" cacheId="17"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A1A018-79C7-445F-B208-77050A21F0E7}" name="PivotTable6" cacheId="17"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9F60BB-5479-4BBB-BFEF-801D322D7C60}" name="PivotTable1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items count="8">
        <item x="0"/>
        <item x="1"/>
        <item x="2"/>
        <item x="3"/>
        <item x="4"/>
        <item x="5"/>
        <item x="6"/>
        <item t="default"/>
      </items>
    </pivotField>
    <pivotField dataField="1" dragToRow="0" dragToCol="0" dragToPage="0" showAl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E6730D-6340-4A59-8491-35032068CB28}" sourceName="Year">
  <pivotTables>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211231300">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4C850A4-5EB8-48EB-AC81-8EAB369B8D25}" sourceName="Segment">
  <pivotTables>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21123130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9F6F405-CEFB-4048-A2D1-C45ED6C1D753}" sourceName="Region">
  <pivotTables>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21123130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D79BFEF-11F4-48D3-991D-E5DE73D5D732}" cache="Slicer_Year" caption="Year" rowHeight="234950"/>
  <slicer name="Segment" xr10:uid="{641A894E-EA08-43CC-A91D-1562D8AE0AFC}" cache="Slicer_Segment" caption="Segment" rowHeight="234950"/>
  <slicer name="Region" xr10:uid="{787C2EAC-5682-4213-8208-8B1C2EA1D5E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67BC8A-B99E-4D03-9BDC-073429AB9D24}" cache="Slicer_Year" caption="Year" style="ab" rowHeight="234950"/>
  <slicer name="Segment 1" xr10:uid="{7B336689-A485-441D-8C03-9BFCF92552D1}" cache="Slicer_Segment" caption="Segment" style="ab" rowHeight="234950"/>
  <slicer name="Region 1" xr10:uid="{907EE66D-477B-4AD2-8CD6-FC7AD911899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95C5E-BEA9-493E-9AC3-3E4F62C8A00F}">
  <dimension ref="A3:C16"/>
  <sheetViews>
    <sheetView workbookViewId="0">
      <selection activeCell="B13" sqref="B1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8" t="s">
        <v>10932</v>
      </c>
      <c r="B3" s="19" t="s">
        <v>10946</v>
      </c>
      <c r="C3" s="20" t="s">
        <v>10947</v>
      </c>
    </row>
    <row r="4" spans="1:3" x14ac:dyDescent="0.3">
      <c r="A4" s="21" t="s">
        <v>10934</v>
      </c>
      <c r="B4" s="19">
        <v>44703.141999999985</v>
      </c>
      <c r="C4" s="20">
        <v>7208.682600000001</v>
      </c>
    </row>
    <row r="5" spans="1:3" x14ac:dyDescent="0.3">
      <c r="A5" s="22" t="s">
        <v>10935</v>
      </c>
      <c r="B5" s="23">
        <v>20283.513399999993</v>
      </c>
      <c r="C5" s="24">
        <v>1605.6477999999991</v>
      </c>
    </row>
    <row r="6" spans="1:3" x14ac:dyDescent="0.3">
      <c r="A6" s="22" t="s">
        <v>10936</v>
      </c>
      <c r="B6" s="23">
        <v>53908.961999999985</v>
      </c>
      <c r="C6" s="24">
        <v>12957.899899999997</v>
      </c>
    </row>
    <row r="7" spans="1:3" x14ac:dyDescent="0.3">
      <c r="A7" s="22" t="s">
        <v>10937</v>
      </c>
      <c r="B7" s="23">
        <v>40112.420899999983</v>
      </c>
      <c r="C7" s="24">
        <v>2803.6307999999972</v>
      </c>
    </row>
    <row r="8" spans="1:3" x14ac:dyDescent="0.3">
      <c r="A8" s="22" t="s">
        <v>10938</v>
      </c>
      <c r="B8" s="23">
        <v>45651.236200000014</v>
      </c>
      <c r="C8" s="24">
        <v>6274.4577999999992</v>
      </c>
    </row>
    <row r="9" spans="1:3" x14ac:dyDescent="0.3">
      <c r="A9" s="22" t="s">
        <v>10939</v>
      </c>
      <c r="B9" s="23">
        <v>48259.748700000018</v>
      </c>
      <c r="C9" s="24">
        <v>8087.6683999999987</v>
      </c>
    </row>
    <row r="10" spans="1:3" x14ac:dyDescent="0.3">
      <c r="A10" s="22" t="s">
        <v>10940</v>
      </c>
      <c r="B10" s="23">
        <v>48428.365000000005</v>
      </c>
      <c r="C10" s="24">
        <v>6623.5570999999991</v>
      </c>
    </row>
    <row r="11" spans="1:3" x14ac:dyDescent="0.3">
      <c r="A11" s="22" t="s">
        <v>10941</v>
      </c>
      <c r="B11" s="23">
        <v>61516.085999999988</v>
      </c>
      <c r="C11" s="24">
        <v>8894.4486000000015</v>
      </c>
    </row>
    <row r="12" spans="1:3" x14ac:dyDescent="0.3">
      <c r="A12" s="22" t="s">
        <v>10942</v>
      </c>
      <c r="B12" s="23">
        <v>90488.72199999998</v>
      </c>
      <c r="C12" s="24">
        <v>11395.439400000005</v>
      </c>
    </row>
    <row r="13" spans="1:3" x14ac:dyDescent="0.3">
      <c r="A13" s="22" t="s">
        <v>10943</v>
      </c>
      <c r="B13" s="23">
        <v>77793.7552</v>
      </c>
      <c r="C13" s="24">
        <v>9440.6607999999978</v>
      </c>
    </row>
    <row r="14" spans="1:3" x14ac:dyDescent="0.3">
      <c r="A14" s="22" t="s">
        <v>10944</v>
      </c>
      <c r="B14" s="23">
        <v>112326.47100000005</v>
      </c>
      <c r="C14" s="24">
        <v>9682.5519000000058</v>
      </c>
    </row>
    <row r="15" spans="1:3" x14ac:dyDescent="0.3">
      <c r="A15" s="22" t="s">
        <v>10945</v>
      </c>
      <c r="B15" s="23">
        <v>90474.600799999986</v>
      </c>
      <c r="C15" s="24">
        <v>8532.8679999999968</v>
      </c>
    </row>
    <row r="16" spans="1:3" x14ac:dyDescent="0.3">
      <c r="A16" s="25" t="s">
        <v>10933</v>
      </c>
      <c r="B16" s="26">
        <v>733947.02320000005</v>
      </c>
      <c r="C16" s="27">
        <v>93507.513100000011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AB30E-D549-425D-831F-4D03512E545C}">
  <dimension ref="A3:F7"/>
  <sheetViews>
    <sheetView workbookViewId="0">
      <selection activeCell="E23" sqref="E23"/>
    </sheetView>
  </sheetViews>
  <sheetFormatPr defaultRowHeight="14.4" x14ac:dyDescent="0.3"/>
  <cols>
    <col min="1" max="1" width="13.109375" bestFit="1" customWidth="1"/>
    <col min="2" max="2" width="11.6640625" bestFit="1" customWidth="1"/>
    <col min="5" max="5" width="13.109375" bestFit="1" customWidth="1"/>
  </cols>
  <sheetData>
    <row r="3" spans="1:6" x14ac:dyDescent="0.3">
      <c r="A3" s="5" t="s">
        <v>10932</v>
      </c>
      <c r="B3" s="6" t="s">
        <v>10947</v>
      </c>
      <c r="E3" t="s">
        <v>10948</v>
      </c>
      <c r="F3" t="s">
        <v>21</v>
      </c>
    </row>
    <row r="4" spans="1:6" x14ac:dyDescent="0.3">
      <c r="A4" s="7" t="s">
        <v>32</v>
      </c>
      <c r="B4" s="8">
        <v>3018.3912999999975</v>
      </c>
      <c r="E4" t="str">
        <f>A4</f>
        <v>Furniture</v>
      </c>
      <c r="F4" s="30">
        <f>GETPIVOTDATA("Profit",$A$3,"Category","Furniture")</f>
        <v>3018.3912999999975</v>
      </c>
    </row>
    <row r="5" spans="1:6" x14ac:dyDescent="0.3">
      <c r="A5" s="9" t="s">
        <v>46</v>
      </c>
      <c r="B5" s="10">
        <v>39782.186999999991</v>
      </c>
      <c r="E5" t="str">
        <f t="shared" ref="E5:E6" si="0">A5</f>
        <v>Office Supplies</v>
      </c>
      <c r="F5" s="28">
        <v>122490.8008000001</v>
      </c>
    </row>
    <row r="6" spans="1:6" x14ac:dyDescent="0.3">
      <c r="A6" s="9" t="s">
        <v>71</v>
      </c>
      <c r="B6" s="10">
        <v>50706.934799999974</v>
      </c>
      <c r="E6" t="str">
        <f t="shared" si="0"/>
        <v>Technology</v>
      </c>
      <c r="F6" s="28">
        <v>145454.9480999998</v>
      </c>
    </row>
    <row r="7" spans="1:6" x14ac:dyDescent="0.3">
      <c r="A7" s="11" t="s">
        <v>10933</v>
      </c>
      <c r="B7" s="12">
        <v>93507.513099999953</v>
      </c>
      <c r="E7" t="str">
        <f>A7</f>
        <v>Grand Total</v>
      </c>
      <c r="F7" s="29">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3F16-124B-4FB3-BA25-7BF2BE826D9F}">
  <dimension ref="A3:B7"/>
  <sheetViews>
    <sheetView workbookViewId="0">
      <selection activeCell="Q16" sqref="Q16"/>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31">
        <v>0.29346432697678143</v>
      </c>
    </row>
    <row r="5" spans="1:2" x14ac:dyDescent="0.3">
      <c r="A5" s="9" t="s">
        <v>46</v>
      </c>
      <c r="B5" s="32">
        <v>0.33589150062241141</v>
      </c>
    </row>
    <row r="6" spans="1:2" x14ac:dyDescent="0.3">
      <c r="A6" s="9" t="s">
        <v>71</v>
      </c>
      <c r="B6" s="32">
        <v>0.37064417240080716</v>
      </c>
    </row>
    <row r="7" spans="1:2" x14ac:dyDescent="0.3">
      <c r="A7" s="11" t="s">
        <v>10933</v>
      </c>
      <c r="B7" s="3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DE614-E504-4777-AC54-A7410740A62D}">
  <dimension ref="A3:E52"/>
  <sheetViews>
    <sheetView topLeftCell="A28" workbookViewId="0">
      <selection activeCell="D3" sqref="D3:E52"/>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5" t="s">
        <v>10932</v>
      </c>
      <c r="B3" s="6" t="s">
        <v>10946</v>
      </c>
      <c r="D3" s="34" t="s">
        <v>10949</v>
      </c>
      <c r="E3" s="35" t="s">
        <v>10950</v>
      </c>
    </row>
    <row r="4" spans="1:5" x14ac:dyDescent="0.3">
      <c r="A4" s="7" t="s">
        <v>358</v>
      </c>
      <c r="B4" s="8">
        <v>1828.25</v>
      </c>
      <c r="D4" t="str">
        <f>A4</f>
        <v>Alabama</v>
      </c>
      <c r="E4" s="30">
        <f>GETPIVOTDATA("Sales",$A$3,"State",A4)</f>
        <v>1828.25</v>
      </c>
    </row>
    <row r="5" spans="1:5" x14ac:dyDescent="0.3">
      <c r="A5" s="9" t="s">
        <v>310</v>
      </c>
      <c r="B5" s="10">
        <v>11133.537</v>
      </c>
      <c r="D5" t="str">
        <f t="shared" ref="D5:D53" si="0">A5</f>
        <v>Arizona</v>
      </c>
      <c r="E5" s="30">
        <f t="shared" ref="E5:E53" si="1">GETPIVOTDATA("Sales",$A$3,"State",A5)</f>
        <v>11133.537</v>
      </c>
    </row>
    <row r="6" spans="1:5" x14ac:dyDescent="0.3">
      <c r="A6" s="9" t="s">
        <v>1707</v>
      </c>
      <c r="B6" s="10">
        <v>2707.6400000000003</v>
      </c>
      <c r="D6" t="str">
        <f t="shared" si="0"/>
        <v>Arkansas</v>
      </c>
      <c r="E6" s="30">
        <f t="shared" si="1"/>
        <v>2707.6400000000003</v>
      </c>
    </row>
    <row r="7" spans="1:5" x14ac:dyDescent="0.3">
      <c r="A7" s="9" t="s">
        <v>43</v>
      </c>
      <c r="B7" s="10">
        <v>146729.09649999964</v>
      </c>
      <c r="D7" t="str">
        <f t="shared" si="0"/>
        <v>California</v>
      </c>
      <c r="E7" s="30">
        <f t="shared" si="1"/>
        <v>146729.09649999964</v>
      </c>
    </row>
    <row r="8" spans="1:5" x14ac:dyDescent="0.3">
      <c r="A8" s="9" t="s">
        <v>457</v>
      </c>
      <c r="B8" s="10">
        <v>10299.813</v>
      </c>
      <c r="D8" t="str">
        <f t="shared" si="0"/>
        <v>Colorado</v>
      </c>
      <c r="E8" s="30">
        <f t="shared" si="1"/>
        <v>10299.813</v>
      </c>
    </row>
    <row r="9" spans="1:5" x14ac:dyDescent="0.3">
      <c r="A9" s="9" t="s">
        <v>747</v>
      </c>
      <c r="B9" s="10">
        <v>5307.21</v>
      </c>
      <c r="D9" t="str">
        <f t="shared" si="0"/>
        <v>Connecticut</v>
      </c>
      <c r="E9" s="30">
        <f t="shared" si="1"/>
        <v>5307.21</v>
      </c>
    </row>
    <row r="10" spans="1:5" x14ac:dyDescent="0.3">
      <c r="A10" s="9" t="s">
        <v>245</v>
      </c>
      <c r="B10" s="10">
        <v>13754.983</v>
      </c>
      <c r="D10" t="str">
        <f t="shared" si="0"/>
        <v>Delaware</v>
      </c>
      <c r="E10" s="30">
        <f t="shared" si="1"/>
        <v>13754.983</v>
      </c>
    </row>
    <row r="11" spans="1:5" x14ac:dyDescent="0.3">
      <c r="A11" s="9" t="s">
        <v>3034</v>
      </c>
      <c r="B11" s="10">
        <v>77.759999999999991</v>
      </c>
      <c r="D11" t="str">
        <f t="shared" si="0"/>
        <v>District of Columbia</v>
      </c>
      <c r="E11" s="30">
        <f t="shared" si="1"/>
        <v>77.759999999999991</v>
      </c>
    </row>
    <row r="12" spans="1:5" x14ac:dyDescent="0.3">
      <c r="A12" s="9" t="s">
        <v>54</v>
      </c>
      <c r="B12" s="10">
        <v>26515.811499999982</v>
      </c>
      <c r="D12" t="str">
        <f t="shared" si="0"/>
        <v>Florida</v>
      </c>
      <c r="E12" s="30">
        <f t="shared" si="1"/>
        <v>26515.811499999982</v>
      </c>
    </row>
    <row r="13" spans="1:5" x14ac:dyDescent="0.3">
      <c r="A13" s="9" t="s">
        <v>1272</v>
      </c>
      <c r="B13" s="10">
        <v>19160.02</v>
      </c>
      <c r="D13" t="str">
        <f t="shared" si="0"/>
        <v>Georgia</v>
      </c>
      <c r="E13" s="30">
        <f t="shared" si="1"/>
        <v>19160.02</v>
      </c>
    </row>
    <row r="14" spans="1:5" x14ac:dyDescent="0.3">
      <c r="A14" s="9" t="s">
        <v>6260</v>
      </c>
      <c r="B14" s="10">
        <v>1233.548</v>
      </c>
      <c r="D14" t="str">
        <f t="shared" si="0"/>
        <v>Idaho</v>
      </c>
      <c r="E14" s="30">
        <f t="shared" si="1"/>
        <v>1233.548</v>
      </c>
    </row>
    <row r="15" spans="1:5" x14ac:dyDescent="0.3">
      <c r="A15" s="9" t="s">
        <v>211</v>
      </c>
      <c r="B15" s="10">
        <v>24351.611000000004</v>
      </c>
      <c r="D15" t="str">
        <f t="shared" si="0"/>
        <v>Illinois</v>
      </c>
      <c r="E15" s="30">
        <f t="shared" si="1"/>
        <v>24351.611000000004</v>
      </c>
    </row>
    <row r="16" spans="1:5" x14ac:dyDescent="0.3">
      <c r="A16" s="9" t="s">
        <v>254</v>
      </c>
      <c r="B16" s="10">
        <v>18516.449999999993</v>
      </c>
      <c r="D16" t="str">
        <f t="shared" si="0"/>
        <v>Indiana</v>
      </c>
      <c r="E16" s="30">
        <f t="shared" si="1"/>
        <v>18516.449999999993</v>
      </c>
    </row>
    <row r="17" spans="1:5" x14ac:dyDescent="0.3">
      <c r="A17" s="9" t="s">
        <v>489</v>
      </c>
      <c r="B17" s="10">
        <v>716.41000000000008</v>
      </c>
      <c r="D17" t="str">
        <f t="shared" si="0"/>
        <v>Iowa</v>
      </c>
      <c r="E17" s="30">
        <f t="shared" si="1"/>
        <v>716.41000000000008</v>
      </c>
    </row>
    <row r="18" spans="1:5" x14ac:dyDescent="0.3">
      <c r="A18" s="9" t="s">
        <v>4530</v>
      </c>
      <c r="B18" s="10">
        <v>733.15</v>
      </c>
      <c r="D18" t="str">
        <f t="shared" si="0"/>
        <v>Kansas</v>
      </c>
      <c r="E18" s="30">
        <f t="shared" si="1"/>
        <v>733.15</v>
      </c>
    </row>
    <row r="19" spans="1:5" x14ac:dyDescent="0.3">
      <c r="A19" s="9" t="s">
        <v>29</v>
      </c>
      <c r="B19" s="10">
        <v>15534.839999999998</v>
      </c>
      <c r="D19" t="str">
        <f t="shared" si="0"/>
        <v>Kentucky</v>
      </c>
      <c r="E19" s="30">
        <f t="shared" si="1"/>
        <v>15534.839999999998</v>
      </c>
    </row>
    <row r="20" spans="1:5" x14ac:dyDescent="0.3">
      <c r="A20" s="9" t="s">
        <v>736</v>
      </c>
      <c r="B20" s="10">
        <v>5501.55</v>
      </c>
      <c r="D20" t="str">
        <f t="shared" si="0"/>
        <v>Louisiana</v>
      </c>
      <c r="E20" s="30">
        <f t="shared" si="1"/>
        <v>5501.55</v>
      </c>
    </row>
    <row r="21" spans="1:5" x14ac:dyDescent="0.3">
      <c r="A21" s="9" t="s">
        <v>2735</v>
      </c>
      <c r="B21" s="10">
        <v>9451.5999999999985</v>
      </c>
      <c r="D21" t="str">
        <f t="shared" si="0"/>
        <v>Maryland</v>
      </c>
      <c r="E21" s="30">
        <f t="shared" si="1"/>
        <v>9451.5999999999985</v>
      </c>
    </row>
    <row r="22" spans="1:5" x14ac:dyDescent="0.3">
      <c r="A22" s="9" t="s">
        <v>1245</v>
      </c>
      <c r="B22" s="10">
        <v>8143.0759999999982</v>
      </c>
      <c r="D22" t="str">
        <f t="shared" si="0"/>
        <v>Massachusetts</v>
      </c>
      <c r="E22" s="30">
        <f t="shared" si="1"/>
        <v>8143.0759999999982</v>
      </c>
    </row>
    <row r="23" spans="1:5" x14ac:dyDescent="0.3">
      <c r="A23" s="9" t="s">
        <v>238</v>
      </c>
      <c r="B23" s="10">
        <v>25833.649000000009</v>
      </c>
      <c r="D23" t="str">
        <f t="shared" si="0"/>
        <v>Michigan</v>
      </c>
      <c r="E23" s="30">
        <f t="shared" si="1"/>
        <v>25833.649000000009</v>
      </c>
    </row>
    <row r="24" spans="1:5" x14ac:dyDescent="0.3">
      <c r="A24" s="9" t="s">
        <v>229</v>
      </c>
      <c r="B24" s="10">
        <v>6728.2499999999982</v>
      </c>
      <c r="D24" t="str">
        <f t="shared" si="0"/>
        <v>Minnesota</v>
      </c>
      <c r="E24" s="30">
        <f t="shared" si="1"/>
        <v>6728.2499999999982</v>
      </c>
    </row>
    <row r="25" spans="1:5" x14ac:dyDescent="0.3">
      <c r="A25" s="9" t="s">
        <v>1487</v>
      </c>
      <c r="B25" s="10">
        <v>2997.24</v>
      </c>
      <c r="D25" t="str">
        <f t="shared" si="0"/>
        <v>Mississippi</v>
      </c>
      <c r="E25" s="30">
        <f t="shared" si="1"/>
        <v>2997.24</v>
      </c>
    </row>
    <row r="26" spans="1:5" x14ac:dyDescent="0.3">
      <c r="A26" s="9" t="s">
        <v>596</v>
      </c>
      <c r="B26" s="10">
        <v>9350.7999999999975</v>
      </c>
      <c r="D26" t="str">
        <f t="shared" si="0"/>
        <v>Missouri</v>
      </c>
      <c r="E26" s="30">
        <f>GETPIVOTDATA("Sales",$A$3,"State",A26)</f>
        <v>9350.7999999999975</v>
      </c>
    </row>
    <row r="27" spans="1:5" x14ac:dyDescent="0.3">
      <c r="A27" s="9" t="s">
        <v>1762</v>
      </c>
      <c r="B27" s="10">
        <v>4229.2799999999988</v>
      </c>
      <c r="D27" t="str">
        <f t="shared" si="0"/>
        <v>Montana</v>
      </c>
      <c r="E27" s="30">
        <f t="shared" si="1"/>
        <v>4229.2799999999988</v>
      </c>
    </row>
    <row r="28" spans="1:5" x14ac:dyDescent="0.3">
      <c r="A28" s="9" t="s">
        <v>138</v>
      </c>
      <c r="B28" s="10">
        <v>3579.35</v>
      </c>
      <c r="D28" t="str">
        <f t="shared" si="0"/>
        <v>Nebraska</v>
      </c>
      <c r="E28" s="30">
        <f t="shared" si="1"/>
        <v>3579.35</v>
      </c>
    </row>
    <row r="29" spans="1:5" x14ac:dyDescent="0.3">
      <c r="A29" s="9" t="s">
        <v>1392</v>
      </c>
      <c r="B29" s="10">
        <v>3301.5659999999998</v>
      </c>
      <c r="D29" t="str">
        <f t="shared" si="0"/>
        <v>Nevada</v>
      </c>
      <c r="E29" s="30">
        <f t="shared" si="1"/>
        <v>3301.5659999999998</v>
      </c>
    </row>
    <row r="30" spans="1:5" x14ac:dyDescent="0.3">
      <c r="A30" s="9" t="s">
        <v>2694</v>
      </c>
      <c r="B30" s="10">
        <v>1509.4300000000003</v>
      </c>
      <c r="D30" t="str">
        <f t="shared" si="0"/>
        <v>New Hampshire</v>
      </c>
      <c r="E30" s="30">
        <f t="shared" si="1"/>
        <v>1509.4300000000003</v>
      </c>
    </row>
    <row r="31" spans="1:5" x14ac:dyDescent="0.3">
      <c r="A31" s="9" t="s">
        <v>788</v>
      </c>
      <c r="B31" s="10">
        <v>9483.5499999999975</v>
      </c>
      <c r="D31" t="str">
        <f t="shared" si="0"/>
        <v>New Jersey</v>
      </c>
      <c r="E31" s="30">
        <f t="shared" si="1"/>
        <v>9483.5499999999975</v>
      </c>
    </row>
    <row r="32" spans="1:5" x14ac:dyDescent="0.3">
      <c r="A32" s="9" t="s">
        <v>668</v>
      </c>
      <c r="B32" s="10">
        <v>2818.558</v>
      </c>
      <c r="D32" t="str">
        <f t="shared" si="0"/>
        <v>New Mexico</v>
      </c>
      <c r="E32" s="30">
        <f t="shared" si="1"/>
        <v>2818.558</v>
      </c>
    </row>
    <row r="33" spans="1:5" x14ac:dyDescent="0.3">
      <c r="A33" s="9" t="s">
        <v>267</v>
      </c>
      <c r="B33" s="10">
        <v>93922.994999999981</v>
      </c>
      <c r="D33" t="str">
        <f t="shared" si="0"/>
        <v>New York</v>
      </c>
      <c r="E33" s="30">
        <f t="shared" si="1"/>
        <v>93922.994999999981</v>
      </c>
    </row>
    <row r="34" spans="1:5" x14ac:dyDescent="0.3">
      <c r="A34" s="9" t="s">
        <v>88</v>
      </c>
      <c r="B34" s="10">
        <v>23456.828999999998</v>
      </c>
      <c r="D34" t="str">
        <f t="shared" si="0"/>
        <v>North Carolina</v>
      </c>
      <c r="E34" s="30">
        <f t="shared" si="1"/>
        <v>23456.828999999998</v>
      </c>
    </row>
    <row r="35" spans="1:5" x14ac:dyDescent="0.3">
      <c r="A35" s="9" t="s">
        <v>7449</v>
      </c>
      <c r="B35" s="10">
        <v>919.90999999999985</v>
      </c>
      <c r="D35" t="str">
        <f t="shared" si="0"/>
        <v>North Dakota</v>
      </c>
      <c r="E35" s="30">
        <f t="shared" si="1"/>
        <v>919.90999999999985</v>
      </c>
    </row>
    <row r="36" spans="1:5" x14ac:dyDescent="0.3">
      <c r="A36" s="9" t="s">
        <v>498</v>
      </c>
      <c r="B36" s="10">
        <v>23421.361999999997</v>
      </c>
      <c r="D36" t="str">
        <f t="shared" si="0"/>
        <v>Ohio</v>
      </c>
      <c r="E36" s="30">
        <f t="shared" si="1"/>
        <v>23421.361999999997</v>
      </c>
    </row>
    <row r="37" spans="1:5" x14ac:dyDescent="0.3">
      <c r="A37" s="9" t="s">
        <v>649</v>
      </c>
      <c r="B37" s="10">
        <v>6225.9100000000008</v>
      </c>
      <c r="D37" t="str">
        <f t="shared" si="0"/>
        <v>Oklahoma</v>
      </c>
      <c r="E37" s="30">
        <f t="shared" si="1"/>
        <v>6225.9100000000008</v>
      </c>
    </row>
    <row r="38" spans="1:5" x14ac:dyDescent="0.3">
      <c r="A38" s="9" t="s">
        <v>420</v>
      </c>
      <c r="B38" s="10">
        <v>2886.5930000000003</v>
      </c>
      <c r="D38" t="str">
        <f t="shared" si="0"/>
        <v>Oregon</v>
      </c>
      <c r="E38" s="30">
        <f t="shared" si="1"/>
        <v>2886.5930000000003</v>
      </c>
    </row>
    <row r="39" spans="1:5" x14ac:dyDescent="0.3">
      <c r="A39" s="9" t="s">
        <v>147</v>
      </c>
      <c r="B39" s="10">
        <v>42688.306000000011</v>
      </c>
      <c r="D39" t="str">
        <f t="shared" si="0"/>
        <v>Pennsylvania</v>
      </c>
      <c r="E39" s="30">
        <f t="shared" si="1"/>
        <v>42688.306000000011</v>
      </c>
    </row>
    <row r="40" spans="1:5" x14ac:dyDescent="0.3">
      <c r="A40" s="9" t="s">
        <v>1399</v>
      </c>
      <c r="B40" s="10">
        <v>3427.11</v>
      </c>
      <c r="D40" t="str">
        <f t="shared" si="0"/>
        <v>Rhode Island</v>
      </c>
      <c r="E40" s="30">
        <f t="shared" si="1"/>
        <v>3427.11</v>
      </c>
    </row>
    <row r="41" spans="1:5" x14ac:dyDescent="0.3">
      <c r="A41" s="9" t="s">
        <v>383</v>
      </c>
      <c r="B41" s="10">
        <v>1560.75</v>
      </c>
      <c r="D41" t="str">
        <f t="shared" si="0"/>
        <v>South Carolina</v>
      </c>
      <c r="E41" s="30">
        <f t="shared" si="1"/>
        <v>1560.75</v>
      </c>
    </row>
    <row r="42" spans="1:5" x14ac:dyDescent="0.3">
      <c r="A42" s="9" t="s">
        <v>5326</v>
      </c>
      <c r="B42" s="10">
        <v>1153.4100000000001</v>
      </c>
      <c r="D42" t="str">
        <f t="shared" si="0"/>
        <v>South Dakota</v>
      </c>
      <c r="E42" s="30">
        <f t="shared" si="1"/>
        <v>1153.4100000000001</v>
      </c>
    </row>
    <row r="43" spans="1:5" x14ac:dyDescent="0.3">
      <c r="A43" s="9" t="s">
        <v>335</v>
      </c>
      <c r="B43" s="10">
        <v>16113.823000000008</v>
      </c>
      <c r="D43" t="str">
        <f t="shared" si="0"/>
        <v>Tennessee</v>
      </c>
      <c r="E43" s="30">
        <f t="shared" si="1"/>
        <v>16113.823000000008</v>
      </c>
    </row>
    <row r="44" spans="1:5" x14ac:dyDescent="0.3">
      <c r="A44" s="9" t="s">
        <v>104</v>
      </c>
      <c r="B44" s="10">
        <v>43421.758199999997</v>
      </c>
      <c r="D44" t="str">
        <f t="shared" si="0"/>
        <v>Texas</v>
      </c>
      <c r="E44" s="30">
        <f>GETPIVOTDATA("Sales",$A$3,"State",A44)</f>
        <v>43421.758199999997</v>
      </c>
    </row>
    <row r="45" spans="1:5" x14ac:dyDescent="0.3">
      <c r="A45" s="9" t="s">
        <v>121</v>
      </c>
      <c r="B45" s="10">
        <v>2460.6379999999995</v>
      </c>
      <c r="D45" t="str">
        <f t="shared" si="0"/>
        <v>Utah</v>
      </c>
      <c r="E45" s="30">
        <f t="shared" si="1"/>
        <v>2460.6379999999995</v>
      </c>
    </row>
    <row r="46" spans="1:5" x14ac:dyDescent="0.3">
      <c r="A46" s="9" t="s">
        <v>5203</v>
      </c>
      <c r="B46" s="10">
        <v>842.20999999999981</v>
      </c>
      <c r="D46" t="str">
        <f t="shared" si="0"/>
        <v>Vermont</v>
      </c>
      <c r="E46" s="30">
        <f t="shared" si="1"/>
        <v>842.20999999999981</v>
      </c>
    </row>
    <row r="47" spans="1:5" x14ac:dyDescent="0.3">
      <c r="A47" s="9" t="s">
        <v>319</v>
      </c>
      <c r="B47" s="10">
        <v>7600.2</v>
      </c>
      <c r="D47" t="str">
        <f t="shared" si="0"/>
        <v>Virginia</v>
      </c>
      <c r="E47" s="30">
        <f t="shared" si="1"/>
        <v>7600.2</v>
      </c>
    </row>
    <row r="48" spans="1:5" x14ac:dyDescent="0.3">
      <c r="A48" s="9" t="s">
        <v>96</v>
      </c>
      <c r="B48" s="10">
        <v>65539.896000000008</v>
      </c>
      <c r="D48" t="str">
        <f t="shared" si="0"/>
        <v>Washington</v>
      </c>
      <c r="E48" s="30">
        <f t="shared" si="1"/>
        <v>65539.896000000008</v>
      </c>
    </row>
    <row r="49" spans="1:5" x14ac:dyDescent="0.3">
      <c r="A49" s="9" t="s">
        <v>9726</v>
      </c>
      <c r="B49" s="10">
        <v>1209.8240000000001</v>
      </c>
      <c r="D49" t="str">
        <f t="shared" si="0"/>
        <v>West Virginia</v>
      </c>
      <c r="E49" s="30">
        <f t="shared" si="1"/>
        <v>1209.8240000000001</v>
      </c>
    </row>
    <row r="50" spans="1:5" x14ac:dyDescent="0.3">
      <c r="A50" s="9" t="s">
        <v>114</v>
      </c>
      <c r="B50" s="10">
        <v>5567.47</v>
      </c>
      <c r="D50" t="str">
        <f t="shared" si="0"/>
        <v>Wisconsin</v>
      </c>
      <c r="E50" s="30">
        <f t="shared" si="1"/>
        <v>5567.47</v>
      </c>
    </row>
    <row r="51" spans="1:5" x14ac:dyDescent="0.3">
      <c r="A51" s="11" t="s">
        <v>10933</v>
      </c>
      <c r="B51" s="12">
        <v>733947.02319999947</v>
      </c>
      <c r="D51" t="str">
        <f t="shared" si="0"/>
        <v>Grand Total</v>
      </c>
      <c r="E51" s="30" t="e">
        <f t="shared" si="1"/>
        <v>#REF!</v>
      </c>
    </row>
    <row r="52" spans="1:5" x14ac:dyDescent="0.3">
      <c r="D52">
        <f t="shared" si="0"/>
        <v>0</v>
      </c>
      <c r="E52" s="30"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2F03A-ABE4-4B84-B3F7-45086B96F5A5}">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1216</v>
      </c>
      <c r="B4" s="8">
        <v>62899.387999999984</v>
      </c>
    </row>
    <row r="5" spans="1:2" x14ac:dyDescent="0.3">
      <c r="A5" s="9" t="s">
        <v>59</v>
      </c>
      <c r="B5" s="10">
        <v>69834.12999999999</v>
      </c>
    </row>
    <row r="6" spans="1:2" x14ac:dyDescent="0.3">
      <c r="A6" s="9" t="s">
        <v>75</v>
      </c>
      <c r="B6" s="10">
        <v>72986.189000000028</v>
      </c>
    </row>
    <row r="7" spans="1:2" x14ac:dyDescent="0.3">
      <c r="A7" s="9" t="s">
        <v>36</v>
      </c>
      <c r="B7" s="10">
        <v>95554.352999999988</v>
      </c>
    </row>
    <row r="8" spans="1:2" x14ac:dyDescent="0.3">
      <c r="A8" s="9" t="s">
        <v>72</v>
      </c>
      <c r="B8" s="10">
        <v>105642.89199999999</v>
      </c>
    </row>
    <row r="9" spans="1:2" x14ac:dyDescent="0.3">
      <c r="A9" s="11" t="s">
        <v>10933</v>
      </c>
      <c r="B9" s="12">
        <v>406916.95199999999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F757B-2F69-47BE-9231-BF152D212210}">
  <dimension ref="A3:N17"/>
  <sheetViews>
    <sheetView workbookViewId="0">
      <selection activeCell="N17" sqref="N17"/>
    </sheetView>
  </sheetViews>
  <sheetFormatPr defaultRowHeight="14.4" x14ac:dyDescent="0.3"/>
  <cols>
    <col min="1" max="1" width="12.44140625" bestFit="1" customWidth="1"/>
    <col min="2" max="2" width="12" bestFit="1" customWidth="1"/>
    <col min="3" max="3" width="5.109375" customWidth="1"/>
    <col min="4" max="4" width="12.44140625" bestFit="1" customWidth="1"/>
    <col min="5" max="5" width="11.6640625" bestFit="1" customWidth="1"/>
    <col min="6" max="6" width="5.88671875" customWidth="1"/>
    <col min="7" max="7" width="12.44140625" bestFit="1" customWidth="1"/>
    <col min="8" max="8" width="14.21875" bestFit="1" customWidth="1"/>
    <col min="9" max="9" width="6.21875" customWidth="1"/>
    <col min="10" max="10" width="12.44140625" bestFit="1" customWidth="1"/>
    <col min="11" max="11" width="15.5546875" bestFit="1" customWidth="1"/>
    <col min="12" max="12" width="5" customWidth="1"/>
    <col min="13" max="13" width="12.44140625" bestFit="1" customWidth="1"/>
    <col min="14" max="14" width="17.88671875" bestFit="1" customWidth="1"/>
  </cols>
  <sheetData>
    <row r="3" spans="1:14" x14ac:dyDescent="0.3">
      <c r="A3" s="5" t="s">
        <v>10932</v>
      </c>
      <c r="B3" s="6" t="s">
        <v>10946</v>
      </c>
      <c r="D3" s="5" t="s">
        <v>10932</v>
      </c>
      <c r="E3" s="6" t="s">
        <v>10947</v>
      </c>
      <c r="G3" s="5" t="s">
        <v>10932</v>
      </c>
      <c r="H3" s="6" t="s">
        <v>10951</v>
      </c>
      <c r="J3" s="5" t="s">
        <v>10932</v>
      </c>
      <c r="K3" s="6" t="s">
        <v>10952</v>
      </c>
      <c r="M3" s="5" t="s">
        <v>10932</v>
      </c>
      <c r="N3" s="6" t="s">
        <v>10953</v>
      </c>
    </row>
    <row r="4" spans="1:14" x14ac:dyDescent="0.3">
      <c r="A4" s="7" t="s">
        <v>10934</v>
      </c>
      <c r="B4" s="8">
        <v>44703.141999999985</v>
      </c>
      <c r="D4" s="7" t="s">
        <v>10934</v>
      </c>
      <c r="E4" s="8">
        <v>7208.682600000001</v>
      </c>
      <c r="G4" s="7" t="s">
        <v>10934</v>
      </c>
      <c r="H4" s="8">
        <v>624</v>
      </c>
      <c r="J4" s="7" t="s">
        <v>10934</v>
      </c>
      <c r="K4" s="8">
        <v>162</v>
      </c>
      <c r="M4" s="7" t="s">
        <v>10934</v>
      </c>
      <c r="N4" s="8">
        <v>0.1612567322449058</v>
      </c>
    </row>
    <row r="5" spans="1:14" x14ac:dyDescent="0.3">
      <c r="A5" s="9" t="s">
        <v>10935</v>
      </c>
      <c r="B5" s="10">
        <v>20283.513399999993</v>
      </c>
      <c r="D5" s="9" t="s">
        <v>10935</v>
      </c>
      <c r="E5" s="10">
        <v>1605.6477999999991</v>
      </c>
      <c r="G5" s="9" t="s">
        <v>10935</v>
      </c>
      <c r="H5" s="10">
        <v>360</v>
      </c>
      <c r="J5" s="9" t="s">
        <v>10935</v>
      </c>
      <c r="K5" s="10">
        <v>105</v>
      </c>
      <c r="M5" s="9" t="s">
        <v>10935</v>
      </c>
      <c r="N5" s="10">
        <v>7.9160240552802838E-2</v>
      </c>
    </row>
    <row r="6" spans="1:14" x14ac:dyDescent="0.3">
      <c r="A6" s="9" t="s">
        <v>10936</v>
      </c>
      <c r="B6" s="10">
        <v>53908.961999999985</v>
      </c>
      <c r="D6" s="9" t="s">
        <v>10936</v>
      </c>
      <c r="E6" s="10">
        <v>12957.899899999997</v>
      </c>
      <c r="G6" s="9" t="s">
        <v>10936</v>
      </c>
      <c r="H6" s="10">
        <v>825</v>
      </c>
      <c r="J6" s="9" t="s">
        <v>10936</v>
      </c>
      <c r="K6" s="10">
        <v>227</v>
      </c>
      <c r="M6" s="9" t="s">
        <v>10936</v>
      </c>
      <c r="N6" s="10">
        <v>0.2403663402014678</v>
      </c>
    </row>
    <row r="7" spans="1:14" x14ac:dyDescent="0.3">
      <c r="A7" s="9" t="s">
        <v>10937</v>
      </c>
      <c r="B7" s="10">
        <v>40112.420899999983</v>
      </c>
      <c r="D7" s="9" t="s">
        <v>10937</v>
      </c>
      <c r="E7" s="10">
        <v>2803.6307999999972</v>
      </c>
      <c r="G7" s="9" t="s">
        <v>10937</v>
      </c>
      <c r="H7" s="10">
        <v>728</v>
      </c>
      <c r="J7" s="9" t="s">
        <v>10937</v>
      </c>
      <c r="K7" s="10">
        <v>198</v>
      </c>
      <c r="M7" s="9" t="s">
        <v>10937</v>
      </c>
      <c r="N7" s="10">
        <v>6.9894330411755287E-2</v>
      </c>
    </row>
    <row r="8" spans="1:14" x14ac:dyDescent="0.3">
      <c r="A8" s="9" t="s">
        <v>10938</v>
      </c>
      <c r="B8" s="10">
        <v>45651.236200000014</v>
      </c>
      <c r="D8" s="9" t="s">
        <v>10938</v>
      </c>
      <c r="E8" s="10">
        <v>6274.4577999999992</v>
      </c>
      <c r="G8" s="9" t="s">
        <v>10938</v>
      </c>
      <c r="H8" s="10">
        <v>955</v>
      </c>
      <c r="J8" s="9" t="s">
        <v>10938</v>
      </c>
      <c r="K8" s="10">
        <v>260</v>
      </c>
      <c r="M8" s="9" t="s">
        <v>10938</v>
      </c>
      <c r="N8" s="10">
        <v>0.13744332732877881</v>
      </c>
    </row>
    <row r="9" spans="1:14" x14ac:dyDescent="0.3">
      <c r="A9" s="9" t="s">
        <v>10939</v>
      </c>
      <c r="B9" s="10">
        <v>48259.748700000018</v>
      </c>
      <c r="D9" s="9" t="s">
        <v>10939</v>
      </c>
      <c r="E9" s="10">
        <v>8087.6683999999987</v>
      </c>
      <c r="G9" s="9" t="s">
        <v>10939</v>
      </c>
      <c r="H9" s="10">
        <v>891</v>
      </c>
      <c r="J9" s="9" t="s">
        <v>10939</v>
      </c>
      <c r="K9" s="10">
        <v>234</v>
      </c>
      <c r="M9" s="9" t="s">
        <v>10939</v>
      </c>
      <c r="N9" s="10">
        <v>0.16758621041058167</v>
      </c>
    </row>
    <row r="10" spans="1:14" x14ac:dyDescent="0.3">
      <c r="A10" s="9" t="s">
        <v>10940</v>
      </c>
      <c r="B10" s="10">
        <v>48428.365000000005</v>
      </c>
      <c r="D10" s="9" t="s">
        <v>10940</v>
      </c>
      <c r="E10" s="10">
        <v>6623.5570999999991</v>
      </c>
      <c r="G10" s="9" t="s">
        <v>10940</v>
      </c>
      <c r="H10" s="10">
        <v>842</v>
      </c>
      <c r="J10" s="9" t="s">
        <v>10940</v>
      </c>
      <c r="K10" s="10">
        <v>226</v>
      </c>
      <c r="M10" s="9" t="s">
        <v>10940</v>
      </c>
      <c r="N10" s="10">
        <v>0.13677019862223302</v>
      </c>
    </row>
    <row r="11" spans="1:14" x14ac:dyDescent="0.3">
      <c r="A11" s="9" t="s">
        <v>10941</v>
      </c>
      <c r="B11" s="10">
        <v>61516.085999999988</v>
      </c>
      <c r="D11" s="9" t="s">
        <v>10941</v>
      </c>
      <c r="E11" s="10">
        <v>8894.4486000000015</v>
      </c>
      <c r="G11" s="9" t="s">
        <v>10941</v>
      </c>
      <c r="H11" s="10">
        <v>879</v>
      </c>
      <c r="J11" s="9" t="s">
        <v>10941</v>
      </c>
      <c r="K11" s="10">
        <v>218</v>
      </c>
      <c r="M11" s="9" t="s">
        <v>10941</v>
      </c>
      <c r="N11" s="10">
        <v>0.14458736207631942</v>
      </c>
    </row>
    <row r="12" spans="1:14" x14ac:dyDescent="0.3">
      <c r="A12" s="9" t="s">
        <v>10942</v>
      </c>
      <c r="B12" s="10">
        <v>90488.72199999998</v>
      </c>
      <c r="D12" s="9" t="s">
        <v>10942</v>
      </c>
      <c r="E12" s="10">
        <v>11395.439400000005</v>
      </c>
      <c r="G12" s="9" t="s">
        <v>10942</v>
      </c>
      <c r="H12" s="10">
        <v>1676</v>
      </c>
      <c r="J12" s="9" t="s">
        <v>10942</v>
      </c>
      <c r="K12" s="10">
        <v>463</v>
      </c>
      <c r="M12" s="9" t="s">
        <v>10942</v>
      </c>
      <c r="N12" s="10">
        <v>0.12593215097015081</v>
      </c>
    </row>
    <row r="13" spans="1:14" x14ac:dyDescent="0.3">
      <c r="A13" s="9" t="s">
        <v>10943</v>
      </c>
      <c r="B13" s="10">
        <v>77793.7552</v>
      </c>
      <c r="D13" s="9" t="s">
        <v>10943</v>
      </c>
      <c r="E13" s="10">
        <v>9440.6607999999978</v>
      </c>
      <c r="G13" s="9" t="s">
        <v>10943</v>
      </c>
      <c r="H13" s="10">
        <v>1151</v>
      </c>
      <c r="J13" s="9" t="s">
        <v>10943</v>
      </c>
      <c r="K13" s="10">
        <v>302</v>
      </c>
      <c r="M13" s="9" t="s">
        <v>10943</v>
      </c>
      <c r="N13" s="10">
        <v>0.12135499534286523</v>
      </c>
    </row>
    <row r="14" spans="1:14" x14ac:dyDescent="0.3">
      <c r="A14" s="9" t="s">
        <v>10944</v>
      </c>
      <c r="B14" s="10">
        <v>112326.47100000005</v>
      </c>
      <c r="D14" s="9" t="s">
        <v>10944</v>
      </c>
      <c r="E14" s="10">
        <v>9682.5519000000058</v>
      </c>
      <c r="G14" s="9" t="s">
        <v>10944</v>
      </c>
      <c r="H14" s="10">
        <v>1789</v>
      </c>
      <c r="J14" s="9" t="s">
        <v>10944</v>
      </c>
      <c r="K14" s="10">
        <v>447</v>
      </c>
      <c r="M14" s="9" t="s">
        <v>10944</v>
      </c>
      <c r="N14" s="10">
        <v>8.6200089914691622E-2</v>
      </c>
    </row>
    <row r="15" spans="1:14" x14ac:dyDescent="0.3">
      <c r="A15" s="9" t="s">
        <v>10945</v>
      </c>
      <c r="B15" s="10">
        <v>90474.600799999986</v>
      </c>
      <c r="D15" s="9" t="s">
        <v>10945</v>
      </c>
      <c r="E15" s="10">
        <v>8532.8679999999968</v>
      </c>
      <c r="G15" s="9" t="s">
        <v>10945</v>
      </c>
      <c r="H15" s="10">
        <v>1783</v>
      </c>
      <c r="J15" s="9" t="s">
        <v>10945</v>
      </c>
      <c r="K15" s="10">
        <v>477</v>
      </c>
      <c r="M15" s="9" t="s">
        <v>10945</v>
      </c>
      <c r="N15" s="10">
        <v>9.4312303392887681E-2</v>
      </c>
    </row>
    <row r="16" spans="1:14" x14ac:dyDescent="0.3">
      <c r="A16" s="11" t="s">
        <v>10933</v>
      </c>
      <c r="B16" s="12">
        <v>733947.02320000005</v>
      </c>
      <c r="D16" s="11" t="s">
        <v>10933</v>
      </c>
      <c r="E16" s="12">
        <v>93507.513100000011</v>
      </c>
      <c r="G16" s="11" t="s">
        <v>10933</v>
      </c>
      <c r="H16" s="12">
        <v>12503</v>
      </c>
      <c r="J16" s="11" t="s">
        <v>10933</v>
      </c>
      <c r="K16" s="12">
        <v>3319</v>
      </c>
      <c r="M16" s="11" t="s">
        <v>10933</v>
      </c>
      <c r="N16" s="12">
        <v>0.12740362743391004</v>
      </c>
    </row>
    <row r="17" spans="2:14" x14ac:dyDescent="0.3">
      <c r="B17" s="36">
        <f>GETPIVOTDATA("Sales",$A$3)</f>
        <v>733947.02320000005</v>
      </c>
      <c r="E17" s="36">
        <f>GETPIVOTDATA("Profit",$D$3)</f>
        <v>93507.513100000011</v>
      </c>
      <c r="H17" s="37">
        <f>GETPIVOTDATA("Quantity",$G$3)</f>
        <v>12503</v>
      </c>
      <c r="K17" s="37">
        <f>GETPIVOTDATA("Order ID",$J$3)</f>
        <v>3319</v>
      </c>
      <c r="N17" s="38">
        <f>GETPIVOTDATA("Profit margin",$M$3)</f>
        <v>0.12740362743391004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3C0-A86E-4E38-BBC2-E8A2FBF898BC}">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8" max="8" width="12.21875" bestFit="1" customWidth="1"/>
    <col min="9" max="11" width="11.44140625" bestFit="1" customWidth="1"/>
    <col min="12" max="12" width="10.5546875" bestFit="1" customWidth="1"/>
  </cols>
  <sheetData>
    <row r="3" spans="1:12" x14ac:dyDescent="0.3">
      <c r="A3" s="5" t="s">
        <v>10932</v>
      </c>
      <c r="B3" s="4" t="s">
        <v>10946</v>
      </c>
      <c r="C3" s="39" t="s">
        <v>10947</v>
      </c>
      <c r="D3" s="39" t="s">
        <v>10951</v>
      </c>
      <c r="E3" s="39" t="s">
        <v>10952</v>
      </c>
      <c r="F3" s="13" t="s">
        <v>10953</v>
      </c>
    </row>
    <row r="4" spans="1:12" x14ac:dyDescent="0.3">
      <c r="A4" s="7">
        <v>2011</v>
      </c>
      <c r="B4" s="14">
        <v>484247.49810000096</v>
      </c>
      <c r="C4" s="40">
        <v>49543.974100000007</v>
      </c>
      <c r="D4" s="40">
        <v>7581</v>
      </c>
      <c r="E4" s="40">
        <v>1993</v>
      </c>
      <c r="F4" s="15">
        <v>0.10231126499236715</v>
      </c>
    </row>
    <row r="5" spans="1:12" x14ac:dyDescent="0.3">
      <c r="A5" s="9">
        <v>2012</v>
      </c>
      <c r="B5" s="16">
        <v>470532.50899999985</v>
      </c>
      <c r="C5" s="41">
        <v>61618.603700000051</v>
      </c>
      <c r="D5" s="41">
        <v>7979</v>
      </c>
      <c r="E5" s="41">
        <v>2102</v>
      </c>
      <c r="F5" s="17">
        <v>0.13095504034557592</v>
      </c>
    </row>
    <row r="6" spans="1:12" x14ac:dyDescent="0.3">
      <c r="A6" s="9">
        <v>2013</v>
      </c>
      <c r="B6" s="16">
        <v>608473.83000000066</v>
      </c>
      <c r="C6" s="41">
        <v>81726.930800000177</v>
      </c>
      <c r="D6" s="41">
        <v>9810</v>
      </c>
      <c r="E6" s="41">
        <v>2580</v>
      </c>
      <c r="F6" s="17">
        <v>0.13431461924993568</v>
      </c>
    </row>
    <row r="7" spans="1:12" x14ac:dyDescent="0.3">
      <c r="A7" s="42">
        <v>2014</v>
      </c>
      <c r="B7" s="43">
        <v>733947.0231999997</v>
      </c>
      <c r="C7" s="44">
        <v>93507.513099999967</v>
      </c>
      <c r="D7" s="44">
        <v>12503</v>
      </c>
      <c r="E7" s="44">
        <v>3319</v>
      </c>
      <c r="F7" s="45">
        <v>0.12740362743390987</v>
      </c>
    </row>
    <row r="8" spans="1:12" x14ac:dyDescent="0.3">
      <c r="H8" s="46">
        <f>(GETPIVOTDATA("Sum of Sales",$A$3,"Year",2014)/GETPIVOTDATA("Sum of Sales",$A$3,"Year",2013))-1</f>
        <v>0.20620967905883303</v>
      </c>
      <c r="I8" s="46">
        <f>(GETPIVOTDATA("Sum of Profit",$A$3,"Year",2014)/GETPIVOTDATA("Sum of Profit",$A$3,"Year",2013))-1</f>
        <v>0.14414565902185772</v>
      </c>
      <c r="J8" s="46">
        <f>(GETPIVOTDATA("Sum of Quantity",$A$3,"Year",2014)/GETPIVOTDATA("Sum of Quantity",$A$3,"Year",2013))-1</f>
        <v>0.27451580020387367</v>
      </c>
      <c r="K8" s="46">
        <f>(GETPIVOTDATA("Count of Order ID",$A$3,"Year",2014)/GETPIVOTDATA("Count of Order ID",$A$3,"Year",2013))-1</f>
        <v>0.2864341085271318</v>
      </c>
      <c r="L8" s="46">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H9" sqref="H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47D84-99F1-425F-A910-042ABE92D9E1}">
  <dimension ref="A1"/>
  <sheetViews>
    <sheetView tabSelected="1" workbookViewId="0">
      <selection activeCell="O39" sqref="O3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shweta</dc:creator>
  <cp:lastModifiedBy>Shweta Jha</cp:lastModifiedBy>
  <cp:lastPrinted>2025-04-20T13:38:56Z</cp:lastPrinted>
  <dcterms:created xsi:type="dcterms:W3CDTF">2015-06-05T18:17:20Z</dcterms:created>
  <dcterms:modified xsi:type="dcterms:W3CDTF">2025-04-20T14:19:17Z</dcterms:modified>
</cp:coreProperties>
</file>