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\Study\Excel Learning\Excel Assignments\Assignment -2 Countif-sumif-exercises\"/>
    </mc:Choice>
  </mc:AlternateContent>
  <xr:revisionPtr revIDLastSave="0" documentId="13_ncr:1_{4CAF9ABD-D149-4863-8893-C6AEA7A1C0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9" i="3"/>
  <c r="D10" i="3"/>
  <c r="D11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<sst xmlns="http://schemas.openxmlformats.org/spreadsheetml/2006/main" count="1531" uniqueCount="76">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</sst>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3" workbookViewId="0">
      <selection activeCell="F49" sqref="F49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COUNTIF(G2:G25,"=Boston")</f>
        <v>4</v>
      </c>
    </row>
    <row r="30" spans="1:7" x14ac:dyDescent="0.35">
      <c r="E30" s="4" t="s">
        <v>36</v>
      </c>
      <c r="F30">
        <f>COUNTIF(D2:D25,"=microwave")</f>
        <v>5</v>
      </c>
    </row>
    <row r="31" spans="1:7" x14ac:dyDescent="0.35">
      <c r="E31" s="4" t="s">
        <v>37</v>
      </c>
      <c r="F31">
        <f>COUNTIF(F2:F25,"=truck 3")</f>
        <v>8</v>
      </c>
    </row>
    <row r="32" spans="1:7" x14ac:dyDescent="0.35">
      <c r="E32" s="4" t="s">
        <v>38</v>
      </c>
      <c r="F32">
        <f>COUNTIF(C2:C25,"=Peter White")</f>
        <v>6</v>
      </c>
    </row>
    <row r="33" spans="5:6" x14ac:dyDescent="0.35">
      <c r="E33" s="4" t="s">
        <v>30</v>
      </c>
      <c r="F33">
        <f>COUNTIF(E2:E25,"&lt;20")</f>
        <v>9</v>
      </c>
    </row>
    <row r="35" spans="5:6" x14ac:dyDescent="0.35">
      <c r="F35" s="3" t="s">
        <v>24</v>
      </c>
    </row>
    <row r="36" spans="5:6" x14ac:dyDescent="0.35">
      <c r="E36" s="4" t="s">
        <v>27</v>
      </c>
      <c r="F36">
        <f>SUMIF(D2:D25,"=refrigerator",E2:E25)</f>
        <v>105</v>
      </c>
    </row>
    <row r="37" spans="5:6" x14ac:dyDescent="0.35">
      <c r="E37" s="4" t="s">
        <v>28</v>
      </c>
      <c r="F37">
        <f>SUMIF(D2:D25,"=washing machine",E2:E25)</f>
        <v>164</v>
      </c>
    </row>
    <row r="38" spans="5:6" x14ac:dyDescent="0.35">
      <c r="E38" s="4" t="s">
        <v>34</v>
      </c>
      <c r="F38">
        <f>SUMIF(F2:F25,"=truck 4",E2:E25)</f>
        <v>156</v>
      </c>
    </row>
    <row r="39" spans="5:6" x14ac:dyDescent="0.35">
      <c r="E39" s="4" t="s">
        <v>44</v>
      </c>
      <c r="F39">
        <f>SUMIF(F2:F25,"truck*",E2:E25)</f>
        <v>511</v>
      </c>
    </row>
    <row r="41" spans="5:6" x14ac:dyDescent="0.35">
      <c r="E41" s="4"/>
      <c r="F41" s="3" t="s">
        <v>25</v>
      </c>
    </row>
    <row r="42" spans="5:6" x14ac:dyDescent="0.35">
      <c r="E42" s="4" t="s">
        <v>39</v>
      </c>
      <c r="F42">
        <f>COUNTIFS(D2:D25,"=microwave",G2:G25,"=Boston")</f>
        <v>2</v>
      </c>
    </row>
    <row r="43" spans="5:6" x14ac:dyDescent="0.35">
      <c r="E43" s="4" t="s">
        <v>40</v>
      </c>
      <c r="F43">
        <f>COUNTIFS(C2:C25,"=Peter White",F2:F25,"=truck 1")</f>
        <v>2</v>
      </c>
    </row>
    <row r="44" spans="5:6" x14ac:dyDescent="0.35">
      <c r="E44" s="4" t="s">
        <v>41</v>
      </c>
      <c r="F44">
        <f>COUNTIFS(G2:G25,"=Boston",B2:B25,"&gt;03-02-2013")</f>
        <v>2</v>
      </c>
    </row>
    <row r="45" spans="5:6" x14ac:dyDescent="0.35">
      <c r="E45" s="4" t="s">
        <v>42</v>
      </c>
      <c r="F45">
        <f>COUNTIFS(B2:B25,"&gt;03-02-2013",B2:B25,"&lt;06-02-2013")</f>
        <v>9</v>
      </c>
    </row>
    <row r="46" spans="5:6" x14ac:dyDescent="0.35">
      <c r="F46" s="3" t="s">
        <v>26</v>
      </c>
    </row>
    <row r="47" spans="5:6" x14ac:dyDescent="0.35">
      <c r="E47" s="4" t="s">
        <v>31</v>
      </c>
      <c r="F47">
        <f>SUMIFS(E2:E25,D2:D25,"=microwave",G2:G25,"=NY")</f>
        <v>25</v>
      </c>
    </row>
    <row r="48" spans="5:6" x14ac:dyDescent="0.35">
      <c r="E48" s="4" t="s">
        <v>33</v>
      </c>
      <c r="F48">
        <f>SUMIFS(E2:E25,F2:F25,"truck 1",G2:G25,"Pittsburgh")</f>
        <v>75</v>
      </c>
    </row>
    <row r="49" spans="5:6" x14ac:dyDescent="0.35">
      <c r="E49" s="4" t="s">
        <v>43</v>
      </c>
      <c r="F49">
        <f>SUMIFS(E2:E25,B2:B25,"&gt;03-02-2013",B2:B25,"&lt;06-02-2013")</f>
        <v>194</v>
      </c>
    </row>
    <row r="52" spans="5:6" x14ac:dyDescent="0.35">
      <c r="E52" s="4" t="s">
        <v>32</v>
      </c>
      <c r="F52">
        <f>SUMIF(G2:G25,"NY",E2:E25)+SUMIF(G2:G25,"Baltimore",E2:E25)+SUMIF(G2:G25,"Philadelphia",E2:E25)</f>
        <v>386</v>
      </c>
    </row>
  </sheetData>
  <autoFilter ref="A1:G25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A13" sqref="A13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COUNTIFS($B$16:$B$241,A2,$D$16:$D$241,"cash")</f>
        <v>42</v>
      </c>
      <c r="E2" s="2">
        <f>COUNTIFS($B$16:$B$241,A2,$D$16:$D$241,"credit card")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COUNTIFS($B$16:$B$241,A3,$D$16:$D$241,"cash")</f>
        <v>31</v>
      </c>
      <c r="E3" s="2">
        <f t="shared" ref="E3:E5" si="3">COUNTIFS($B$16:$B$241,A3,$D$16:$D$241,"credit card")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7.2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SUMIFS($E$16:$E$241,$C$16:$C$241,A9,$B$16:$B$241,"Shaving",$A$16:$A$241,"&gt;=10-05-2013",$A$16:$A$241,"&lt;=20-05-2013")</f>
        <v>31</v>
      </c>
    </row>
    <row r="10" spans="1:6" x14ac:dyDescent="0.35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SUMIFS($E$16:$E$241,$C$16:$C$241,A10,$B$16:$B$241,"Shaving",$A$16:$A$241,"&gt;=10-05-2013",$A$16:$A$241,"&lt;=20-05-2013")</f>
        <v>24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4" sqref="C14"/>
    </sheetView>
  </sheetViews>
  <sheetFormatPr defaultRowHeight="14.5" x14ac:dyDescent="0.35"/>
  <sheetData>
    <row r="8" spans="2:2" ht="31" x14ac:dyDescent="0.7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shwet</cp:lastModifiedBy>
  <dcterms:created xsi:type="dcterms:W3CDTF">2013-06-05T17:23:06Z</dcterms:created>
  <dcterms:modified xsi:type="dcterms:W3CDTF">2021-10-19T11:41:50Z</dcterms:modified>
</cp:coreProperties>
</file>