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PRASANNA KUMAR\Desktop\Numpy_JN\"/>
    </mc:Choice>
  </mc:AlternateContent>
  <xr:revisionPtr revIDLastSave="0" documentId="13_ncr:1_{54E53EF8-62B3-47FC-BEC5-6ED4493B4421}" xr6:coauthVersionLast="47" xr6:coauthVersionMax="47" xr10:uidLastSave="{00000000-0000-0000-0000-000000000000}"/>
  <bookViews>
    <workbookView xWindow="-108" yWindow="-108" windowWidth="23256" windowHeight="12456" activeTab="1" xr2:uid="{00000000-000D-0000-FFFF-FFFF00000000}"/>
  </bookViews>
  <sheets>
    <sheet name="Table" sheetId="9" r:id="rId1"/>
    <sheet name="adm_tbl" sheetId="18" r:id="rId2"/>
    <sheet name="Duplicate" sheetId="4" r:id="rId3"/>
    <sheet name="Sheet3" sheetId="12" r:id="rId4"/>
    <sheet name="Report" sheetId="10" r:id="rId5"/>
  </sheets>
  <definedNames>
    <definedName name="_xlcn.WorksheetConnection_semester.xlsxTable16" hidden="1">Table16[]</definedName>
    <definedName name="ExternalData_1" localSheetId="0" hidden="1">Table!$A$1:$O$385</definedName>
    <definedName name="Slicer_GENDER2">#N/A</definedName>
  </definedNames>
  <calcPr calcId="191029"/>
  <pivotCaches>
    <pivotCache cacheId="516" r:id="rId6"/>
    <pivotCache cacheId="519" r:id="rId7"/>
    <pivotCache cacheId="522" r:id="rId8"/>
    <pivotCache cacheId="526" r:id="rId9"/>
    <pivotCache cacheId="529" r:id="rId10"/>
    <pivotCache cacheId="532" r:id="rId11"/>
    <pivotCache cacheId="543" r:id="rId12"/>
    <pivotCache cacheId="544" r:id="rId13"/>
  </pivotCaches>
  <extLst>
    <ext xmlns:x14="http://schemas.microsoft.com/office/spreadsheetml/2009/9/main" uri="{876F7934-8845-4945-9796-88D515C7AA90}">
      <x14:pivotCaches>
        <pivotCache cacheId="525"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6" name="Table16" connection="WorksheetConnection_semester.xlsx!Table1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1" i="4" l="1"/>
  <c r="R18" i="4"/>
  <c r="Q16" i="4"/>
  <c r="R13" i="4"/>
  <c r="R12" i="4"/>
  <c r="R10" i="4"/>
  <c r="O146" i="4"/>
  <c r="L146" i="4"/>
  <c r="M146" i="4" s="1"/>
  <c r="O150" i="4"/>
  <c r="L150" i="4"/>
  <c r="M150" i="4" s="1"/>
  <c r="O154" i="4"/>
  <c r="L154" i="4"/>
  <c r="M154" i="4" s="1"/>
  <c r="O158" i="4"/>
  <c r="L158" i="4"/>
  <c r="M158" i="4" s="1"/>
  <c r="O162" i="4"/>
  <c r="L162" i="4"/>
  <c r="M162" i="4" s="1"/>
  <c r="O166" i="4"/>
  <c r="L166" i="4"/>
  <c r="M166" i="4" s="1"/>
  <c r="O170" i="4"/>
  <c r="L170" i="4"/>
  <c r="M170" i="4" s="1"/>
  <c r="O174" i="4"/>
  <c r="L174" i="4"/>
  <c r="M174" i="4" s="1"/>
  <c r="O178" i="4"/>
  <c r="L178" i="4"/>
  <c r="M178" i="4" s="1"/>
  <c r="O182" i="4"/>
  <c r="L182" i="4"/>
  <c r="M182" i="4" s="1"/>
  <c r="O186" i="4"/>
  <c r="L186" i="4"/>
  <c r="M186" i="4" s="1"/>
  <c r="O190" i="4"/>
  <c r="L190" i="4"/>
  <c r="M190" i="4" s="1"/>
  <c r="O382" i="4"/>
  <c r="O378" i="4"/>
  <c r="O374" i="4"/>
  <c r="O370" i="4"/>
  <c r="O366" i="4"/>
  <c r="O362" i="4"/>
  <c r="O358" i="4"/>
  <c r="O354" i="4"/>
  <c r="O350" i="4"/>
  <c r="O346" i="4"/>
  <c r="O342" i="4"/>
  <c r="O338" i="4"/>
  <c r="O334" i="4"/>
  <c r="O330" i="4"/>
  <c r="O326" i="4"/>
  <c r="O322" i="4"/>
  <c r="O318" i="4"/>
  <c r="O314" i="4"/>
  <c r="O310" i="4"/>
  <c r="O306" i="4"/>
  <c r="O302" i="4"/>
  <c r="O298" i="4"/>
  <c r="O294" i="4"/>
  <c r="O290" i="4"/>
  <c r="O286" i="4"/>
  <c r="O282" i="4"/>
  <c r="O278" i="4"/>
  <c r="O274" i="4"/>
  <c r="O270" i="4"/>
  <c r="O266" i="4"/>
  <c r="O262" i="4"/>
  <c r="O258" i="4"/>
  <c r="O254" i="4"/>
  <c r="O250" i="4"/>
  <c r="O246" i="4"/>
  <c r="O242" i="4"/>
  <c r="O238" i="4"/>
  <c r="O234" i="4"/>
  <c r="O230" i="4"/>
  <c r="O226" i="4"/>
  <c r="O222" i="4"/>
  <c r="O218" i="4"/>
  <c r="O214" i="4"/>
  <c r="O210" i="4"/>
  <c r="O206" i="4"/>
  <c r="O202" i="4"/>
  <c r="O198" i="4"/>
  <c r="O194" i="4"/>
  <c r="O142" i="4"/>
  <c r="O138" i="4"/>
  <c r="O134" i="4"/>
  <c r="O130" i="4"/>
  <c r="O126" i="4"/>
  <c r="O122" i="4"/>
  <c r="O118" i="4"/>
  <c r="O114" i="4"/>
  <c r="O110" i="4"/>
  <c r="O106" i="4"/>
  <c r="O102" i="4"/>
  <c r="O98" i="4"/>
  <c r="O94" i="4"/>
  <c r="O90" i="4"/>
  <c r="O86" i="4"/>
  <c r="O82" i="4"/>
  <c r="O78" i="4"/>
  <c r="O74" i="4"/>
  <c r="O70" i="4"/>
  <c r="O66" i="4"/>
  <c r="O62" i="4"/>
  <c r="O50" i="4"/>
  <c r="O46" i="4"/>
  <c r="O38" i="4"/>
  <c r="O34" i="4"/>
  <c r="O30" i="4"/>
  <c r="O26" i="4"/>
  <c r="O22" i="4"/>
  <c r="O18" i="4"/>
  <c r="O14" i="4"/>
  <c r="O10" i="4"/>
  <c r="O58" i="4"/>
  <c r="O54" i="4"/>
  <c r="O42" i="4"/>
  <c r="O6" i="4"/>
  <c r="O2" i="4"/>
  <c r="L382" i="4"/>
  <c r="M382" i="4" s="1"/>
  <c r="L378" i="4"/>
  <c r="M378" i="4" s="1"/>
  <c r="L374" i="4"/>
  <c r="M374" i="4" s="1"/>
  <c r="L370" i="4"/>
  <c r="M370" i="4" s="1"/>
  <c r="L366" i="4"/>
  <c r="M366" i="4" s="1"/>
  <c r="L362" i="4"/>
  <c r="M362" i="4" s="1"/>
  <c r="L358" i="4"/>
  <c r="M358" i="4" s="1"/>
  <c r="L354" i="4"/>
  <c r="M354" i="4" s="1"/>
  <c r="L350" i="4"/>
  <c r="M350" i="4" s="1"/>
  <c r="L346" i="4"/>
  <c r="M346" i="4" s="1"/>
  <c r="L342" i="4"/>
  <c r="M342" i="4" s="1"/>
  <c r="L338" i="4"/>
  <c r="M338" i="4" s="1"/>
  <c r="L334" i="4"/>
  <c r="M334" i="4" s="1"/>
  <c r="L330" i="4"/>
  <c r="M330" i="4" s="1"/>
  <c r="L326" i="4"/>
  <c r="M326" i="4" s="1"/>
  <c r="L322" i="4"/>
  <c r="M322" i="4" s="1"/>
  <c r="L318" i="4"/>
  <c r="M318" i="4" s="1"/>
  <c r="L314" i="4"/>
  <c r="M314" i="4" s="1"/>
  <c r="L310" i="4"/>
  <c r="M310" i="4" s="1"/>
  <c r="L306" i="4"/>
  <c r="M306" i="4" s="1"/>
  <c r="L302" i="4"/>
  <c r="M302" i="4" s="1"/>
  <c r="L298" i="4"/>
  <c r="M298" i="4" s="1"/>
  <c r="L294" i="4"/>
  <c r="M294" i="4" s="1"/>
  <c r="L290" i="4"/>
  <c r="M290" i="4" s="1"/>
  <c r="L286" i="4"/>
  <c r="M286" i="4" s="1"/>
  <c r="L282" i="4"/>
  <c r="M282" i="4" s="1"/>
  <c r="L278" i="4"/>
  <c r="M278" i="4" s="1"/>
  <c r="L274" i="4"/>
  <c r="M274" i="4" s="1"/>
  <c r="L270" i="4"/>
  <c r="M270" i="4" s="1"/>
  <c r="L266" i="4"/>
  <c r="M266" i="4" s="1"/>
  <c r="L262" i="4"/>
  <c r="M262" i="4" s="1"/>
  <c r="L258" i="4"/>
  <c r="M258" i="4" s="1"/>
  <c r="L254" i="4"/>
  <c r="M254" i="4" s="1"/>
  <c r="L250" i="4"/>
  <c r="M250" i="4" s="1"/>
  <c r="L246" i="4"/>
  <c r="M246" i="4" s="1"/>
  <c r="L242" i="4"/>
  <c r="M242" i="4" s="1"/>
  <c r="L238" i="4"/>
  <c r="M238" i="4" s="1"/>
  <c r="L234" i="4"/>
  <c r="M234" i="4" s="1"/>
  <c r="L230" i="4"/>
  <c r="M230" i="4" s="1"/>
  <c r="L226" i="4"/>
  <c r="M226" i="4" s="1"/>
  <c r="L222" i="4"/>
  <c r="M222" i="4" s="1"/>
  <c r="L218" i="4"/>
  <c r="M218" i="4" s="1"/>
  <c r="L214" i="4"/>
  <c r="M214" i="4" s="1"/>
  <c r="L210" i="4"/>
  <c r="M210" i="4" s="1"/>
  <c r="L206" i="4"/>
  <c r="M206" i="4" s="1"/>
  <c r="L202" i="4"/>
  <c r="M202" i="4" s="1"/>
  <c r="L198" i="4"/>
  <c r="M198" i="4" s="1"/>
  <c r="L194" i="4"/>
  <c r="M194" i="4" s="1"/>
  <c r="L142" i="4"/>
  <c r="M142" i="4" s="1"/>
  <c r="L138" i="4"/>
  <c r="M138" i="4" s="1"/>
  <c r="L134" i="4"/>
  <c r="M134" i="4" s="1"/>
  <c r="L130" i="4"/>
  <c r="M130" i="4" s="1"/>
  <c r="L126" i="4"/>
  <c r="M126" i="4" s="1"/>
  <c r="L122" i="4"/>
  <c r="M122" i="4" s="1"/>
  <c r="L118" i="4"/>
  <c r="M118" i="4" s="1"/>
  <c r="L114" i="4"/>
  <c r="M114" i="4" s="1"/>
  <c r="L110" i="4"/>
  <c r="M110" i="4" s="1"/>
  <c r="L106" i="4"/>
  <c r="M106" i="4" s="1"/>
  <c r="L102" i="4"/>
  <c r="M102" i="4" s="1"/>
  <c r="L98" i="4"/>
  <c r="M98" i="4" s="1"/>
  <c r="L94" i="4"/>
  <c r="M94" i="4" s="1"/>
  <c r="L90" i="4"/>
  <c r="M90" i="4" s="1"/>
  <c r="L86" i="4"/>
  <c r="M86" i="4" s="1"/>
  <c r="L82" i="4"/>
  <c r="M82" i="4" s="1"/>
  <c r="L78" i="4"/>
  <c r="M78" i="4" s="1"/>
  <c r="L74" i="4"/>
  <c r="M74" i="4" s="1"/>
  <c r="L70" i="4"/>
  <c r="M70" i="4" s="1"/>
  <c r="L66" i="4"/>
  <c r="M66" i="4" s="1"/>
  <c r="L62" i="4"/>
  <c r="M62" i="4" s="1"/>
  <c r="L58" i="4"/>
  <c r="M58" i="4" s="1"/>
  <c r="L54" i="4"/>
  <c r="M54" i="4" s="1"/>
  <c r="L50" i="4"/>
  <c r="M50" i="4" s="1"/>
  <c r="L46" i="4"/>
  <c r="M46" i="4" s="1"/>
  <c r="L42" i="4"/>
  <c r="M42" i="4" s="1"/>
  <c r="L38" i="4"/>
  <c r="M38" i="4" s="1"/>
  <c r="L34" i="4"/>
  <c r="M34" i="4" s="1"/>
  <c r="L30" i="4"/>
  <c r="M30" i="4" s="1"/>
  <c r="L26" i="4"/>
  <c r="M26" i="4" s="1"/>
  <c r="L22" i="4"/>
  <c r="M22" i="4" s="1"/>
  <c r="L18" i="4"/>
  <c r="M18" i="4" s="1"/>
  <c r="L14" i="4"/>
  <c r="M14" i="4" s="1"/>
  <c r="L10" i="4"/>
  <c r="M10" i="4" s="1"/>
  <c r="L6" i="4"/>
  <c r="M6" i="4" s="1"/>
  <c r="L2" i="4"/>
  <c r="M2" i="4" s="1"/>
  <c r="R15" i="4" l="1"/>
  <c r="R17" i="4"/>
  <c r="R6" i="4"/>
  <c r="R7" i="4"/>
  <c r="R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5172FC-3057-4480-9C6A-826C92F2A8DE}" keepAlive="1" name="Query - Table13" description="Connection to the 'Table13' query in the workbook." type="5" refreshedVersion="8" background="1" saveData="1">
    <dbPr connection="Provider=Microsoft.Mashup.OleDb.1;Data Source=$Workbook$;Location=Table13;Extended Properties=&quot;&quot;" command="SELECT * FROM [Table13]"/>
  </connection>
  <connection id="2" xr16:uid="{5890FC84-FFD8-410B-ABF4-952D5882E93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BDB9532-94BD-4F27-8961-04C3D7B0A678}" name="WorksheetConnection_semester.xlsx!Table16" type="102" refreshedVersion="8" minRefreshableVersion="5">
    <extLst>
      <ext xmlns:x15="http://schemas.microsoft.com/office/spreadsheetml/2010/11/main" uri="{DE250136-89BD-433C-8126-D09CA5730AF9}">
        <x15:connection id="Table16">
          <x15:rangePr sourceName="_xlcn.WorksheetConnection_semester.xlsxTable16"/>
        </x15:connection>
      </ext>
    </extLst>
  </connection>
</connections>
</file>

<file path=xl/sharedStrings.xml><?xml version="1.0" encoding="utf-8"?>
<sst xmlns="http://schemas.openxmlformats.org/spreadsheetml/2006/main" count="5373" uniqueCount="153">
  <si>
    <t>HTNO</t>
  </si>
  <si>
    <t>SUBJECT_CODE</t>
  </si>
  <si>
    <t>SUBJECT_NAME</t>
  </si>
  <si>
    <t>INTERNALMARKS</t>
  </si>
  <si>
    <t>EXTERNALMARKS</t>
  </si>
  <si>
    <t>TOTALMARKS</t>
  </si>
  <si>
    <t>GRADE</t>
  </si>
  <si>
    <t>GRADE_POINTS</t>
  </si>
  <si>
    <t>CREDITS</t>
  </si>
  <si>
    <t>STUDENT_TYPE</t>
  </si>
  <si>
    <t>19Q61A0401</t>
  </si>
  <si>
    <t>15804</t>
  </si>
  <si>
    <t>PROJECT STAGE - II</t>
  </si>
  <si>
    <t>O</t>
  </si>
  <si>
    <t>REGULAR</t>
  </si>
  <si>
    <t>PASS</t>
  </si>
  <si>
    <t>158CM</t>
  </si>
  <si>
    <t>SATELLITE COMMUNICATIONS</t>
  </si>
  <si>
    <t>B</t>
  </si>
  <si>
    <t>158CT</t>
  </si>
  <si>
    <t>SYSTEM ON CHIP ARCHITECTURE</t>
  </si>
  <si>
    <t>B+</t>
  </si>
  <si>
    <t>158DR</t>
  </si>
  <si>
    <t>NON-CONVENTIONAL SOURCES OF ENERGY</t>
  </si>
  <si>
    <t>19Q61A0402</t>
  </si>
  <si>
    <t>19Q61A0403</t>
  </si>
  <si>
    <t>19Q61A0404</t>
  </si>
  <si>
    <t>C</t>
  </si>
  <si>
    <t>19Q61A0405</t>
  </si>
  <si>
    <t>A</t>
  </si>
  <si>
    <t>19Q61A0406</t>
  </si>
  <si>
    <t>19Q61A0408</t>
  </si>
  <si>
    <t>19Q61A0409</t>
  </si>
  <si>
    <t>19Q61A0410</t>
  </si>
  <si>
    <t>19Q61A0411</t>
  </si>
  <si>
    <t>19Q61A0412</t>
  </si>
  <si>
    <t>F</t>
  </si>
  <si>
    <t>FAIL</t>
  </si>
  <si>
    <t>19Q61A0413</t>
  </si>
  <si>
    <t>19Q61A0414</t>
  </si>
  <si>
    <t>19Q61A0416</t>
  </si>
  <si>
    <t>19Q61A0417</t>
  </si>
  <si>
    <t>19Q61A0419</t>
  </si>
  <si>
    <t>19Q61A0420</t>
  </si>
  <si>
    <t>19Q61A0421</t>
  </si>
  <si>
    <t>19Q61A0423</t>
  </si>
  <si>
    <t>19Q61A0425</t>
  </si>
  <si>
    <t>19Q61A0426</t>
  </si>
  <si>
    <t>19Q61A0427</t>
  </si>
  <si>
    <t>19Q61A0428</t>
  </si>
  <si>
    <t>19Q61A0429</t>
  </si>
  <si>
    <t>19Q61A0431</t>
  </si>
  <si>
    <t>19Q61A0432</t>
  </si>
  <si>
    <t>19Q61A0433</t>
  </si>
  <si>
    <t>19Q61A0434</t>
  </si>
  <si>
    <t>19Q61A0435</t>
  </si>
  <si>
    <t>19Q61A0436</t>
  </si>
  <si>
    <t>19Q61A0437</t>
  </si>
  <si>
    <t>19Q61A0438</t>
  </si>
  <si>
    <t>19Q61A0440</t>
  </si>
  <si>
    <t>19Q61A0441</t>
  </si>
  <si>
    <t>19Q61A0442</t>
  </si>
  <si>
    <t>19Q61A0443</t>
  </si>
  <si>
    <t>19Q61A0444</t>
  </si>
  <si>
    <t>19Q61A0445</t>
  </si>
  <si>
    <t>A+</t>
  </si>
  <si>
    <t>19Q61A0446</t>
  </si>
  <si>
    <t>19Q61A0447</t>
  </si>
  <si>
    <t>19Q61A0448</t>
  </si>
  <si>
    <t>19Q61A0449</t>
  </si>
  <si>
    <t>19Q61A0450</t>
  </si>
  <si>
    <t>19Q61A0452</t>
  </si>
  <si>
    <t>19Q61A0453</t>
  </si>
  <si>
    <t>19Q61A0454</t>
  </si>
  <si>
    <t>19Q61A0455</t>
  </si>
  <si>
    <t>19Q61A0457</t>
  </si>
  <si>
    <t>19Q61A0458</t>
  </si>
  <si>
    <t>19Q61A0459</t>
  </si>
  <si>
    <t>19Q61A0460</t>
  </si>
  <si>
    <t>19Q61A0461</t>
  </si>
  <si>
    <t>19Q61A0463</t>
  </si>
  <si>
    <t>19Q61A0464</t>
  </si>
  <si>
    <t>19Q61A0465</t>
  </si>
  <si>
    <t>19Q61A0466</t>
  </si>
  <si>
    <t>19Q61A0469</t>
  </si>
  <si>
    <t>19Q61A0470</t>
  </si>
  <si>
    <t>19Q61A0472</t>
  </si>
  <si>
    <t>19Q61A0473</t>
  </si>
  <si>
    <t>19Q61A0474</t>
  </si>
  <si>
    <t>19Q61A0475</t>
  </si>
  <si>
    <t>19Q61A0477</t>
  </si>
  <si>
    <t>19Q61A0478</t>
  </si>
  <si>
    <t>19Q61A0479</t>
  </si>
  <si>
    <t>19Q61A0480</t>
  </si>
  <si>
    <t>Ab</t>
  </si>
  <si>
    <t>19Q61A0481</t>
  </si>
  <si>
    <t>20Q65A0401</t>
  </si>
  <si>
    <t>LATERAL ENTRY</t>
  </si>
  <si>
    <t>20Q65A0404</t>
  </si>
  <si>
    <t>20Q65A0405</t>
  </si>
  <si>
    <t>20Q65A0406</t>
  </si>
  <si>
    <t>20Q65A0407</t>
  </si>
  <si>
    <t>20Q65A0408</t>
  </si>
  <si>
    <t>20Q65A0409</t>
  </si>
  <si>
    <t>20Q65A0410</t>
  </si>
  <si>
    <t>20Q65A0411</t>
  </si>
  <si>
    <t>20Q65A0412</t>
  </si>
  <si>
    <t>20Q65A0413</t>
  </si>
  <si>
    <t>20Q65A0414</t>
  </si>
  <si>
    <t>20Q65A0416</t>
  </si>
  <si>
    <t>20Q65A0418</t>
  </si>
  <si>
    <t>20Q65A0419</t>
  </si>
  <si>
    <t>20Q65A0420</t>
  </si>
  <si>
    <t>20Q65A0421</t>
  </si>
  <si>
    <t>20Q65A0422</t>
  </si>
  <si>
    <t>20Q65A0423</t>
  </si>
  <si>
    <t>20Q65A0424</t>
  </si>
  <si>
    <t>20Q65A0425</t>
  </si>
  <si>
    <t>20Q65A0426</t>
  </si>
  <si>
    <t>20Q65A0427</t>
  </si>
  <si>
    <t>20Q65A0428</t>
  </si>
  <si>
    <t>20Q65A0429</t>
  </si>
  <si>
    <t>20Q65A0430</t>
  </si>
  <si>
    <t>20Q65A0431</t>
  </si>
  <si>
    <t>20Q65A0432</t>
  </si>
  <si>
    <t>20Q65A0433</t>
  </si>
  <si>
    <t>OVERALL_RESULT</t>
  </si>
  <si>
    <t>SUB_RESULT</t>
  </si>
  <si>
    <t>GENDER</t>
  </si>
  <si>
    <t>Male</t>
  </si>
  <si>
    <t>Female</t>
  </si>
  <si>
    <t>FINAL_MARKS</t>
  </si>
  <si>
    <t xml:space="preserve">AVERAGE_MARKS </t>
  </si>
  <si>
    <t>Pass</t>
  </si>
  <si>
    <t>Fail</t>
  </si>
  <si>
    <t>Row Labels</t>
  </si>
  <si>
    <t>Grand Total</t>
  </si>
  <si>
    <t>average marks</t>
  </si>
  <si>
    <t>pass %</t>
  </si>
  <si>
    <t>fail %</t>
  </si>
  <si>
    <t>Column Labels</t>
  </si>
  <si>
    <t>Grd count</t>
  </si>
  <si>
    <t>SC Pass count</t>
  </si>
  <si>
    <t xml:space="preserve">ncse count </t>
  </si>
  <si>
    <t>Top scorer</t>
  </si>
  <si>
    <t>Average of FINAL_MARKS</t>
  </si>
  <si>
    <t>max Final marks</t>
  </si>
  <si>
    <t>highest marks</t>
  </si>
  <si>
    <t>Average of TOTALMARKS</t>
  </si>
  <si>
    <t>Average of GRADE_POINTS</t>
  </si>
  <si>
    <t>Count of HTNO</t>
  </si>
  <si>
    <t>Distinct Count of HTNO</t>
  </si>
  <si>
    <t>Averge MPS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</si>
</sst>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
  </numFmts>
  <fonts count="6" x14ac:knownFonts="1">
    <font>
      <sz val="11"/>
      <color theme="1"/>
      <name val="Calibri"/>
      <family val="2"/>
      <scheme val="minor"/>
    </font>
    <font>
      <b/>
      <sz val="11"/>
      <name val="Calibri"/>
    </font>
    <font>
      <b/>
      <sz val="11"/>
      <color theme="1"/>
      <name val="Calibri"/>
      <family val="2"/>
      <scheme val="minor"/>
    </font>
    <font>
      <b/>
      <sz val="11"/>
      <name val="Calibri"/>
      <family val="2"/>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bgColor theme="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indexed="64"/>
      </right>
      <top/>
      <bottom style="thin">
        <color indexed="64"/>
      </bottom>
      <diagonal/>
    </border>
    <border>
      <left/>
      <right/>
      <top/>
      <bottom style="thick">
        <color theme="0"/>
      </bottom>
      <diagonal/>
    </border>
    <border>
      <left/>
      <right/>
      <top style="thin">
        <color theme="0"/>
      </top>
      <bottom style="thin">
        <color theme="0"/>
      </bottom>
      <diagonal/>
    </border>
    <border>
      <left/>
      <right/>
      <top style="thin">
        <color theme="0"/>
      </top>
      <bottom/>
      <diagonal/>
    </border>
  </borders>
  <cellStyleXfs count="2">
    <xf numFmtId="0" fontId="0" fillId="0" borderId="0"/>
    <xf numFmtId="9" fontId="4" fillId="0" borderId="0" applyFont="0" applyFill="0" applyBorder="0" applyAlignment="0" applyProtection="0"/>
  </cellStyleXfs>
  <cellXfs count="15">
    <xf numFmtId="0" fontId="0" fillId="0" borderId="0" xfId="0"/>
    <xf numFmtId="0" fontId="1" fillId="0" borderId="1" xfId="0" applyFont="1" applyBorder="1" applyAlignment="1">
      <alignment horizontal="center" vertical="top"/>
    </xf>
    <xf numFmtId="0" fontId="0" fillId="0" borderId="0" xfId="0" applyAlignment="1">
      <alignment horizontal="center" vertical="top"/>
    </xf>
    <xf numFmtId="0" fontId="3" fillId="0" borderId="1" xfId="0" applyFont="1" applyBorder="1" applyAlignment="1">
      <alignment horizontal="center" vertical="top"/>
    </xf>
    <xf numFmtId="0" fontId="2" fillId="0" borderId="2" xfId="0" applyFont="1" applyBorder="1" applyAlignment="1">
      <alignment horizontal="center" vertical="top"/>
    </xf>
    <xf numFmtId="0" fontId="0" fillId="0" borderId="0" xfId="0" pivotButton="1"/>
    <xf numFmtId="0" fontId="0" fillId="0" borderId="0" xfId="0" applyAlignment="1">
      <alignment horizontal="left"/>
    </xf>
    <xf numFmtId="9" fontId="0" fillId="0" borderId="0" xfId="1" applyFont="1"/>
    <xf numFmtId="0" fontId="0" fillId="0" borderId="0" xfId="0" applyNumberFormat="1"/>
    <xf numFmtId="171" fontId="0" fillId="0" borderId="0" xfId="0" applyNumberFormat="1"/>
    <xf numFmtId="1" fontId="0" fillId="0" borderId="0" xfId="0" applyNumberFormat="1"/>
    <xf numFmtId="0" fontId="5" fillId="4" borderId="3" xfId="0" applyFont="1" applyFill="1" applyBorder="1"/>
    <xf numFmtId="0" fontId="0" fillId="2" borderId="4" xfId="0" applyFont="1" applyFill="1" applyBorder="1"/>
    <xf numFmtId="0" fontId="0" fillId="3" borderId="4" xfId="0" applyFont="1" applyFill="1" applyBorder="1"/>
    <xf numFmtId="0" fontId="0" fillId="3" borderId="5" xfId="0" applyFont="1" applyFill="1" applyBorder="1"/>
  </cellXfs>
  <cellStyles count="2">
    <cellStyle name="Normal" xfId="0" builtinId="0"/>
    <cellStyle name="Percent" xfId="1" builtinId="5"/>
  </cellStyles>
  <dxfs count="35">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0"/>
        </top>
        <bottom style="thin">
          <color theme="0"/>
        </bottom>
        <vertical/>
        <horizontal/>
      </border>
    </dxf>
    <dxf>
      <border outline="0">
        <top style="thin">
          <color theme="0"/>
        </top>
      </border>
    </dxf>
    <dxf>
      <border outline="0">
        <bottom style="thick">
          <color theme="0"/>
        </bottom>
      </border>
    </dxf>
    <dxf>
      <border outline="0">
        <left style="thin">
          <color theme="0"/>
        </left>
        <right style="thin">
          <color theme="0"/>
        </right>
      </border>
    </dxf>
    <dxf>
      <numFmt numFmtId="171" formatCode="0.0"/>
    </dxf>
    <dxf>
      <numFmt numFmtId="1" formatCode="0"/>
    </dxf>
    <dxf>
      <numFmt numFmtId="171" formatCode="0.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9" defaultPivotStyle="PivotStyleLight16"/>
  <colors>
    <mruColors>
      <color rgb="FF27F927"/>
      <color rgb="FFF2F0F5"/>
      <color rgb="FFE3DF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styles" Target="styles.xml"/><Relationship Id="rId26" Type="http://schemas.openxmlformats.org/officeDocument/2006/relationships/customXml" Target="../customXml/item5.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[semester.xlsx]Sheet3!PivotTable4</c:name>
    <c:fmtId val="0"/>
  </c:pivotSource>
  <c:chart>
    <c:title>
      <c:layout>
        <c:manualLayout>
          <c:xMode val="edge"/>
          <c:yMode val="edge"/>
          <c:x val="0.3932291666666666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Sheet3!$B$11</c:f>
              <c:strCache>
                <c:ptCount val="1"/>
                <c:pt idx="0">
                  <c:v>Total</c:v>
                </c:pt>
              </c:strCache>
            </c:strRef>
          </c:tx>
          <c:spPr>
            <a:solidFill>
              <a:schemeClr val="accent1"/>
            </a:solidFill>
            <a:ln>
              <a:noFill/>
            </a:ln>
            <a:effectLst/>
          </c:spPr>
          <c:invertIfNegative val="0"/>
          <c:cat>
            <c:strRef>
              <c:f>Sheet3!$A$12:$A$20</c:f>
              <c:strCache>
                <c:ptCount val="8"/>
                <c:pt idx="0">
                  <c:v>A</c:v>
                </c:pt>
                <c:pt idx="1">
                  <c:v>A+</c:v>
                </c:pt>
                <c:pt idx="2">
                  <c:v>Ab</c:v>
                </c:pt>
                <c:pt idx="3">
                  <c:v>B</c:v>
                </c:pt>
                <c:pt idx="4">
                  <c:v>B+</c:v>
                </c:pt>
                <c:pt idx="5">
                  <c:v>C</c:v>
                </c:pt>
                <c:pt idx="6">
                  <c:v>F</c:v>
                </c:pt>
                <c:pt idx="7">
                  <c:v>O</c:v>
                </c:pt>
              </c:strCache>
            </c:strRef>
          </c:cat>
          <c:val>
            <c:numRef>
              <c:f>Sheet3!$B$12:$B$20</c:f>
              <c:numCache>
                <c:formatCode>General</c:formatCode>
                <c:ptCount val="8"/>
                <c:pt idx="0">
                  <c:v>24</c:v>
                </c:pt>
                <c:pt idx="1">
                  <c:v>5</c:v>
                </c:pt>
                <c:pt idx="2">
                  <c:v>1</c:v>
                </c:pt>
                <c:pt idx="3">
                  <c:v>134</c:v>
                </c:pt>
                <c:pt idx="4">
                  <c:v>61</c:v>
                </c:pt>
                <c:pt idx="5">
                  <c:v>37</c:v>
                </c:pt>
                <c:pt idx="6">
                  <c:v>31</c:v>
                </c:pt>
                <c:pt idx="7">
                  <c:v>91</c:v>
                </c:pt>
              </c:numCache>
            </c:numRef>
          </c:val>
          <c:extLst>
            <c:ext xmlns:c16="http://schemas.microsoft.com/office/drawing/2014/chart" uri="{C3380CC4-5D6E-409C-BE32-E72D297353CC}">
              <c16:uniqueId val="{00000000-F6DE-4B72-8DBA-F9C59119EAE2}"/>
            </c:ext>
          </c:extLst>
        </c:ser>
        <c:dLbls>
          <c:showLegendKey val="0"/>
          <c:showVal val="0"/>
          <c:showCatName val="0"/>
          <c:showSerName val="0"/>
          <c:showPercent val="0"/>
          <c:showBubbleSize val="0"/>
        </c:dLbls>
        <c:gapWidth val="219"/>
        <c:overlap val="-27"/>
        <c:axId val="1192093840"/>
        <c:axId val="1192093360"/>
      </c:barChart>
      <c:catAx>
        <c:axId val="119209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093360"/>
        <c:crosses val="autoZero"/>
        <c:auto val="1"/>
        <c:lblAlgn val="ctr"/>
        <c:lblOffset val="100"/>
        <c:noMultiLvlLbl val="0"/>
      </c:catAx>
      <c:valAx>
        <c:axId val="119209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09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[semester.xlsx]Sheet3!PivotTable8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ln>
                  <a:noFill/>
                </a:ln>
                <a:solidFill>
                  <a:srgbClr val="002060"/>
                </a:solidFill>
                <a:latin typeface="Arial" panose="020B0604020202020204" pitchFamily="34" charset="0"/>
                <a:cs typeface="Arial" panose="020B0604020202020204" pitchFamily="34" charset="0"/>
              </a:rPr>
              <a:t>Gender - Wise Passed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pivotFmt>
    </c:pivotFmts>
    <c:plotArea>
      <c:layout>
        <c:manualLayout>
          <c:layoutTarget val="inner"/>
          <c:xMode val="edge"/>
          <c:yMode val="edge"/>
          <c:x val="0"/>
          <c:y val="0.2196081474445471"/>
          <c:w val="1"/>
          <c:h val="0.66360248947033373"/>
        </c:manualLayout>
      </c:layout>
      <c:barChart>
        <c:barDir val="col"/>
        <c:grouping val="clustered"/>
        <c:varyColors val="1"/>
        <c:ser>
          <c:idx val="0"/>
          <c:order val="0"/>
          <c:tx>
            <c:strRef>
              <c:f>Sheet3!$G$15</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rgbClr val="92D050"/>
              </a:solidFill>
              <a:ln>
                <a:noFill/>
              </a:ln>
              <a:effectLst/>
            </c:spPr>
            <c:extLst>
              <c:ext xmlns:c16="http://schemas.microsoft.com/office/drawing/2014/chart" uri="{C3380CC4-5D6E-409C-BE32-E72D297353CC}">
                <c16:uniqueId val="{00000001-3788-45D1-8F6E-E3731EB61F9D}"/>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Sheet3!$F$16:$F$18</c:f>
              <c:strCache>
                <c:ptCount val="2"/>
                <c:pt idx="0">
                  <c:v>Female</c:v>
                </c:pt>
                <c:pt idx="1">
                  <c:v>Male</c:v>
                </c:pt>
              </c:strCache>
            </c:strRef>
          </c:cat>
          <c:val>
            <c:numRef>
              <c:f>Sheet3!$G$16:$G$18</c:f>
              <c:numCache>
                <c:formatCode>General</c:formatCode>
                <c:ptCount val="2"/>
                <c:pt idx="0">
                  <c:v>43</c:v>
                </c:pt>
                <c:pt idx="1">
                  <c:v>53</c:v>
                </c:pt>
              </c:numCache>
            </c:numRef>
          </c:val>
          <c:extLst>
            <c:ext xmlns:c16="http://schemas.microsoft.com/office/drawing/2014/chart" uri="{C3380CC4-5D6E-409C-BE32-E72D297353CC}">
              <c16:uniqueId val="{00000000-3788-45D1-8F6E-E3731EB61F9D}"/>
            </c:ext>
          </c:extLst>
        </c:ser>
        <c:dLbls>
          <c:dLblPos val="outEnd"/>
          <c:showLegendKey val="0"/>
          <c:showVal val="1"/>
          <c:showCatName val="0"/>
          <c:showSerName val="0"/>
          <c:showPercent val="0"/>
          <c:showBubbleSize val="0"/>
        </c:dLbls>
        <c:gapWidth val="219"/>
        <c:overlap val="-27"/>
        <c:axId val="1342824224"/>
        <c:axId val="1342821344"/>
      </c:barChart>
      <c:catAx>
        <c:axId val="134282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200" b="0" i="0" u="none" strike="noStrike" kern="1200" spc="0" baseline="0">
                <a:ln>
                  <a:noFill/>
                </a:ln>
                <a:solidFill>
                  <a:srgbClr val="002060"/>
                </a:solidFill>
                <a:latin typeface="Arial" panose="020B0604020202020204" pitchFamily="34" charset="0"/>
                <a:ea typeface="+mn-ea"/>
                <a:cs typeface="Arial" panose="020B0604020202020204" pitchFamily="34" charset="0"/>
              </a:defRPr>
            </a:pPr>
            <a:endParaRPr lang="en-US"/>
          </a:p>
        </c:txPr>
        <c:crossAx val="1342821344"/>
        <c:crosses val="autoZero"/>
        <c:auto val="1"/>
        <c:lblAlgn val="ctr"/>
        <c:lblOffset val="100"/>
        <c:noMultiLvlLbl val="0"/>
      </c:catAx>
      <c:valAx>
        <c:axId val="1342821344"/>
        <c:scaling>
          <c:orientation val="minMax"/>
        </c:scaling>
        <c:delete val="1"/>
        <c:axPos val="l"/>
        <c:numFmt formatCode="General" sourceLinked="1"/>
        <c:majorTickMark val="none"/>
        <c:minorTickMark val="none"/>
        <c:tickLblPos val="nextTo"/>
        <c:crossAx val="134282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[semester.xlsx]Sheet3!PivotTable7</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solidFill>
                <a:latin typeface="+mn-lt"/>
                <a:ea typeface="+mn-ea"/>
                <a:cs typeface="+mn-cs"/>
              </a:defRPr>
            </a:pPr>
            <a:r>
              <a:rPr lang="en-IN" sz="1400" b="0" i="0" u="none" strike="noStrike" kern="1200" spc="0" baseline="0">
                <a:ln>
                  <a:noFill/>
                </a:ln>
                <a:solidFill>
                  <a:srgbClr val="002060"/>
                </a:solidFill>
                <a:latin typeface="Arial" panose="020B0604020202020204" pitchFamily="34" charset="0"/>
                <a:cs typeface="Arial" panose="020B0604020202020204" pitchFamily="34" charset="0"/>
              </a:rPr>
              <a:t>Average Final Marks by Student Type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_);\(#,##0\)" sourceLinked="0"/>
          <c:spPr>
            <a:noFill/>
            <a:ln>
              <a:noFill/>
            </a:ln>
            <a:effectLst/>
          </c:spPr>
          <c:txPr>
            <a:bodyPr rot="0" spcFirstLastPara="1" vertOverflow="ellipsis" vert="horz" wrap="square" anchor="ctr" anchorCtr="0"/>
            <a:lstStyle/>
            <a:p>
              <a:pPr algn="ctr">
                <a:defRPr lang="en-US"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numFmt formatCode="#,##0_);\(#,##0\)" sourceLinked="0"/>
          <c:spPr>
            <a:noFill/>
            <a:ln>
              <a:noFill/>
            </a:ln>
            <a:effectLst/>
          </c:spPr>
          <c:txPr>
            <a:bodyPr rot="0" spcFirstLastPara="1" vertOverflow="ellipsis" vert="horz" wrap="square" anchor="ctr" anchorCtr="0"/>
            <a:lstStyle/>
            <a:p>
              <a:pPr lvl="2" algn="ctr" rtl="0">
                <a:defRPr lang="en-US" sz="1200" b="1" i="0" u="none" strike="noStrike" kern="1200" baseline="0">
                  <a:solidFill>
                    <a:sysClr val="windowText" lastClr="000000">
                      <a:lumMod val="75000"/>
                      <a:lumOff val="25000"/>
                    </a:sysClr>
                  </a:solidFill>
                  <a:latin typeface="Arial" panose="020B0604020202020204" pitchFamily="34" charset="0"/>
                  <a:ea typeface="+mn-ea"/>
                  <a:cs typeface="Arial" panose="020B0604020202020204" pitchFamily="34" charset="0"/>
                </a:defRPr>
              </a:pPr>
              <a:endParaRPr lang="en-US"/>
            </a:p>
          </c:txPr>
        </c:dLbl>
      </c:pivotFmt>
    </c:pivotFmts>
    <c:plotArea>
      <c:layout/>
      <c:barChart>
        <c:barDir val="col"/>
        <c:grouping val="clustered"/>
        <c:varyColors val="1"/>
        <c:ser>
          <c:idx val="0"/>
          <c:order val="0"/>
          <c:tx>
            <c:strRef>
              <c:f>Sheet3!$G$10</c:f>
              <c:strCache>
                <c:ptCount val="1"/>
                <c:pt idx="0">
                  <c:v>Total</c:v>
                </c:pt>
              </c:strCache>
            </c:strRef>
          </c:tx>
          <c:invertIfNegative val="1"/>
          <c:dPt>
            <c:idx val="0"/>
            <c:invertIfNegative val="1"/>
            <c:bubble3D val="0"/>
            <c:spPr>
              <a:solidFill>
                <a:schemeClr val="accent1"/>
              </a:solidFill>
              <a:ln>
                <a:noFill/>
              </a:ln>
              <a:effectLst/>
            </c:spPr>
            <c:extLst>
              <c:ext xmlns:c16="http://schemas.microsoft.com/office/drawing/2014/chart" uri="{C3380CC4-5D6E-409C-BE32-E72D297353CC}">
                <c16:uniqueId val="{00000001-D997-4A30-BB21-4EA5E1A17AD0}"/>
              </c:ext>
            </c:extLst>
          </c:dPt>
          <c:dPt>
            <c:idx val="1"/>
            <c:invertIfNegative val="1"/>
            <c:bubble3D val="0"/>
            <c:spPr>
              <a:solidFill>
                <a:schemeClr val="accent2"/>
              </a:solidFill>
              <a:ln>
                <a:noFill/>
              </a:ln>
              <a:effectLst/>
            </c:spPr>
          </c:dPt>
          <c:dLbls>
            <c:numFmt formatCode="#,##0_);\(#,##0\)" sourceLinked="0"/>
            <c:spPr>
              <a:noFill/>
              <a:ln>
                <a:noFill/>
              </a:ln>
              <a:effectLst/>
            </c:spPr>
            <c:txPr>
              <a:bodyPr rot="0" spcFirstLastPara="1" vertOverflow="ellipsis" vert="horz" wrap="square" anchor="ctr" anchorCtr="0"/>
              <a:lstStyle/>
              <a:p>
                <a:pPr algn="ctr">
                  <a:defRPr lang="en-US"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Sheet3!$F$11:$F$13</c:f>
              <c:strCache>
                <c:ptCount val="2"/>
                <c:pt idx="0">
                  <c:v>LATERAL ENTRY</c:v>
                </c:pt>
                <c:pt idx="1">
                  <c:v>REGULAR</c:v>
                </c:pt>
              </c:strCache>
            </c:strRef>
          </c:cat>
          <c:val>
            <c:numRef>
              <c:f>Sheet3!$G$11:$G$13</c:f>
              <c:numCache>
                <c:formatCode>General</c:formatCode>
                <c:ptCount val="2"/>
                <c:pt idx="0">
                  <c:v>255.24137931034483</c:v>
                </c:pt>
                <c:pt idx="1">
                  <c:v>260</c:v>
                </c:pt>
              </c:numCache>
            </c:numRef>
          </c:val>
          <c:extLst>
            <c:ext xmlns:c16="http://schemas.microsoft.com/office/drawing/2014/chart" uri="{C3380CC4-5D6E-409C-BE32-E72D297353CC}">
              <c16:uniqueId val="{00000000-D997-4A30-BB21-4EA5E1A17AD0}"/>
            </c:ext>
          </c:extLst>
        </c:ser>
        <c:dLbls>
          <c:dLblPos val="outEnd"/>
          <c:showLegendKey val="0"/>
          <c:showVal val="1"/>
          <c:showCatName val="0"/>
          <c:showSerName val="0"/>
          <c:showPercent val="0"/>
          <c:showBubbleSize val="0"/>
        </c:dLbls>
        <c:gapWidth val="219"/>
        <c:overlap val="-27"/>
        <c:axId val="114336368"/>
        <c:axId val="114336848"/>
      </c:barChart>
      <c:catAx>
        <c:axId val="11433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000" b="0" i="0" u="none" strike="noStrike" kern="1200" spc="0" baseline="0">
                <a:ln>
                  <a:noFill/>
                </a:ln>
                <a:solidFill>
                  <a:srgbClr val="002060"/>
                </a:solidFill>
                <a:latin typeface="Arial" panose="020B0604020202020204" pitchFamily="34" charset="0"/>
                <a:ea typeface="+mn-ea"/>
                <a:cs typeface="Arial" panose="020B0604020202020204" pitchFamily="34" charset="0"/>
              </a:defRPr>
            </a:pPr>
            <a:endParaRPr lang="en-US"/>
          </a:p>
        </c:txPr>
        <c:crossAx val="114336848"/>
        <c:crosses val="autoZero"/>
        <c:auto val="1"/>
        <c:lblAlgn val="ctr"/>
        <c:lblOffset val="100"/>
        <c:noMultiLvlLbl val="0"/>
      </c:catAx>
      <c:valAx>
        <c:axId val="114336848"/>
        <c:scaling>
          <c:orientation val="minMax"/>
        </c:scaling>
        <c:delete val="1"/>
        <c:axPos val="l"/>
        <c:numFmt formatCode="General" sourceLinked="1"/>
        <c:majorTickMark val="none"/>
        <c:minorTickMark val="none"/>
        <c:tickLblPos val="nextTo"/>
        <c:crossAx val="11433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200" b="0" i="0" u="none" strike="noStrike" kern="1200" spc="0" baseline="0">
                <a:ln>
                  <a:noFill/>
                </a:ln>
                <a:solidFill>
                  <a:srgbClr val="002060"/>
                </a:solidFill>
                <a:latin typeface="Arial" panose="020B0604020202020204" pitchFamily="34" charset="0"/>
                <a:ea typeface="+mn-ea"/>
                <a:cs typeface="Arial" panose="020B0604020202020204" pitchFamily="34" charset="0"/>
              </a:defRPr>
            </a:pPr>
            <a:r>
              <a:rPr lang="en-IN" sz="1200" b="0" i="0" u="none" strike="noStrike" kern="1200" spc="0" baseline="0">
                <a:ln>
                  <a:noFill/>
                </a:ln>
                <a:solidFill>
                  <a:srgbClr val="002060"/>
                </a:solidFill>
                <a:latin typeface="Arial" panose="020B0604020202020204" pitchFamily="34" charset="0"/>
                <a:cs typeface="Arial" panose="020B0604020202020204" pitchFamily="34" charset="0"/>
              </a:rPr>
              <a:t>Subject-wise Grade Points</a:t>
            </a:r>
          </a:p>
        </c:rich>
      </c:tx>
      <c:layout>
        <c:manualLayout>
          <c:xMode val="edge"/>
          <c:yMode val="edge"/>
          <c:x val="0.2866405501558445"/>
          <c:y val="0"/>
        </c:manualLayout>
      </c:layout>
      <c:overlay val="0"/>
      <c:spPr>
        <a:noFill/>
        <a:ln>
          <a:noFill/>
        </a:ln>
        <a:effectLst/>
      </c:spPr>
      <c:txPr>
        <a:bodyPr rot="0" spcFirstLastPara="1" vertOverflow="ellipsis" vert="horz" wrap="square" anchor="ctr" anchorCtr="1"/>
        <a:lstStyle/>
        <a:p>
          <a:pPr algn="ctr" rtl="0">
            <a:defRPr lang="en-IN" sz="1200" b="0" i="0" u="none" strike="noStrike" kern="1200" spc="0" baseline="0">
              <a:ln>
                <a:noFill/>
              </a:ln>
              <a:solidFill>
                <a:srgbClr val="00206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6382177637270351"/>
          <c:w val="1"/>
          <c:h val="0.66442040926559509"/>
        </c:manualLayout>
      </c:layout>
      <c:barChart>
        <c:barDir val="col"/>
        <c:grouping val="clustered"/>
        <c:varyColors val="1"/>
        <c:ser>
          <c:idx val="0"/>
          <c:order val="0"/>
          <c:tx>
            <c:v>Total</c:v>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NON-CONVENTIONAL SOURCES OF ENERGY</c:v>
              </c:pt>
              <c:pt idx="1">
                <c:v>PROJECT STAGE - II</c:v>
              </c:pt>
              <c:pt idx="2">
                <c:v>SATELLITE COMMUNICATIONS</c:v>
              </c:pt>
              <c:pt idx="3">
                <c:v>SYSTEM ON CHIP ARCHITECTURE</c:v>
              </c:pt>
            </c:strLit>
          </c:cat>
          <c:val>
            <c:numLit>
              <c:formatCode>General</c:formatCode>
              <c:ptCount val="4"/>
              <c:pt idx="0">
                <c:v>6.5411764705882351</c:v>
              </c:pt>
              <c:pt idx="1">
                <c:v>9.9479166666666661</c:v>
              </c:pt>
              <c:pt idx="2">
                <c:v>6.1445783132530121</c:v>
              </c:pt>
              <c:pt idx="3">
                <c:v>6.1590909090909092</c:v>
              </c:pt>
            </c:numLit>
          </c:val>
          <c:extLst>
            <c:ext xmlns:c16="http://schemas.microsoft.com/office/drawing/2014/chart" uri="{C3380CC4-5D6E-409C-BE32-E72D297353CC}">
              <c16:uniqueId val="{00000000-FA5F-495B-8E09-DF8281AEAD05}"/>
            </c:ext>
          </c:extLst>
        </c:ser>
        <c:dLbls>
          <c:dLblPos val="outEnd"/>
          <c:showLegendKey val="0"/>
          <c:showVal val="1"/>
          <c:showCatName val="0"/>
          <c:showSerName val="0"/>
          <c:showPercent val="0"/>
          <c:showBubbleSize val="0"/>
        </c:dLbls>
        <c:gapWidth val="219"/>
        <c:overlap val="-27"/>
        <c:axId val="2009964416"/>
        <c:axId val="2009965856"/>
      </c:barChart>
      <c:catAx>
        <c:axId val="200996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600" b="0" i="0" u="none" strike="noStrike" kern="1200" spc="0" baseline="0">
                <a:ln>
                  <a:noFill/>
                </a:ln>
                <a:solidFill>
                  <a:srgbClr val="002060"/>
                </a:solidFill>
                <a:latin typeface="Arial Rounded MT Bold" panose="020F0704030504030204" pitchFamily="34" charset="0"/>
                <a:ea typeface="+mn-ea"/>
                <a:cs typeface="Arial" panose="020B0604020202020204" pitchFamily="34" charset="0"/>
              </a:defRPr>
            </a:pPr>
            <a:endParaRPr lang="en-US"/>
          </a:p>
        </c:txPr>
        <c:crossAx val="2009965856"/>
        <c:crosses val="autoZero"/>
        <c:auto val="1"/>
        <c:lblAlgn val="ctr"/>
        <c:lblOffset val="100"/>
        <c:noMultiLvlLbl val="0"/>
      </c:catAx>
      <c:valAx>
        <c:axId val="2009965856"/>
        <c:scaling>
          <c:orientation val="minMax"/>
        </c:scaling>
        <c:delete val="1"/>
        <c:axPos val="l"/>
        <c:numFmt formatCode="General" sourceLinked="1"/>
        <c:majorTickMark val="none"/>
        <c:minorTickMark val="none"/>
        <c:tickLblPos val="nextTo"/>
        <c:crossAx val="200996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0" i="0" u="none" strike="noStrike" kern="1200" spc="0" baseline="0">
                <a:ln>
                  <a:noFill/>
                </a:ln>
                <a:solidFill>
                  <a:srgbClr val="002060"/>
                </a:solidFill>
                <a:latin typeface="Arial" panose="020B0604020202020204" pitchFamily="34" charset="0"/>
                <a:ea typeface="+mn-ea"/>
                <a:cs typeface="Arial" panose="020B0604020202020204" pitchFamily="34" charset="0"/>
              </a:defRPr>
            </a:pPr>
            <a:r>
              <a:rPr lang="en-US" sz="1400" b="0" i="0" u="none" strike="noStrike" kern="1200" spc="0" baseline="0">
                <a:ln>
                  <a:noFill/>
                </a:ln>
                <a:solidFill>
                  <a:srgbClr val="002060"/>
                </a:solidFill>
                <a:latin typeface="Arial" panose="020B0604020202020204" pitchFamily="34" charset="0"/>
                <a:ea typeface="+mn-ea"/>
                <a:cs typeface="Arial" panose="020B0604020202020204" pitchFamily="34" charset="0"/>
              </a:rPr>
              <a:t>Top 10 Students Highest Final Marks </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ln>
                <a:noFill/>
              </a:ln>
              <a:solidFill>
                <a:srgbClr val="00206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s>
    <c:plotArea>
      <c:layout>
        <c:manualLayout>
          <c:layoutTarget val="inner"/>
          <c:xMode val="edge"/>
          <c:yMode val="edge"/>
          <c:x val="0.37575073801364051"/>
          <c:y val="0.12616952967873193"/>
          <c:w val="0.6062937577053148"/>
          <c:h val="0.85682374657213245"/>
        </c:manualLayout>
      </c:layout>
      <c:barChart>
        <c:barDir val="bar"/>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4B0-4394-8B15-394E38967A4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74B0-4394-8B15-394E38967A46}"/>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74B0-4394-8B15-394E38967A46}"/>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74B0-4394-8B15-394E38967A46}"/>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74B0-4394-8B15-394E38967A46}"/>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74B0-4394-8B15-394E38967A46}"/>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74B0-4394-8B15-394E38967A46}"/>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74B0-4394-8B15-394E38967A46}"/>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74B0-4394-8B15-394E38967A46}"/>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74B0-4394-8B15-394E38967A4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19Q61A0473</c:v>
              </c:pt>
              <c:pt idx="1">
                <c:v>19Q61A0437</c:v>
              </c:pt>
              <c:pt idx="2">
                <c:v>19Q61A0463</c:v>
              </c:pt>
              <c:pt idx="3">
                <c:v>19Q61A0452</c:v>
              </c:pt>
              <c:pt idx="4">
                <c:v>19Q61A0405</c:v>
              </c:pt>
              <c:pt idx="5">
                <c:v>19Q61A0420</c:v>
              </c:pt>
              <c:pt idx="6">
                <c:v>19Q61A0419</c:v>
              </c:pt>
              <c:pt idx="7">
                <c:v>19Q61A0448</c:v>
              </c:pt>
              <c:pt idx="8">
                <c:v>19Q61A0475</c:v>
              </c:pt>
              <c:pt idx="9">
                <c:v>19Q61A0447</c:v>
              </c:pt>
            </c:strLit>
          </c:cat>
          <c:val>
            <c:numLit>
              <c:formatCode>General</c:formatCode>
              <c:ptCount val="10"/>
              <c:pt idx="0">
                <c:v>290</c:v>
              </c:pt>
              <c:pt idx="1">
                <c:v>290</c:v>
              </c:pt>
              <c:pt idx="2">
                <c:v>298</c:v>
              </c:pt>
              <c:pt idx="3">
                <c:v>300</c:v>
              </c:pt>
              <c:pt idx="4">
                <c:v>302</c:v>
              </c:pt>
              <c:pt idx="5">
                <c:v>305</c:v>
              </c:pt>
              <c:pt idx="6">
                <c:v>308</c:v>
              </c:pt>
              <c:pt idx="7">
                <c:v>312</c:v>
              </c:pt>
              <c:pt idx="8">
                <c:v>315</c:v>
              </c:pt>
              <c:pt idx="9">
                <c:v>317</c:v>
              </c:pt>
            </c:numLit>
          </c:val>
          <c:extLst>
            <c:ext xmlns:c16="http://schemas.microsoft.com/office/drawing/2014/chart" uri="{C3380CC4-5D6E-409C-BE32-E72D297353CC}">
              <c16:uniqueId val="{00000014-74B0-4394-8B15-394E38967A46}"/>
            </c:ext>
          </c:extLst>
        </c:ser>
        <c:dLbls>
          <c:dLblPos val="outEnd"/>
          <c:showLegendKey val="0"/>
          <c:showVal val="1"/>
          <c:showCatName val="0"/>
          <c:showSerName val="0"/>
          <c:showPercent val="0"/>
          <c:showBubbleSize val="0"/>
        </c:dLbls>
        <c:gapWidth val="219"/>
        <c:axId val="78698095"/>
        <c:axId val="78697615"/>
      </c:barChart>
      <c:catAx>
        <c:axId val="78698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8697615"/>
        <c:crosses val="autoZero"/>
        <c:auto val="1"/>
        <c:lblAlgn val="ctr"/>
        <c:lblOffset val="100"/>
        <c:noMultiLvlLbl val="0"/>
      </c:catAx>
      <c:valAx>
        <c:axId val="78697615"/>
        <c:scaling>
          <c:orientation val="minMax"/>
        </c:scaling>
        <c:delete val="1"/>
        <c:axPos val="b"/>
        <c:numFmt formatCode="General" sourceLinked="1"/>
        <c:majorTickMark val="none"/>
        <c:minorTickMark val="none"/>
        <c:tickLblPos val="nextTo"/>
        <c:crossAx val="7869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[semester.xlsx]Sheet3!PivotTable5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Sheet3!$B$22:$B$23</c:f>
              <c:strCache>
                <c:ptCount val="1"/>
                <c:pt idx="0">
                  <c:v>FAIL</c:v>
                </c:pt>
              </c:strCache>
            </c:strRef>
          </c:tx>
          <c:spPr>
            <a:solidFill>
              <a:schemeClr val="accent1"/>
            </a:solidFill>
            <a:ln>
              <a:noFill/>
            </a:ln>
            <a:effectLst/>
          </c:spPr>
          <c:invertIfNegative val="0"/>
          <c:cat>
            <c:strRef>
              <c:f>Sheet3!$A$24:$A$28</c:f>
              <c:strCache>
                <c:ptCount val="4"/>
                <c:pt idx="0">
                  <c:v>NON-CONVENTIONAL SOURCES OF ENERGY</c:v>
                </c:pt>
                <c:pt idx="1">
                  <c:v>PROJECT STAGE - II</c:v>
                </c:pt>
                <c:pt idx="2">
                  <c:v>SATELLITE COMMUNICATIONS</c:v>
                </c:pt>
                <c:pt idx="3">
                  <c:v>SYSTEM ON CHIP ARCHITECTURE</c:v>
                </c:pt>
              </c:strCache>
            </c:strRef>
          </c:cat>
          <c:val>
            <c:numRef>
              <c:f>Sheet3!$B$24:$B$28</c:f>
              <c:numCache>
                <c:formatCode>General</c:formatCode>
                <c:ptCount val="4"/>
                <c:pt idx="0">
                  <c:v>6</c:v>
                </c:pt>
                <c:pt idx="2">
                  <c:v>9</c:v>
                </c:pt>
                <c:pt idx="3">
                  <c:v>5</c:v>
                </c:pt>
              </c:numCache>
            </c:numRef>
          </c:val>
          <c:extLst>
            <c:ext xmlns:c16="http://schemas.microsoft.com/office/drawing/2014/chart" uri="{C3380CC4-5D6E-409C-BE32-E72D297353CC}">
              <c16:uniqueId val="{00000000-17FD-4C2F-BB1A-382C1D303001}"/>
            </c:ext>
          </c:extLst>
        </c:ser>
        <c:ser>
          <c:idx val="1"/>
          <c:order val="1"/>
          <c:tx>
            <c:strRef>
              <c:f>Sheet3!$C$22:$C$23</c:f>
              <c:strCache>
                <c:ptCount val="1"/>
                <c:pt idx="0">
                  <c:v>PASS</c:v>
                </c:pt>
              </c:strCache>
            </c:strRef>
          </c:tx>
          <c:spPr>
            <a:solidFill>
              <a:schemeClr val="accent2"/>
            </a:solidFill>
            <a:ln>
              <a:noFill/>
            </a:ln>
            <a:effectLst/>
          </c:spPr>
          <c:invertIfNegative val="0"/>
          <c:cat>
            <c:strRef>
              <c:f>Sheet3!$A$24:$A$28</c:f>
              <c:strCache>
                <c:ptCount val="4"/>
                <c:pt idx="0">
                  <c:v>NON-CONVENTIONAL SOURCES OF ENERGY</c:v>
                </c:pt>
                <c:pt idx="1">
                  <c:v>PROJECT STAGE - II</c:v>
                </c:pt>
                <c:pt idx="2">
                  <c:v>SATELLITE COMMUNICATIONS</c:v>
                </c:pt>
                <c:pt idx="3">
                  <c:v>SYSTEM ON CHIP ARCHITECTURE</c:v>
                </c:pt>
              </c:strCache>
            </c:strRef>
          </c:cat>
          <c:val>
            <c:numRef>
              <c:f>Sheet3!$C$24:$C$28</c:f>
              <c:numCache>
                <c:formatCode>General</c:formatCode>
                <c:ptCount val="4"/>
                <c:pt idx="0">
                  <c:v>47</c:v>
                </c:pt>
                <c:pt idx="1">
                  <c:v>53</c:v>
                </c:pt>
                <c:pt idx="2">
                  <c:v>44</c:v>
                </c:pt>
                <c:pt idx="3">
                  <c:v>48</c:v>
                </c:pt>
              </c:numCache>
            </c:numRef>
          </c:val>
          <c:extLst>
            <c:ext xmlns:c16="http://schemas.microsoft.com/office/drawing/2014/chart" uri="{C3380CC4-5D6E-409C-BE32-E72D297353CC}">
              <c16:uniqueId val="{00000003-17FD-4C2F-BB1A-382C1D303001}"/>
            </c:ext>
          </c:extLst>
        </c:ser>
        <c:dLbls>
          <c:showLegendKey val="0"/>
          <c:showVal val="0"/>
          <c:showCatName val="0"/>
          <c:showSerName val="0"/>
          <c:showPercent val="0"/>
          <c:showBubbleSize val="0"/>
        </c:dLbls>
        <c:gapWidth val="219"/>
        <c:overlap val="-27"/>
        <c:axId val="113014288"/>
        <c:axId val="113015248"/>
      </c:barChart>
      <c:catAx>
        <c:axId val="11301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5248"/>
        <c:crosses val="autoZero"/>
        <c:auto val="1"/>
        <c:lblAlgn val="ctr"/>
        <c:lblOffset val="100"/>
        <c:noMultiLvlLbl val="0"/>
      </c:catAx>
      <c:valAx>
        <c:axId val="11301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[semester.xlsx]Sheet3!PivotTable6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Sheet3!$G$3</c:f>
              <c:strCache>
                <c:ptCount val="1"/>
                <c:pt idx="0">
                  <c:v>Total</c:v>
                </c:pt>
              </c:strCache>
            </c:strRef>
          </c:tx>
          <c:spPr>
            <a:ln w="28575" cap="rnd">
              <a:solidFill>
                <a:schemeClr val="accent1"/>
              </a:solidFill>
              <a:round/>
            </a:ln>
            <a:effectLst/>
          </c:spPr>
          <c:marker>
            <c:symbol val="none"/>
          </c:marker>
          <c:cat>
            <c:strRef>
              <c:f>Sheet3!$F$4:$F$8</c:f>
              <c:strCache>
                <c:ptCount val="4"/>
                <c:pt idx="0">
                  <c:v>NON-CONVENTIONAL SOURCES OF ENERGY</c:v>
                </c:pt>
                <c:pt idx="1">
                  <c:v>PROJECT STAGE - II</c:v>
                </c:pt>
                <c:pt idx="2">
                  <c:v>SATELLITE COMMUNICATIONS</c:v>
                </c:pt>
                <c:pt idx="3">
                  <c:v>SYSTEM ON CHIP ARCHITECTURE</c:v>
                </c:pt>
              </c:strCache>
            </c:strRef>
          </c:cat>
          <c:val>
            <c:numRef>
              <c:f>Sheet3!$G$4:$G$8</c:f>
              <c:numCache>
                <c:formatCode>0.0</c:formatCode>
                <c:ptCount val="4"/>
                <c:pt idx="0">
                  <c:v>58.104166666666664</c:v>
                </c:pt>
                <c:pt idx="1">
                  <c:v>94.114583333333329</c:v>
                </c:pt>
                <c:pt idx="2">
                  <c:v>52.489583333333336</c:v>
                </c:pt>
                <c:pt idx="3">
                  <c:v>53.854166666666664</c:v>
                </c:pt>
              </c:numCache>
            </c:numRef>
          </c:val>
          <c:smooth val="0"/>
          <c:extLst>
            <c:ext xmlns:c16="http://schemas.microsoft.com/office/drawing/2014/chart" uri="{C3380CC4-5D6E-409C-BE32-E72D297353CC}">
              <c16:uniqueId val="{00000000-6D1F-4B8A-B1C7-DA48FC497D01}"/>
            </c:ext>
          </c:extLst>
        </c:ser>
        <c:dLbls>
          <c:showLegendKey val="0"/>
          <c:showVal val="0"/>
          <c:showCatName val="0"/>
          <c:showSerName val="0"/>
          <c:showPercent val="0"/>
          <c:showBubbleSize val="0"/>
        </c:dLbls>
        <c:smooth val="0"/>
        <c:axId val="2123101535"/>
        <c:axId val="2123102015"/>
      </c:lineChart>
      <c:catAx>
        <c:axId val="212310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102015"/>
        <c:crosses val="autoZero"/>
        <c:auto val="1"/>
        <c:lblAlgn val="ctr"/>
        <c:lblOffset val="100"/>
        <c:noMultiLvlLbl val="0"/>
      </c:catAx>
      <c:valAx>
        <c:axId val="212310201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10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[semester.xlsx]Sheet3!PivotTable8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Sheet3!$G$15</c:f>
              <c:strCache>
                <c:ptCount val="1"/>
                <c:pt idx="0">
                  <c:v>Total</c:v>
                </c:pt>
              </c:strCache>
            </c:strRef>
          </c:tx>
          <c:spPr>
            <a:solidFill>
              <a:schemeClr val="accent1"/>
            </a:solidFill>
            <a:ln>
              <a:noFill/>
            </a:ln>
            <a:effectLst/>
          </c:spPr>
          <c:invertIfNegative val="0"/>
          <c:cat>
            <c:strRef>
              <c:f>Sheet3!$F$16:$F$18</c:f>
              <c:strCache>
                <c:ptCount val="2"/>
                <c:pt idx="0">
                  <c:v>Female</c:v>
                </c:pt>
                <c:pt idx="1">
                  <c:v>Male</c:v>
                </c:pt>
              </c:strCache>
            </c:strRef>
          </c:cat>
          <c:val>
            <c:numRef>
              <c:f>Sheet3!$G$16:$G$18</c:f>
              <c:numCache>
                <c:formatCode>General</c:formatCode>
                <c:ptCount val="2"/>
                <c:pt idx="0">
                  <c:v>43</c:v>
                </c:pt>
                <c:pt idx="1">
                  <c:v>53</c:v>
                </c:pt>
              </c:numCache>
            </c:numRef>
          </c:val>
          <c:extLst>
            <c:ext xmlns:c16="http://schemas.microsoft.com/office/drawing/2014/chart" uri="{C3380CC4-5D6E-409C-BE32-E72D297353CC}">
              <c16:uniqueId val="{00000000-C5B3-4C6A-9E14-943291EB1796}"/>
            </c:ext>
          </c:extLst>
        </c:ser>
        <c:dLbls>
          <c:showLegendKey val="0"/>
          <c:showVal val="0"/>
          <c:showCatName val="0"/>
          <c:showSerName val="0"/>
          <c:showPercent val="0"/>
          <c:showBubbleSize val="0"/>
        </c:dLbls>
        <c:gapWidth val="219"/>
        <c:overlap val="-27"/>
        <c:axId val="1342824224"/>
        <c:axId val="1342821344"/>
      </c:barChart>
      <c:catAx>
        <c:axId val="134282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821344"/>
        <c:crosses val="autoZero"/>
        <c:auto val="1"/>
        <c:lblAlgn val="ctr"/>
        <c:lblOffset val="100"/>
        <c:noMultiLvlLbl val="0"/>
      </c:catAx>
      <c:valAx>
        <c:axId val="134282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82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[semester.xlsx]Sheet3!PivotTable7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Sheet3!$G$10</c:f>
              <c:strCache>
                <c:ptCount val="1"/>
                <c:pt idx="0">
                  <c:v>Total</c:v>
                </c:pt>
              </c:strCache>
            </c:strRef>
          </c:tx>
          <c:spPr>
            <a:solidFill>
              <a:schemeClr val="accent1"/>
            </a:solidFill>
            <a:ln>
              <a:noFill/>
            </a:ln>
            <a:effectLst/>
          </c:spPr>
          <c:invertIfNegative val="0"/>
          <c:cat>
            <c:strRef>
              <c:f>Sheet3!$F$11:$F$13</c:f>
              <c:strCache>
                <c:ptCount val="2"/>
                <c:pt idx="0">
                  <c:v>LATERAL ENTRY</c:v>
                </c:pt>
                <c:pt idx="1">
                  <c:v>REGULAR</c:v>
                </c:pt>
              </c:strCache>
            </c:strRef>
          </c:cat>
          <c:val>
            <c:numRef>
              <c:f>Sheet3!$G$11:$G$13</c:f>
              <c:numCache>
                <c:formatCode>General</c:formatCode>
                <c:ptCount val="2"/>
                <c:pt idx="0">
                  <c:v>255.24137931034483</c:v>
                </c:pt>
                <c:pt idx="1">
                  <c:v>260</c:v>
                </c:pt>
              </c:numCache>
            </c:numRef>
          </c:val>
          <c:extLst>
            <c:ext xmlns:c16="http://schemas.microsoft.com/office/drawing/2014/chart" uri="{C3380CC4-5D6E-409C-BE32-E72D297353CC}">
              <c16:uniqueId val="{00000000-83A2-4731-B6BD-3DEE63078842}"/>
            </c:ext>
          </c:extLst>
        </c:ser>
        <c:dLbls>
          <c:showLegendKey val="0"/>
          <c:showVal val="0"/>
          <c:showCatName val="0"/>
          <c:showSerName val="0"/>
          <c:showPercent val="0"/>
          <c:showBubbleSize val="0"/>
        </c:dLbls>
        <c:gapWidth val="219"/>
        <c:overlap val="-27"/>
        <c:axId val="114336368"/>
        <c:axId val="114336848"/>
      </c:barChart>
      <c:catAx>
        <c:axId val="11433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36848"/>
        <c:crosses val="autoZero"/>
        <c:auto val="1"/>
        <c:lblAlgn val="ctr"/>
        <c:lblOffset val="100"/>
        <c:noMultiLvlLbl val="0"/>
      </c:catAx>
      <c:valAx>
        <c:axId val="11433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3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[semester.xlsx]Sheet3!PivotTable9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Sheet3!$G$20</c:f>
              <c:strCache>
                <c:ptCount val="1"/>
                <c:pt idx="0">
                  <c:v>Total</c:v>
                </c:pt>
              </c:strCache>
            </c:strRef>
          </c:tx>
          <c:spPr>
            <a:solidFill>
              <a:schemeClr val="accent1"/>
            </a:solidFill>
            <a:ln>
              <a:noFill/>
            </a:ln>
            <a:effectLst/>
          </c:spPr>
          <c:invertIfNegative val="0"/>
          <c:cat>
            <c:strRef>
              <c:f>Sheet3!$F$21:$F$25</c:f>
              <c:strCache>
                <c:ptCount val="4"/>
                <c:pt idx="0">
                  <c:v>NON-CONVENTIONAL SOURCES OF ENERGY</c:v>
                </c:pt>
                <c:pt idx="1">
                  <c:v>PROJECT STAGE - II</c:v>
                </c:pt>
                <c:pt idx="2">
                  <c:v>SATELLITE COMMUNICATIONS</c:v>
                </c:pt>
                <c:pt idx="3">
                  <c:v>SYSTEM ON CHIP ARCHITECTURE</c:v>
                </c:pt>
              </c:strCache>
            </c:strRef>
          </c:cat>
          <c:val>
            <c:numRef>
              <c:f>Sheet3!$G$21:$G$25</c:f>
              <c:numCache>
                <c:formatCode>0.0</c:formatCode>
                <c:ptCount val="4"/>
                <c:pt idx="0">
                  <c:v>5.791666666666667</c:v>
                </c:pt>
                <c:pt idx="1">
                  <c:v>9.9479166666666661</c:v>
                </c:pt>
                <c:pt idx="2">
                  <c:v>5.3125</c:v>
                </c:pt>
                <c:pt idx="3">
                  <c:v>5.645833333333333</c:v>
                </c:pt>
              </c:numCache>
            </c:numRef>
          </c:val>
          <c:extLst>
            <c:ext xmlns:c16="http://schemas.microsoft.com/office/drawing/2014/chart" uri="{C3380CC4-5D6E-409C-BE32-E72D297353CC}">
              <c16:uniqueId val="{00000000-514B-45E2-844E-027D8967F968}"/>
            </c:ext>
          </c:extLst>
        </c:ser>
        <c:dLbls>
          <c:showLegendKey val="0"/>
          <c:showVal val="0"/>
          <c:showCatName val="0"/>
          <c:showSerName val="0"/>
          <c:showPercent val="0"/>
          <c:showBubbleSize val="0"/>
        </c:dLbls>
        <c:gapWidth val="219"/>
        <c:overlap val="-27"/>
        <c:axId val="81629472"/>
        <c:axId val="81616512"/>
      </c:barChart>
      <c:catAx>
        <c:axId val="8162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16512"/>
        <c:crosses val="autoZero"/>
        <c:auto val="1"/>
        <c:lblAlgn val="ctr"/>
        <c:lblOffset val="100"/>
        <c:noMultiLvlLbl val="0"/>
      </c:catAx>
      <c:valAx>
        <c:axId val="816165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[semester.xlsx]Sheet3!PivotTable4</c:name>
    <c:fmtId val="2"/>
  </c:pivotSource>
  <c:chart>
    <c:title>
      <c:tx>
        <c:rich>
          <a:bodyPr rot="0" spcFirstLastPara="1" vertOverflow="ellipsis" vert="horz" wrap="square" anchor="ctr" anchorCtr="1"/>
          <a:lstStyle/>
          <a:p>
            <a:pPr>
              <a:defRPr lang="en-US" sz="1600" b="0" i="0" u="none" strike="noStrike" kern="1200" spc="0" baseline="0">
                <a:ln>
                  <a:noFill/>
                </a:ln>
                <a:solidFill>
                  <a:srgbClr val="002060"/>
                </a:solidFill>
                <a:latin typeface="Arial" panose="020B0604020202020204" pitchFamily="34" charset="0"/>
                <a:ea typeface="+mn-ea"/>
                <a:cs typeface="Arial" panose="020B0604020202020204" pitchFamily="34" charset="0"/>
              </a:defRPr>
            </a:pPr>
            <a:r>
              <a:rPr lang="en-IN" sz="1600"/>
              <a:t>Grade-wise Student Count</a:t>
            </a:r>
          </a:p>
        </c:rich>
      </c:tx>
      <c:layout>
        <c:manualLayout>
          <c:xMode val="edge"/>
          <c:yMode val="edge"/>
          <c:x val="0.22271323076292404"/>
          <c:y val="0"/>
        </c:manualLayout>
      </c:layout>
      <c:overlay val="0"/>
      <c:spPr>
        <a:noFill/>
        <a:ln>
          <a:noFill/>
        </a:ln>
        <a:effectLst/>
      </c:spPr>
      <c:txPr>
        <a:bodyPr rot="0" spcFirstLastPara="1" vertOverflow="ellipsis" vert="horz" wrap="square" anchor="ctr" anchorCtr="1"/>
        <a:lstStyle/>
        <a:p>
          <a:pPr>
            <a:defRPr lang="en-US" sz="1600" b="0" i="0" u="none" strike="noStrike" kern="1200" spc="0" baseline="0">
              <a:ln>
                <a:noFill/>
              </a:ln>
              <a:solidFill>
                <a:srgbClr val="00206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spc="0" baseline="0">
                  <a:ln>
                    <a:noFill/>
                  </a:ln>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73706303772304"/>
          <c:w val="0.99632036937110757"/>
          <c:h val="0.70646619554201706"/>
        </c:manualLayout>
      </c:layout>
      <c:barChart>
        <c:barDir val="col"/>
        <c:grouping val="clustered"/>
        <c:varyColors val="1"/>
        <c:ser>
          <c:idx val="0"/>
          <c:order val="0"/>
          <c:tx>
            <c:strRef>
              <c:f>Sheet3!$B$11</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Lbls>
            <c:spPr>
              <a:noFill/>
              <a:ln>
                <a:noFill/>
              </a:ln>
              <a:effectLst/>
            </c:spPr>
            <c:txPr>
              <a:bodyPr rot="0" spcFirstLastPara="1" vertOverflow="ellipsis" vert="horz" wrap="square" anchor="ctr" anchorCtr="1"/>
              <a:lstStyle/>
              <a:p>
                <a:pPr>
                  <a:defRPr lang="en-US" sz="1200" b="1" i="0" u="none" strike="noStrike" kern="1200" spc="0" baseline="0">
                    <a:ln>
                      <a:noFill/>
                    </a:ln>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Sheet3!$A$12:$A$20</c:f>
              <c:strCache>
                <c:ptCount val="8"/>
                <c:pt idx="0">
                  <c:v>A</c:v>
                </c:pt>
                <c:pt idx="1">
                  <c:v>A+</c:v>
                </c:pt>
                <c:pt idx="2">
                  <c:v>Ab</c:v>
                </c:pt>
                <c:pt idx="3">
                  <c:v>B</c:v>
                </c:pt>
                <c:pt idx="4">
                  <c:v>B+</c:v>
                </c:pt>
                <c:pt idx="5">
                  <c:v>C</c:v>
                </c:pt>
                <c:pt idx="6">
                  <c:v>F</c:v>
                </c:pt>
                <c:pt idx="7">
                  <c:v>O</c:v>
                </c:pt>
              </c:strCache>
            </c:strRef>
          </c:cat>
          <c:val>
            <c:numRef>
              <c:f>Sheet3!$B$12:$B$20</c:f>
              <c:numCache>
                <c:formatCode>General</c:formatCode>
                <c:ptCount val="8"/>
                <c:pt idx="0">
                  <c:v>24</c:v>
                </c:pt>
                <c:pt idx="1">
                  <c:v>5</c:v>
                </c:pt>
                <c:pt idx="2">
                  <c:v>1</c:v>
                </c:pt>
                <c:pt idx="3">
                  <c:v>134</c:v>
                </c:pt>
                <c:pt idx="4">
                  <c:v>61</c:v>
                </c:pt>
                <c:pt idx="5">
                  <c:v>37</c:v>
                </c:pt>
                <c:pt idx="6">
                  <c:v>31</c:v>
                </c:pt>
                <c:pt idx="7">
                  <c:v>91</c:v>
                </c:pt>
              </c:numCache>
            </c:numRef>
          </c:val>
          <c:extLst>
            <c:ext xmlns:c16="http://schemas.microsoft.com/office/drawing/2014/chart" uri="{C3380CC4-5D6E-409C-BE32-E72D297353CC}">
              <c16:uniqueId val="{00000000-5E1C-4968-AE74-B94DD9DEB4A5}"/>
            </c:ext>
          </c:extLst>
        </c:ser>
        <c:dLbls>
          <c:dLblPos val="outEnd"/>
          <c:showLegendKey val="0"/>
          <c:showVal val="1"/>
          <c:showCatName val="0"/>
          <c:showSerName val="0"/>
          <c:showPercent val="0"/>
          <c:showBubbleSize val="0"/>
        </c:dLbls>
        <c:gapWidth val="219"/>
        <c:overlap val="-27"/>
        <c:axId val="1192093840"/>
        <c:axId val="1192093360"/>
      </c:barChart>
      <c:catAx>
        <c:axId val="1192093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spc="0" baseline="0">
                <a:ln>
                  <a:noFill/>
                </a:ln>
                <a:solidFill>
                  <a:srgbClr val="002060"/>
                </a:solidFill>
                <a:latin typeface="Arial" panose="020B0604020202020204" pitchFamily="34" charset="0"/>
                <a:ea typeface="+mn-ea"/>
                <a:cs typeface="Arial" panose="020B0604020202020204" pitchFamily="34" charset="0"/>
              </a:defRPr>
            </a:pPr>
            <a:endParaRPr lang="en-US"/>
          </a:p>
        </c:txPr>
        <c:crossAx val="1192093360"/>
        <c:crosses val="autoZero"/>
        <c:auto val="1"/>
        <c:lblAlgn val="ctr"/>
        <c:lblOffset val="100"/>
        <c:noMultiLvlLbl val="0"/>
      </c:catAx>
      <c:valAx>
        <c:axId val="1192093360"/>
        <c:scaling>
          <c:orientation val="minMax"/>
        </c:scaling>
        <c:delete val="1"/>
        <c:axPos val="l"/>
        <c:numFmt formatCode="General" sourceLinked="1"/>
        <c:majorTickMark val="out"/>
        <c:minorTickMark val="none"/>
        <c:tickLblPos val="nextTo"/>
        <c:crossAx val="119209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lgn="ctr" rtl="0">
        <a:defRPr lang="en-US" sz="1400" b="0" i="0" u="none" strike="noStrike" kern="1200" spc="0" baseline="0">
          <a:ln>
            <a:noFill/>
          </a:ln>
          <a:solidFill>
            <a:srgbClr val="002060"/>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[semester.xlsx]Sheet3!PivotTable5</c:name>
    <c:fmtId val="4"/>
  </c:pivotSource>
  <c:chart>
    <c:title>
      <c:tx>
        <c:rich>
          <a:bodyPr rot="0" spcFirstLastPara="1" vertOverflow="ellipsis" vert="horz" wrap="square" anchor="ctr" anchorCtr="1"/>
          <a:lstStyle/>
          <a:p>
            <a:pPr>
              <a:defRPr lang="en-US" sz="1680" b="0" i="0" u="none" strike="noStrike" kern="1200" spc="0" baseline="0">
                <a:ln>
                  <a:noFill/>
                </a:ln>
                <a:solidFill>
                  <a:srgbClr val="002060"/>
                </a:solidFill>
                <a:latin typeface="Arial" panose="020B0604020202020204" pitchFamily="34" charset="0"/>
                <a:ea typeface="+mn-ea"/>
                <a:cs typeface="Arial" panose="020B0604020202020204" pitchFamily="34" charset="0"/>
              </a:defRPr>
            </a:pPr>
            <a:r>
              <a:rPr lang="en-IN" sz="1600" b="0" i="0" u="none" strike="noStrike" kern="1200" spc="0" baseline="0">
                <a:ln>
                  <a:noFill/>
                </a:ln>
                <a:solidFill>
                  <a:srgbClr val="002060"/>
                </a:solidFill>
                <a:latin typeface="Arial" panose="020B0604020202020204" pitchFamily="34" charset="0"/>
                <a:cs typeface="Arial" panose="020B0604020202020204" pitchFamily="34" charset="0"/>
              </a:rPr>
              <a:t>Subject-wise Pass/Fail Student Count</a:t>
            </a:r>
          </a:p>
        </c:rich>
      </c:tx>
      <c:layout>
        <c:manualLayout>
          <c:xMode val="edge"/>
          <c:yMode val="edge"/>
          <c:x val="0.13485333946222491"/>
          <c:y val="1.2166662195977146E-2"/>
        </c:manualLayout>
      </c:layout>
      <c:overlay val="0"/>
      <c:spPr>
        <a:noFill/>
        <a:ln>
          <a:noFill/>
        </a:ln>
        <a:effectLst/>
      </c:spPr>
      <c:txPr>
        <a:bodyPr rot="0" spcFirstLastPara="1" vertOverflow="ellipsis" vert="horz" wrap="square" anchor="ctr" anchorCtr="1"/>
        <a:lstStyle/>
        <a:p>
          <a:pPr>
            <a:defRPr lang="en-US" sz="1680" b="0" i="0" u="none" strike="noStrike" kern="1200" spc="0" baseline="0">
              <a:ln>
                <a:noFill/>
              </a:ln>
              <a:solidFill>
                <a:srgbClr val="00206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ln>
                    <a:noFill/>
                  </a:ln>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ln>
                    <a:noFill/>
                  </a:ln>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ln>
                    <a:noFill/>
                  </a:ln>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ln>
                    <a:noFill/>
                  </a:ln>
                  <a:solidFill>
                    <a:schemeClr val="tx1">
                      <a:lumMod val="75000"/>
                      <a:lumOff val="25000"/>
                    </a:schemeClr>
                  </a:solidFill>
                  <a:latin typeface="+mn-lt"/>
                  <a:ea typeface="+mn-ea"/>
                  <a:cs typeface="+mn-cs"/>
                </a:defRPr>
              </a:pPr>
              <a:endParaRPr lang="en-US"/>
            </a:p>
          </c:txPr>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spc="0" baseline="0">
                  <a:ln>
                    <a:noFill/>
                  </a:ln>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7F927"/>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spc="0" baseline="0">
                  <a:ln>
                    <a:noFill/>
                  </a:ln>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479388159667004E-3"/>
          <c:y val="0.15253388885771924"/>
          <c:w val="0.99469779100626177"/>
          <c:h val="0.6679255408678767"/>
        </c:manualLayout>
      </c:layout>
      <c:barChart>
        <c:barDir val="col"/>
        <c:grouping val="clustered"/>
        <c:varyColors val="0"/>
        <c:ser>
          <c:idx val="0"/>
          <c:order val="0"/>
          <c:tx>
            <c:strRef>
              <c:f>Sheet3!$B$22:$B$23</c:f>
              <c:strCache>
                <c:ptCount val="1"/>
                <c:pt idx="0">
                  <c:v>FAIL</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lang="en-US" sz="1200" b="1" i="0" u="none" strike="noStrike" kern="1200" spc="0" baseline="0">
                    <a:ln>
                      <a:noFill/>
                    </a:ln>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Sheet3!$A$24:$A$28</c:f>
              <c:strCache>
                <c:ptCount val="4"/>
                <c:pt idx="0">
                  <c:v>NON-CONVENTIONAL SOURCES OF ENERGY</c:v>
                </c:pt>
                <c:pt idx="1">
                  <c:v>PROJECT STAGE - II</c:v>
                </c:pt>
                <c:pt idx="2">
                  <c:v>SATELLITE COMMUNICATIONS</c:v>
                </c:pt>
                <c:pt idx="3">
                  <c:v>SYSTEM ON CHIP ARCHITECTURE</c:v>
                </c:pt>
              </c:strCache>
            </c:strRef>
          </c:cat>
          <c:val>
            <c:numRef>
              <c:f>Sheet3!$B$24:$B$28</c:f>
              <c:numCache>
                <c:formatCode>General</c:formatCode>
                <c:ptCount val="4"/>
                <c:pt idx="0">
                  <c:v>6</c:v>
                </c:pt>
                <c:pt idx="2">
                  <c:v>9</c:v>
                </c:pt>
                <c:pt idx="3">
                  <c:v>5</c:v>
                </c:pt>
              </c:numCache>
            </c:numRef>
          </c:val>
          <c:extLst>
            <c:ext xmlns:c16="http://schemas.microsoft.com/office/drawing/2014/chart" uri="{C3380CC4-5D6E-409C-BE32-E72D297353CC}">
              <c16:uniqueId val="{00000000-2E2E-47A0-B5E9-0A1561E73824}"/>
            </c:ext>
          </c:extLst>
        </c:ser>
        <c:ser>
          <c:idx val="1"/>
          <c:order val="1"/>
          <c:tx>
            <c:strRef>
              <c:f>Sheet3!$C$22:$C$23</c:f>
              <c:strCache>
                <c:ptCount val="1"/>
                <c:pt idx="0">
                  <c:v>PASS</c:v>
                </c:pt>
              </c:strCache>
            </c:strRef>
          </c:tx>
          <c:spPr>
            <a:solidFill>
              <a:srgbClr val="27F927"/>
            </a:solidFill>
            <a:ln>
              <a:noFill/>
            </a:ln>
            <a:effectLst/>
          </c:spPr>
          <c:invertIfNegative val="0"/>
          <c:dLbls>
            <c:spPr>
              <a:noFill/>
              <a:ln>
                <a:noFill/>
              </a:ln>
              <a:effectLst/>
            </c:spPr>
            <c:txPr>
              <a:bodyPr rot="0" spcFirstLastPara="1" vertOverflow="ellipsis" vert="horz" wrap="square" anchor="ctr" anchorCtr="1"/>
              <a:lstStyle/>
              <a:p>
                <a:pPr>
                  <a:defRPr lang="en-US" sz="1200" b="1" i="0" u="none" strike="noStrike" kern="1200" spc="0" baseline="0">
                    <a:ln>
                      <a:noFill/>
                    </a:ln>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Sheet3!$A$24:$A$28</c:f>
              <c:strCache>
                <c:ptCount val="4"/>
                <c:pt idx="0">
                  <c:v>NON-CONVENTIONAL SOURCES OF ENERGY</c:v>
                </c:pt>
                <c:pt idx="1">
                  <c:v>PROJECT STAGE - II</c:v>
                </c:pt>
                <c:pt idx="2">
                  <c:v>SATELLITE COMMUNICATIONS</c:v>
                </c:pt>
                <c:pt idx="3">
                  <c:v>SYSTEM ON CHIP ARCHITECTURE</c:v>
                </c:pt>
              </c:strCache>
            </c:strRef>
          </c:cat>
          <c:val>
            <c:numRef>
              <c:f>Sheet3!$C$24:$C$28</c:f>
              <c:numCache>
                <c:formatCode>General</c:formatCode>
                <c:ptCount val="4"/>
                <c:pt idx="0">
                  <c:v>47</c:v>
                </c:pt>
                <c:pt idx="1">
                  <c:v>53</c:v>
                </c:pt>
                <c:pt idx="2">
                  <c:v>44</c:v>
                </c:pt>
                <c:pt idx="3">
                  <c:v>48</c:v>
                </c:pt>
              </c:numCache>
            </c:numRef>
          </c:val>
          <c:extLst>
            <c:ext xmlns:c16="http://schemas.microsoft.com/office/drawing/2014/chart" uri="{C3380CC4-5D6E-409C-BE32-E72D297353CC}">
              <c16:uniqueId val="{00000001-2E2E-47A0-B5E9-0A1561E73824}"/>
            </c:ext>
          </c:extLst>
        </c:ser>
        <c:dLbls>
          <c:dLblPos val="outEnd"/>
          <c:showLegendKey val="0"/>
          <c:showVal val="1"/>
          <c:showCatName val="0"/>
          <c:showSerName val="0"/>
          <c:showPercent val="0"/>
          <c:showBubbleSize val="0"/>
        </c:dLbls>
        <c:gapWidth val="219"/>
        <c:overlap val="-27"/>
        <c:axId val="113014288"/>
        <c:axId val="113015248"/>
      </c:barChart>
      <c:catAx>
        <c:axId val="11301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spc="0" baseline="0">
                <a:ln>
                  <a:noFill/>
                </a:ln>
                <a:solidFill>
                  <a:srgbClr val="002060"/>
                </a:solidFill>
                <a:latin typeface="Arial Rounded MT Bold" panose="020F0704030504030204" pitchFamily="34" charset="0"/>
                <a:ea typeface="+mn-ea"/>
                <a:cs typeface="Arial" panose="020B0604020202020204" pitchFamily="34" charset="0"/>
              </a:defRPr>
            </a:pPr>
            <a:endParaRPr lang="en-US"/>
          </a:p>
        </c:txPr>
        <c:crossAx val="113015248"/>
        <c:crosses val="autoZero"/>
        <c:auto val="1"/>
        <c:lblAlgn val="ctr"/>
        <c:lblOffset val="100"/>
        <c:noMultiLvlLbl val="0"/>
      </c:catAx>
      <c:valAx>
        <c:axId val="113015248"/>
        <c:scaling>
          <c:orientation val="minMax"/>
        </c:scaling>
        <c:delete val="1"/>
        <c:axPos val="l"/>
        <c:numFmt formatCode="General" sourceLinked="1"/>
        <c:majorTickMark val="none"/>
        <c:minorTickMark val="none"/>
        <c:tickLblPos val="nextTo"/>
        <c:crossAx val="11301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lgn="ctr" rtl="0">
        <a:defRPr lang="en-US" sz="1400" b="0" i="0" u="none" strike="noStrike" kern="1200" spc="0" baseline="0">
          <a:ln>
            <a:noFill/>
          </a:ln>
          <a:solidFill>
            <a:srgbClr val="002060"/>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[semester.xlsx]Sheet3!PivotTable6</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ln>
                  <a:noFill/>
                </a:ln>
                <a:solidFill>
                  <a:srgbClr val="002060"/>
                </a:solidFill>
                <a:latin typeface="Arial" panose="020B0604020202020204" pitchFamily="34" charset="0"/>
                <a:cs typeface="Arial" panose="020B0604020202020204" pitchFamily="34" charset="0"/>
              </a:rPr>
              <a:t>Overall Subjects Average Total marks Trends</a:t>
            </a:r>
          </a:p>
        </c:rich>
      </c:tx>
      <c:layout>
        <c:manualLayout>
          <c:xMode val="edge"/>
          <c:yMode val="edge"/>
          <c:x val="0.11065284727801615"/>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310065011230919E-2"/>
          <c:y val="0.25158932508807058"/>
          <c:w val="0.98490258135460174"/>
          <c:h val="0.47352155511062677"/>
        </c:manualLayout>
      </c:layout>
      <c:lineChart>
        <c:grouping val="standard"/>
        <c:varyColors val="0"/>
        <c:ser>
          <c:idx val="0"/>
          <c:order val="0"/>
          <c:tx>
            <c:strRef>
              <c:f>Sheet3!$G$3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Sheet3!$F$4:$F$8</c:f>
              <c:strCache>
                <c:ptCount val="4"/>
                <c:pt idx="0">
                  <c:v>NON-CONVENTIONAL SOURCES OF ENERGY</c:v>
                </c:pt>
                <c:pt idx="1">
                  <c:v>PROJECT STAGE - II</c:v>
                </c:pt>
                <c:pt idx="2">
                  <c:v>SATELLITE COMMUNICATIONS</c:v>
                </c:pt>
                <c:pt idx="3">
                  <c:v>SYSTEM ON CHIP ARCHITECTURE</c:v>
                </c:pt>
              </c:strCache>
            </c:strRef>
          </c:cat>
          <c:val>
            <c:numRef>
              <c:f>Sheet3!$G$4:$G$8</c:f>
              <c:numCache>
                <c:formatCode>0.0</c:formatCode>
                <c:ptCount val="4"/>
                <c:pt idx="0">
                  <c:v>58.104166666666664</c:v>
                </c:pt>
                <c:pt idx="1">
                  <c:v>94.114583333333329</c:v>
                </c:pt>
                <c:pt idx="2">
                  <c:v>52.489583333333336</c:v>
                </c:pt>
                <c:pt idx="3">
                  <c:v>53.854166666666664</c:v>
                </c:pt>
              </c:numCache>
            </c:numRef>
          </c:val>
          <c:smooth val="0"/>
          <c:extLst>
            <c:ext xmlns:c16="http://schemas.microsoft.com/office/drawing/2014/chart" uri="{C3380CC4-5D6E-409C-BE32-E72D297353CC}">
              <c16:uniqueId val="{00000000-1359-4B96-8ABC-E90079B72D60}"/>
            </c:ext>
          </c:extLst>
        </c:ser>
        <c:dLbls>
          <c:dLblPos val="t"/>
          <c:showLegendKey val="0"/>
          <c:showVal val="1"/>
          <c:showCatName val="0"/>
          <c:showSerName val="0"/>
          <c:showPercent val="0"/>
          <c:showBubbleSize val="0"/>
        </c:dLbls>
        <c:smooth val="0"/>
        <c:axId val="2123101535"/>
        <c:axId val="2123102015"/>
      </c:lineChart>
      <c:catAx>
        <c:axId val="212310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0" i="0" u="none" strike="noStrike" kern="1200" spc="0" baseline="0">
                <a:ln>
                  <a:noFill/>
                </a:ln>
                <a:solidFill>
                  <a:srgbClr val="002060"/>
                </a:solidFill>
                <a:latin typeface="Arial Rounded MT Bold" panose="020F0704030504030204" pitchFamily="34" charset="0"/>
                <a:ea typeface="+mn-ea"/>
                <a:cs typeface="Arial" panose="020B0604020202020204" pitchFamily="34" charset="0"/>
              </a:defRPr>
            </a:pPr>
            <a:endParaRPr lang="en-US"/>
          </a:p>
        </c:txPr>
        <c:crossAx val="2123102015"/>
        <c:crosses val="autoZero"/>
        <c:auto val="1"/>
        <c:lblAlgn val="ctr"/>
        <c:lblOffset val="100"/>
        <c:noMultiLvlLbl val="0"/>
      </c:catAx>
      <c:valAx>
        <c:axId val="2123102015"/>
        <c:scaling>
          <c:orientation val="minMax"/>
        </c:scaling>
        <c:delete val="1"/>
        <c:axPos val="l"/>
        <c:numFmt formatCode="0.0" sourceLinked="1"/>
        <c:majorTickMark val="none"/>
        <c:minorTickMark val="none"/>
        <c:tickLblPos val="nextTo"/>
        <c:crossAx val="212310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373380</xdr:colOff>
      <xdr:row>1</xdr:row>
      <xdr:rowOff>171450</xdr:rowOff>
    </xdr:from>
    <xdr:to>
      <xdr:col>11</xdr:col>
      <xdr:colOff>266700</xdr:colOff>
      <xdr:row>16</xdr:row>
      <xdr:rowOff>171450</xdr:rowOff>
    </xdr:to>
    <xdr:graphicFrame macro="">
      <xdr:nvGraphicFramePr>
        <xdr:cNvPr id="2" name="Chart 1">
          <a:extLst>
            <a:ext uri="{FF2B5EF4-FFF2-40B4-BE49-F238E27FC236}">
              <a16:creationId xmlns:a16="http://schemas.microsoft.com/office/drawing/2014/main" id="{95B20FB9-BF6D-401C-A8A5-C0AFEFD9B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403860</xdr:colOff>
      <xdr:row>17</xdr:row>
      <xdr:rowOff>80010</xdr:rowOff>
    </xdr:from>
    <xdr:to>
      <xdr:col>11</xdr:col>
      <xdr:colOff>243840</xdr:colOff>
      <xdr:row>29</xdr:row>
      <xdr:rowOff>152400</xdr:rowOff>
    </xdr:to>
    <xdr:graphicFrame macro="">
      <xdr:nvGraphicFramePr>
        <xdr:cNvPr id="3" name="Chart 2">
          <a:extLst>
            <a:ext uri="{FF2B5EF4-FFF2-40B4-BE49-F238E27FC236}">
              <a16:creationId xmlns:a16="http://schemas.microsoft.com/office/drawing/2014/main" id="{9689E6BF-38A6-99B4-FF72-7AB510056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152400</xdr:colOff>
      <xdr:row>1</xdr:row>
      <xdr:rowOff>171450</xdr:rowOff>
    </xdr:from>
    <xdr:to>
      <xdr:col>26</xdr:col>
      <xdr:colOff>266700</xdr:colOff>
      <xdr:row>16</xdr:row>
      <xdr:rowOff>171450</xdr:rowOff>
    </xdr:to>
    <xdr:graphicFrame macro="">
      <xdr:nvGraphicFramePr>
        <xdr:cNvPr id="4" name="Chart 3">
          <a:extLst>
            <a:ext uri="{FF2B5EF4-FFF2-40B4-BE49-F238E27FC236}">
              <a16:creationId xmlns:a16="http://schemas.microsoft.com/office/drawing/2014/main" id="{54594342-5F82-AF5E-7EB6-84195F360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152400</xdr:colOff>
      <xdr:row>17</xdr:row>
      <xdr:rowOff>102870</xdr:rowOff>
    </xdr:from>
    <xdr:to>
      <xdr:col>26</xdr:col>
      <xdr:colOff>266700</xdr:colOff>
      <xdr:row>29</xdr:row>
      <xdr:rowOff>152400</xdr:rowOff>
    </xdr:to>
    <xdr:graphicFrame macro="">
      <xdr:nvGraphicFramePr>
        <xdr:cNvPr id="5" name="Chart 4">
          <a:extLst>
            <a:ext uri="{FF2B5EF4-FFF2-40B4-BE49-F238E27FC236}">
              <a16:creationId xmlns:a16="http://schemas.microsoft.com/office/drawing/2014/main" id="{F8034EF9-CD5F-9847-B367-5C74A3C1F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220980</xdr:colOff>
      <xdr:row>1</xdr:row>
      <xdr:rowOff>179070</xdr:rowOff>
    </xdr:from>
    <xdr:to>
      <xdr:col>41</xdr:col>
      <xdr:colOff>45720</xdr:colOff>
      <xdr:row>16</xdr:row>
      <xdr:rowOff>179070</xdr:rowOff>
    </xdr:to>
    <xdr:graphicFrame macro="">
      <xdr:nvGraphicFramePr>
        <xdr:cNvPr id="6" name="Chart 5">
          <a:extLst>
            <a:ext uri="{FF2B5EF4-FFF2-40B4-BE49-F238E27FC236}">
              <a16:creationId xmlns:a16="http://schemas.microsoft.com/office/drawing/2014/main" id="{ACA38E4E-05E8-2141-7354-CD5D22ABA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236220</xdr:colOff>
      <xdr:row>17</xdr:row>
      <xdr:rowOff>118110</xdr:rowOff>
    </xdr:from>
    <xdr:to>
      <xdr:col>41</xdr:col>
      <xdr:colOff>60960</xdr:colOff>
      <xdr:row>29</xdr:row>
      <xdr:rowOff>160020</xdr:rowOff>
    </xdr:to>
    <xdr:graphicFrame macro="">
      <xdr:nvGraphicFramePr>
        <xdr:cNvPr id="7" name="Chart 6">
          <a:extLst>
            <a:ext uri="{FF2B5EF4-FFF2-40B4-BE49-F238E27FC236}">
              <a16:creationId xmlns:a16="http://schemas.microsoft.com/office/drawing/2014/main" id="{86EA028B-0E58-43E4-999E-2D1540708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6505</xdr:colOff>
      <xdr:row>26</xdr:row>
      <xdr:rowOff>149427</xdr:rowOff>
    </xdr:from>
    <xdr:to>
      <xdr:col>5</xdr:col>
      <xdr:colOff>1835305</xdr:colOff>
      <xdr:row>32</xdr:row>
      <xdr:rowOff>0</xdr:rowOff>
    </xdr:to>
    <mc:AlternateContent xmlns:mc="http://schemas.openxmlformats.org/markup-compatibility/2006">
      <mc:Choice xmlns:a14="http://schemas.microsoft.com/office/drawing/2010/main" Requires="a14">
        <xdr:graphicFrame macro="">
          <xdr:nvGraphicFramePr>
            <xdr:cNvPr id="9" name="GENDER 3">
              <a:extLst>
                <a:ext uri="{FF2B5EF4-FFF2-40B4-BE49-F238E27FC236}">
                  <a16:creationId xmlns:a16="http://schemas.microsoft.com/office/drawing/2014/main" id="{AE43048E-13DC-C3AD-5BB0-65AC2EC84CE3}"/>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5414846" y="4981622"/>
              <a:ext cx="1828800" cy="9656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38</xdr:col>
      <xdr:colOff>594986</xdr:colOff>
      <xdr:row>37</xdr:row>
      <xdr:rowOff>177452</xdr:rowOff>
    </xdr:to>
    <xdr:sp macro="" textlink="">
      <xdr:nvSpPr>
        <xdr:cNvPr id="2" name="Rectangle 1">
          <a:extLst>
            <a:ext uri="{FF2B5EF4-FFF2-40B4-BE49-F238E27FC236}">
              <a16:creationId xmlns:a16="http://schemas.microsoft.com/office/drawing/2014/main" id="{8E1E4F6A-5AD4-3A31-E96E-8A1EDE3F09CA}"/>
            </a:ext>
          </a:extLst>
        </xdr:cNvPr>
        <xdr:cNvSpPr/>
      </xdr:nvSpPr>
      <xdr:spPr>
        <a:xfrm>
          <a:off x="0" y="0"/>
          <a:ext cx="23847531" cy="7012361"/>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10439</xdr:colOff>
      <xdr:row>0</xdr:row>
      <xdr:rowOff>0</xdr:rowOff>
    </xdr:from>
    <xdr:to>
      <xdr:col>8</xdr:col>
      <xdr:colOff>542795</xdr:colOff>
      <xdr:row>37</xdr:row>
      <xdr:rowOff>177452</xdr:rowOff>
    </xdr:to>
    <xdr:sp macro="" textlink="">
      <xdr:nvSpPr>
        <xdr:cNvPr id="4" name="Rectangle 3">
          <a:extLst>
            <a:ext uri="{FF2B5EF4-FFF2-40B4-BE49-F238E27FC236}">
              <a16:creationId xmlns:a16="http://schemas.microsoft.com/office/drawing/2014/main" id="{43F57A2B-D881-0E09-676F-FFB03FA9B698}"/>
            </a:ext>
          </a:extLst>
        </xdr:cNvPr>
        <xdr:cNvSpPr/>
      </xdr:nvSpPr>
      <xdr:spPr>
        <a:xfrm>
          <a:off x="3069984" y="0"/>
          <a:ext cx="2368084" cy="7012361"/>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407096</xdr:colOff>
      <xdr:row>2</xdr:row>
      <xdr:rowOff>172074</xdr:rowOff>
    </xdr:from>
    <xdr:to>
      <xdr:col>8</xdr:col>
      <xdr:colOff>542795</xdr:colOff>
      <xdr:row>37</xdr:row>
      <xdr:rowOff>172072</xdr:rowOff>
    </xdr:to>
    <xdr:sp macro="" textlink="">
      <xdr:nvSpPr>
        <xdr:cNvPr id="5" name="Rectangle: Top Corners Rounded 4">
          <a:extLst>
            <a:ext uri="{FF2B5EF4-FFF2-40B4-BE49-F238E27FC236}">
              <a16:creationId xmlns:a16="http://schemas.microsoft.com/office/drawing/2014/main" id="{DA509FE0-EF3B-4287-AC65-40B55A0A1F7A}"/>
            </a:ext>
          </a:extLst>
        </xdr:cNvPr>
        <xdr:cNvSpPr/>
      </xdr:nvSpPr>
      <xdr:spPr>
        <a:xfrm rot="16200000">
          <a:off x="1219628" y="2603814"/>
          <a:ext cx="6465453" cy="1971427"/>
        </a:xfrm>
        <a:prstGeom prst="round2SameRect">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563671</xdr:colOff>
      <xdr:row>2</xdr:row>
      <xdr:rowOff>182513</xdr:rowOff>
    </xdr:from>
    <xdr:to>
      <xdr:col>38</xdr:col>
      <xdr:colOff>542795</xdr:colOff>
      <xdr:row>37</xdr:row>
      <xdr:rowOff>172074</xdr:rowOff>
    </xdr:to>
    <xdr:grpSp>
      <xdr:nvGrpSpPr>
        <xdr:cNvPr id="74" name="Group 73">
          <a:extLst>
            <a:ext uri="{FF2B5EF4-FFF2-40B4-BE49-F238E27FC236}">
              <a16:creationId xmlns:a16="http://schemas.microsoft.com/office/drawing/2014/main" id="{8F232051-5401-0925-1346-6B5BDCB86470}"/>
            </a:ext>
          </a:extLst>
        </xdr:cNvPr>
        <xdr:cNvGrpSpPr/>
      </xdr:nvGrpSpPr>
      <xdr:grpSpPr>
        <a:xfrm>
          <a:off x="5458944" y="551968"/>
          <a:ext cx="18336396" cy="6455015"/>
          <a:chOff x="5458944" y="205604"/>
          <a:chExt cx="18336396" cy="6455016"/>
        </a:xfrm>
      </xdr:grpSpPr>
      <xdr:sp macro="" textlink="">
        <xdr:nvSpPr>
          <xdr:cNvPr id="7" name="Rectangle 6">
            <a:extLst>
              <a:ext uri="{FF2B5EF4-FFF2-40B4-BE49-F238E27FC236}">
                <a16:creationId xmlns:a16="http://schemas.microsoft.com/office/drawing/2014/main" id="{6A7BF190-ED5C-D894-20D7-16E734E98B4E}"/>
              </a:ext>
            </a:extLst>
          </xdr:cNvPr>
          <xdr:cNvSpPr/>
        </xdr:nvSpPr>
        <xdr:spPr>
          <a:xfrm>
            <a:off x="5458944" y="205604"/>
            <a:ext cx="18336396" cy="6455016"/>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782258B1-1750-1C96-DF07-72AAFA111E99}"/>
              </a:ext>
            </a:extLst>
          </xdr:cNvPr>
          <xdr:cNvSpPr/>
        </xdr:nvSpPr>
        <xdr:spPr>
          <a:xfrm>
            <a:off x="5882963" y="421647"/>
            <a:ext cx="2228430" cy="1048896"/>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FC9A636C-C2A0-4075-AE2C-039A23E8CCA9}"/>
              </a:ext>
            </a:extLst>
          </xdr:cNvPr>
          <xdr:cNvSpPr/>
        </xdr:nvSpPr>
        <xdr:spPr>
          <a:xfrm>
            <a:off x="8462122" y="445654"/>
            <a:ext cx="2228432" cy="1031151"/>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4" name="Rectangle: Rounded Corners 13">
            <a:extLst>
              <a:ext uri="{FF2B5EF4-FFF2-40B4-BE49-F238E27FC236}">
                <a16:creationId xmlns:a16="http://schemas.microsoft.com/office/drawing/2014/main" id="{246DEDD8-1C5D-48FD-A8FD-8EEA5704DC2A}"/>
              </a:ext>
            </a:extLst>
          </xdr:cNvPr>
          <xdr:cNvSpPr/>
        </xdr:nvSpPr>
        <xdr:spPr>
          <a:xfrm>
            <a:off x="13727135" y="478015"/>
            <a:ext cx="2228430" cy="1045733"/>
          </a:xfrm>
          <a:prstGeom prst="round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5" name="Rectangle: Rounded Corners 14">
            <a:extLst>
              <a:ext uri="{FF2B5EF4-FFF2-40B4-BE49-F238E27FC236}">
                <a16:creationId xmlns:a16="http://schemas.microsoft.com/office/drawing/2014/main" id="{59040EBB-E3A8-439E-9825-0D369656862B}"/>
              </a:ext>
            </a:extLst>
          </xdr:cNvPr>
          <xdr:cNvSpPr/>
        </xdr:nvSpPr>
        <xdr:spPr>
          <a:xfrm>
            <a:off x="11108309" y="463400"/>
            <a:ext cx="2221946" cy="1045733"/>
          </a:xfrm>
          <a:prstGeom prst="round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9" name="Rectangle: Top Corners Rounded 18">
            <a:extLst>
              <a:ext uri="{FF2B5EF4-FFF2-40B4-BE49-F238E27FC236}">
                <a16:creationId xmlns:a16="http://schemas.microsoft.com/office/drawing/2014/main" id="{F59FB0C7-2700-C7B0-22E6-2BF5E08D27B6}"/>
              </a:ext>
            </a:extLst>
          </xdr:cNvPr>
          <xdr:cNvSpPr/>
        </xdr:nvSpPr>
        <xdr:spPr>
          <a:xfrm rot="16200000">
            <a:off x="5468118" y="836492"/>
            <a:ext cx="1048898" cy="219202"/>
          </a:xfrm>
          <a:prstGeom prst="round2Same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Rectangle: Top Corners Rounded 20">
            <a:extLst>
              <a:ext uri="{FF2B5EF4-FFF2-40B4-BE49-F238E27FC236}">
                <a16:creationId xmlns:a16="http://schemas.microsoft.com/office/drawing/2014/main" id="{31895D49-997D-4DB2-8DA2-A6ECF08263B1}"/>
              </a:ext>
            </a:extLst>
          </xdr:cNvPr>
          <xdr:cNvSpPr/>
        </xdr:nvSpPr>
        <xdr:spPr>
          <a:xfrm rot="16200000">
            <a:off x="13280468" y="889190"/>
            <a:ext cx="1045735" cy="219202"/>
          </a:xfrm>
          <a:prstGeom prst="round2SameRect">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Rectangle: Top Corners Rounded 21">
            <a:extLst>
              <a:ext uri="{FF2B5EF4-FFF2-40B4-BE49-F238E27FC236}">
                <a16:creationId xmlns:a16="http://schemas.microsoft.com/office/drawing/2014/main" id="{9DB063EB-76BA-4A93-A98B-8D158297A523}"/>
              </a:ext>
            </a:extLst>
          </xdr:cNvPr>
          <xdr:cNvSpPr/>
        </xdr:nvSpPr>
        <xdr:spPr>
          <a:xfrm rot="16200000">
            <a:off x="10682520" y="874577"/>
            <a:ext cx="1045735" cy="219202"/>
          </a:xfrm>
          <a:prstGeom prst="round2Same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Rectangle: Top Corners Rounded 22">
            <a:extLst>
              <a:ext uri="{FF2B5EF4-FFF2-40B4-BE49-F238E27FC236}">
                <a16:creationId xmlns:a16="http://schemas.microsoft.com/office/drawing/2014/main" id="{1F2F6DF8-9A25-4422-9CBD-CEEB9C037376}"/>
              </a:ext>
            </a:extLst>
          </xdr:cNvPr>
          <xdr:cNvSpPr/>
        </xdr:nvSpPr>
        <xdr:spPr>
          <a:xfrm rot="16200000">
            <a:off x="8055085" y="850606"/>
            <a:ext cx="1036339" cy="226436"/>
          </a:xfrm>
          <a:prstGeom prst="round2SameRect">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2"/>
              </a:solidFill>
            </a:endParaRPr>
          </a:p>
        </xdr:txBody>
      </xdr:sp>
      <xdr:sp macro="" textlink="">
        <xdr:nvSpPr>
          <xdr:cNvPr id="25" name="Rectangle: Rounded Corners 24">
            <a:extLst>
              <a:ext uri="{FF2B5EF4-FFF2-40B4-BE49-F238E27FC236}">
                <a16:creationId xmlns:a16="http://schemas.microsoft.com/office/drawing/2014/main" id="{0D488828-DDD2-5DCD-89B3-F57DE15D7FA6}"/>
              </a:ext>
            </a:extLst>
          </xdr:cNvPr>
          <xdr:cNvSpPr/>
        </xdr:nvSpPr>
        <xdr:spPr>
          <a:xfrm>
            <a:off x="5903839" y="1746052"/>
            <a:ext cx="4843082" cy="2195851"/>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Rectangle: Rounded Corners 25">
            <a:extLst>
              <a:ext uri="{FF2B5EF4-FFF2-40B4-BE49-F238E27FC236}">
                <a16:creationId xmlns:a16="http://schemas.microsoft.com/office/drawing/2014/main" id="{E0BBE824-8086-4EE3-AFC7-072C139799D4}"/>
              </a:ext>
            </a:extLst>
          </xdr:cNvPr>
          <xdr:cNvSpPr/>
        </xdr:nvSpPr>
        <xdr:spPr>
          <a:xfrm>
            <a:off x="11051942" y="1752315"/>
            <a:ext cx="4836597" cy="2195851"/>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Rectangle: Rounded Corners 29">
            <a:extLst>
              <a:ext uri="{FF2B5EF4-FFF2-40B4-BE49-F238E27FC236}">
                <a16:creationId xmlns:a16="http://schemas.microsoft.com/office/drawing/2014/main" id="{F0D57062-59A2-4C84-A660-8E0F287F2207}"/>
              </a:ext>
            </a:extLst>
          </xdr:cNvPr>
          <xdr:cNvSpPr/>
        </xdr:nvSpPr>
        <xdr:spPr>
          <a:xfrm>
            <a:off x="16224875" y="1748140"/>
            <a:ext cx="4843082" cy="2195851"/>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Rectangle: Rounded Corners 30">
            <a:extLst>
              <a:ext uri="{FF2B5EF4-FFF2-40B4-BE49-F238E27FC236}">
                <a16:creationId xmlns:a16="http://schemas.microsoft.com/office/drawing/2014/main" id="{51A3AAE7-5423-4EF3-A056-EB07B5F30C88}"/>
              </a:ext>
            </a:extLst>
          </xdr:cNvPr>
          <xdr:cNvSpPr/>
        </xdr:nvSpPr>
        <xdr:spPr>
          <a:xfrm>
            <a:off x="5859998" y="4288394"/>
            <a:ext cx="4843082" cy="2195851"/>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2" name="Rectangle: Rounded Corners 31">
            <a:extLst>
              <a:ext uri="{FF2B5EF4-FFF2-40B4-BE49-F238E27FC236}">
                <a16:creationId xmlns:a16="http://schemas.microsoft.com/office/drawing/2014/main" id="{536437B6-28E5-42B5-97E8-B86426A8B65E}"/>
              </a:ext>
            </a:extLst>
          </xdr:cNvPr>
          <xdr:cNvSpPr/>
        </xdr:nvSpPr>
        <xdr:spPr>
          <a:xfrm>
            <a:off x="11076994" y="4290481"/>
            <a:ext cx="4843081" cy="2195851"/>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3" name="Rectangle: Rounded Corners 32">
            <a:extLst>
              <a:ext uri="{FF2B5EF4-FFF2-40B4-BE49-F238E27FC236}">
                <a16:creationId xmlns:a16="http://schemas.microsoft.com/office/drawing/2014/main" id="{DC3CE6AC-3993-4F8A-984F-60A65E990DB8}"/>
              </a:ext>
            </a:extLst>
          </xdr:cNvPr>
          <xdr:cNvSpPr/>
        </xdr:nvSpPr>
        <xdr:spPr>
          <a:xfrm>
            <a:off x="16197734" y="4317621"/>
            <a:ext cx="4843082" cy="2195851"/>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4" name="Chart 33">
            <a:extLst>
              <a:ext uri="{FF2B5EF4-FFF2-40B4-BE49-F238E27FC236}">
                <a16:creationId xmlns:a16="http://schemas.microsoft.com/office/drawing/2014/main" id="{1A00D83D-C8C9-446E-B600-AF216974A51D}"/>
              </a:ext>
            </a:extLst>
          </xdr:cNvPr>
          <xdr:cNvGraphicFramePr>
            <a:graphicFrameLocks/>
          </xdr:cNvGraphicFramePr>
        </xdr:nvGraphicFramePr>
        <xdr:xfrm>
          <a:off x="6049976" y="1839998"/>
          <a:ext cx="4540370" cy="202156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5" name="Chart 34">
            <a:extLst>
              <a:ext uri="{FF2B5EF4-FFF2-40B4-BE49-F238E27FC236}">
                <a16:creationId xmlns:a16="http://schemas.microsoft.com/office/drawing/2014/main" id="{214AA88F-FA29-4259-8551-C3C93977AE0C}"/>
              </a:ext>
            </a:extLst>
          </xdr:cNvPr>
          <xdr:cNvGraphicFramePr>
            <a:graphicFrameLocks/>
          </xdr:cNvGraphicFramePr>
        </xdr:nvGraphicFramePr>
        <xdr:xfrm>
          <a:off x="11170939" y="1829558"/>
          <a:ext cx="4596513" cy="204971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6" name="Chart 35">
            <a:extLst>
              <a:ext uri="{FF2B5EF4-FFF2-40B4-BE49-F238E27FC236}">
                <a16:creationId xmlns:a16="http://schemas.microsoft.com/office/drawing/2014/main" id="{78F66C5A-524A-4F69-B097-15DADAFAFE6B}"/>
              </a:ext>
            </a:extLst>
          </xdr:cNvPr>
          <xdr:cNvGraphicFramePr>
            <a:graphicFrameLocks/>
          </xdr:cNvGraphicFramePr>
        </xdr:nvGraphicFramePr>
        <xdr:xfrm>
          <a:off x="16337608" y="1868150"/>
          <a:ext cx="4634315" cy="195165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37" name="Chart 36">
            <a:extLst>
              <a:ext uri="{FF2B5EF4-FFF2-40B4-BE49-F238E27FC236}">
                <a16:creationId xmlns:a16="http://schemas.microsoft.com/office/drawing/2014/main" id="{1C0F8D94-55D5-4184-86CA-E2EFFE53E10E}"/>
              </a:ext>
            </a:extLst>
          </xdr:cNvPr>
          <xdr:cNvGraphicFramePr>
            <a:graphicFrameLocks/>
          </xdr:cNvGraphicFramePr>
        </xdr:nvGraphicFramePr>
        <xdr:xfrm>
          <a:off x="6140862" y="4363548"/>
          <a:ext cx="4193969" cy="2052878"/>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8" name="Chart 37">
            <a:extLst>
              <a:ext uri="{FF2B5EF4-FFF2-40B4-BE49-F238E27FC236}">
                <a16:creationId xmlns:a16="http://schemas.microsoft.com/office/drawing/2014/main" id="{5B054E85-5F3C-4E20-8E89-B550AF930E7A}"/>
              </a:ext>
            </a:extLst>
          </xdr:cNvPr>
          <xdr:cNvGraphicFramePr>
            <a:graphicFrameLocks/>
          </xdr:cNvGraphicFramePr>
        </xdr:nvGraphicFramePr>
        <xdr:xfrm>
          <a:off x="11233569" y="4353110"/>
          <a:ext cx="4544323" cy="201112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40" name="Chart 39">
            <a:extLst>
              <a:ext uri="{FF2B5EF4-FFF2-40B4-BE49-F238E27FC236}">
                <a16:creationId xmlns:a16="http://schemas.microsoft.com/office/drawing/2014/main" id="{16B395A6-4951-46B6-8380-806C9F8172E0}"/>
              </a:ext>
            </a:extLst>
          </xdr:cNvPr>
          <xdr:cNvGraphicFramePr>
            <a:graphicFrameLocks/>
          </xdr:cNvGraphicFramePr>
        </xdr:nvGraphicFramePr>
        <xdr:xfrm>
          <a:off x="16348047" y="4405303"/>
          <a:ext cx="4498616" cy="2042438"/>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41" name="Rectangle: Top Corners Rounded 34">
            <a:extLst>
              <a:ext uri="{FF2B5EF4-FFF2-40B4-BE49-F238E27FC236}">
                <a16:creationId xmlns:a16="http://schemas.microsoft.com/office/drawing/2014/main" id="{19035784-05DC-441E-BBCD-A3E656611214}"/>
              </a:ext>
            </a:extLst>
          </xdr:cNvPr>
          <xdr:cNvSpPr/>
        </xdr:nvSpPr>
        <xdr:spPr>
          <a:xfrm rot="5400000">
            <a:off x="19457609" y="2317773"/>
            <a:ext cx="5956478" cy="2338891"/>
          </a:xfrm>
          <a:prstGeom prst="round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2" name="Chart 41">
            <a:extLst>
              <a:ext uri="{FF2B5EF4-FFF2-40B4-BE49-F238E27FC236}">
                <a16:creationId xmlns:a16="http://schemas.microsoft.com/office/drawing/2014/main" id="{F53D86C9-7B3A-409B-AAC9-340EA164435D}"/>
              </a:ext>
            </a:extLst>
          </xdr:cNvPr>
          <xdr:cNvGraphicFramePr>
            <a:graphicFrameLocks/>
          </xdr:cNvGraphicFramePr>
        </xdr:nvGraphicFramePr>
        <xdr:xfrm>
          <a:off x="21381852" y="663039"/>
          <a:ext cx="2131148" cy="5661076"/>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44" name="Rectangle 43">
            <a:extLst>
              <a:ext uri="{FF2B5EF4-FFF2-40B4-BE49-F238E27FC236}">
                <a16:creationId xmlns:a16="http://schemas.microsoft.com/office/drawing/2014/main" id="{84189167-3E8E-CFE1-DB4F-2D6C77A8B954}"/>
              </a:ext>
            </a:extLst>
          </xdr:cNvPr>
          <xdr:cNvSpPr/>
        </xdr:nvSpPr>
        <xdr:spPr>
          <a:xfrm>
            <a:off x="6630721" y="630382"/>
            <a:ext cx="744846" cy="358568"/>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000">
                <a:solidFill>
                  <a:schemeClr val="tx1"/>
                </a:solidFill>
                <a:latin typeface="Arial" panose="020B0604020202020204" pitchFamily="34" charset="0"/>
                <a:cs typeface="Arial" panose="020B0604020202020204" pitchFamily="34" charset="0"/>
              </a:rPr>
              <a:t>96</a:t>
            </a:r>
          </a:p>
        </xdr:txBody>
      </xdr:sp>
      <xdr:sp macro="" textlink="">
        <xdr:nvSpPr>
          <xdr:cNvPr id="45" name="Rectangle 44">
            <a:extLst>
              <a:ext uri="{FF2B5EF4-FFF2-40B4-BE49-F238E27FC236}">
                <a16:creationId xmlns:a16="http://schemas.microsoft.com/office/drawing/2014/main" id="{15F55973-F313-470D-B1B1-01AF98F12EAE}"/>
              </a:ext>
            </a:extLst>
          </xdr:cNvPr>
          <xdr:cNvSpPr/>
        </xdr:nvSpPr>
        <xdr:spPr>
          <a:xfrm>
            <a:off x="6162633" y="945407"/>
            <a:ext cx="1724561" cy="358570"/>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ysClr val="windowText" lastClr="000000"/>
                </a:solidFill>
                <a:effectLst/>
                <a:latin typeface="+mn-lt"/>
                <a:ea typeface="+mn-ea"/>
                <a:cs typeface="+mn-cs"/>
              </a:rPr>
              <a:t>Total Students</a:t>
            </a:r>
            <a:endParaRPr lang="en-IN" sz="1400">
              <a:solidFill>
                <a:sysClr val="windowText" lastClr="000000"/>
              </a:solidFill>
              <a:latin typeface="Arial" panose="020B0604020202020204" pitchFamily="34" charset="0"/>
              <a:cs typeface="Arial" panose="020B0604020202020204" pitchFamily="34" charset="0"/>
            </a:endParaRPr>
          </a:p>
        </xdr:txBody>
      </xdr:sp>
      <xdr:sp macro="" textlink="">
        <xdr:nvSpPr>
          <xdr:cNvPr id="46" name="Rectangle 45">
            <a:extLst>
              <a:ext uri="{FF2B5EF4-FFF2-40B4-BE49-F238E27FC236}">
                <a16:creationId xmlns:a16="http://schemas.microsoft.com/office/drawing/2014/main" id="{7444EFEB-7E22-4E7C-A9AC-51CD36EE7E40}"/>
              </a:ext>
            </a:extLst>
          </xdr:cNvPr>
          <xdr:cNvSpPr/>
        </xdr:nvSpPr>
        <xdr:spPr>
          <a:xfrm>
            <a:off x="9239775" y="532741"/>
            <a:ext cx="975312" cy="477981"/>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IN" sz="3000">
                <a:solidFill>
                  <a:schemeClr val="tx1"/>
                </a:solidFill>
                <a:latin typeface="Arial" panose="020B0604020202020204" pitchFamily="34" charset="0"/>
                <a:ea typeface="+mn-ea"/>
                <a:cs typeface="Arial" panose="020B0604020202020204" pitchFamily="34" charset="0"/>
              </a:rPr>
              <a:t>78%</a:t>
            </a:r>
          </a:p>
        </xdr:txBody>
      </xdr:sp>
      <xdr:sp macro="" textlink="">
        <xdr:nvSpPr>
          <xdr:cNvPr id="49" name="Rectangle 48">
            <a:extLst>
              <a:ext uri="{FF2B5EF4-FFF2-40B4-BE49-F238E27FC236}">
                <a16:creationId xmlns:a16="http://schemas.microsoft.com/office/drawing/2014/main" id="{F4BA03B9-0A71-4F4D-B61D-CEAEDA085E6C}"/>
              </a:ext>
            </a:extLst>
          </xdr:cNvPr>
          <xdr:cNvSpPr/>
        </xdr:nvSpPr>
        <xdr:spPr>
          <a:xfrm>
            <a:off x="8932669" y="988950"/>
            <a:ext cx="1491560" cy="346493"/>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400" b="1">
                <a:solidFill>
                  <a:sysClr val="windowText" lastClr="000000"/>
                </a:solidFill>
                <a:latin typeface="+mn-lt"/>
                <a:ea typeface="+mn-ea"/>
                <a:cs typeface="+mn-cs"/>
              </a:rPr>
              <a:t>Pass</a:t>
            </a:r>
            <a:r>
              <a:rPr lang="en-IN" sz="1400" b="1" baseline="0">
                <a:solidFill>
                  <a:sysClr val="windowText" lastClr="000000"/>
                </a:solidFill>
                <a:latin typeface="+mn-lt"/>
                <a:ea typeface="+mn-ea"/>
                <a:cs typeface="+mn-cs"/>
              </a:rPr>
              <a:t> %</a:t>
            </a:r>
            <a:endParaRPr lang="en-IN" sz="1400" b="1">
              <a:solidFill>
                <a:sysClr val="windowText" lastClr="000000"/>
              </a:solidFill>
              <a:effectLst/>
              <a:latin typeface="+mn-lt"/>
              <a:ea typeface="+mn-ea"/>
              <a:cs typeface="+mn-cs"/>
            </a:endParaRPr>
          </a:p>
        </xdr:txBody>
      </xdr:sp>
      <xdr:sp macro="" textlink="">
        <xdr:nvSpPr>
          <xdr:cNvPr id="50" name="Rectangle 49">
            <a:extLst>
              <a:ext uri="{FF2B5EF4-FFF2-40B4-BE49-F238E27FC236}">
                <a16:creationId xmlns:a16="http://schemas.microsoft.com/office/drawing/2014/main" id="{52E06884-690A-4762-B9DF-F2A054F07E43}"/>
              </a:ext>
            </a:extLst>
          </xdr:cNvPr>
          <xdr:cNvSpPr/>
        </xdr:nvSpPr>
        <xdr:spPr>
          <a:xfrm>
            <a:off x="11337953" y="1012362"/>
            <a:ext cx="1726870" cy="35857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ysClr val="windowText" lastClr="000000"/>
                </a:solidFill>
                <a:effectLst/>
                <a:latin typeface="+mn-lt"/>
                <a:ea typeface="+mn-ea"/>
                <a:cs typeface="Arial" panose="020B0604020202020204" pitchFamily="34" charset="0"/>
              </a:rPr>
              <a:t>     Highest Marks</a:t>
            </a:r>
            <a:endParaRPr lang="en-IN" sz="1400">
              <a:solidFill>
                <a:sysClr val="windowText" lastClr="000000"/>
              </a:solidFill>
              <a:effectLst/>
              <a:latin typeface="+mn-lt"/>
              <a:cs typeface="Arial" panose="020B0604020202020204" pitchFamily="34" charset="0"/>
            </a:endParaRPr>
          </a:p>
        </xdr:txBody>
      </xdr:sp>
      <xdr:sp macro="" textlink="">
        <xdr:nvSpPr>
          <xdr:cNvPr id="53" name="Rectangle 52">
            <a:extLst>
              <a:ext uri="{FF2B5EF4-FFF2-40B4-BE49-F238E27FC236}">
                <a16:creationId xmlns:a16="http://schemas.microsoft.com/office/drawing/2014/main" id="{00800D51-2D59-42AC-AE57-F9E38AEAF494}"/>
              </a:ext>
            </a:extLst>
          </xdr:cNvPr>
          <xdr:cNvSpPr/>
        </xdr:nvSpPr>
        <xdr:spPr>
          <a:xfrm>
            <a:off x="11763611" y="575954"/>
            <a:ext cx="975312" cy="478311"/>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3000">
                <a:solidFill>
                  <a:schemeClr val="tx1"/>
                </a:solidFill>
                <a:latin typeface="Arial" panose="020B0604020202020204" pitchFamily="34" charset="0"/>
                <a:ea typeface="+mn-ea"/>
                <a:cs typeface="Arial" panose="020B0604020202020204" pitchFamily="34" charset="0"/>
              </a:rPr>
              <a:t>99</a:t>
            </a:r>
          </a:p>
        </xdr:txBody>
      </xdr:sp>
      <xdr:sp macro="" textlink="">
        <xdr:nvSpPr>
          <xdr:cNvPr id="56" name="Rectangle 55">
            <a:extLst>
              <a:ext uri="{FF2B5EF4-FFF2-40B4-BE49-F238E27FC236}">
                <a16:creationId xmlns:a16="http://schemas.microsoft.com/office/drawing/2014/main" id="{239FC569-CF58-471D-AA5B-FAD06A3F3582}"/>
              </a:ext>
            </a:extLst>
          </xdr:cNvPr>
          <xdr:cNvSpPr/>
        </xdr:nvSpPr>
        <xdr:spPr>
          <a:xfrm>
            <a:off x="13950963" y="1005205"/>
            <a:ext cx="1958674" cy="35320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a:solidFill>
                  <a:sysClr val="windowText" lastClr="000000"/>
                </a:solidFill>
                <a:effectLst/>
                <a:latin typeface="+mn-lt"/>
                <a:ea typeface="+mn-ea"/>
                <a:cs typeface="Arial" panose="020B0604020202020204" pitchFamily="34" charset="0"/>
              </a:rPr>
              <a:t>Highest</a:t>
            </a:r>
            <a:r>
              <a:rPr lang="en-IN" sz="1400" b="1" baseline="0">
                <a:solidFill>
                  <a:sysClr val="windowText" lastClr="000000"/>
                </a:solidFill>
                <a:effectLst/>
                <a:latin typeface="+mn-lt"/>
                <a:ea typeface="+mn-ea"/>
                <a:cs typeface="Arial" panose="020B0604020202020204" pitchFamily="34" charset="0"/>
              </a:rPr>
              <a:t> Total Marks</a:t>
            </a:r>
            <a:endParaRPr lang="en-IN" sz="1400">
              <a:solidFill>
                <a:sysClr val="windowText" lastClr="000000"/>
              </a:solidFill>
              <a:effectLst/>
              <a:latin typeface="+mn-lt"/>
              <a:cs typeface="Arial" panose="020B0604020202020204" pitchFamily="34" charset="0"/>
            </a:endParaRPr>
          </a:p>
        </xdr:txBody>
      </xdr:sp>
      <xdr:sp macro="" textlink="">
        <xdr:nvSpPr>
          <xdr:cNvPr id="63" name="Rectangle 62">
            <a:extLst>
              <a:ext uri="{FF2B5EF4-FFF2-40B4-BE49-F238E27FC236}">
                <a16:creationId xmlns:a16="http://schemas.microsoft.com/office/drawing/2014/main" id="{6C26DBFA-D735-3737-A21E-52282DF42651}"/>
              </a:ext>
            </a:extLst>
          </xdr:cNvPr>
          <xdr:cNvSpPr/>
        </xdr:nvSpPr>
        <xdr:spPr>
          <a:xfrm>
            <a:off x="14476681" y="565068"/>
            <a:ext cx="984332" cy="532739"/>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000">
                <a:solidFill>
                  <a:schemeClr val="tx1"/>
                </a:solidFill>
                <a:latin typeface="Arial" panose="020B0604020202020204" pitchFamily="34" charset="0"/>
                <a:cs typeface="Arial" panose="020B0604020202020204" pitchFamily="34" charset="0"/>
              </a:rPr>
              <a:t>317</a:t>
            </a:r>
          </a:p>
        </xdr:txBody>
      </xdr:sp>
      <xdr:grpSp>
        <xdr:nvGrpSpPr>
          <xdr:cNvPr id="68" name="Group 67">
            <a:extLst>
              <a:ext uri="{FF2B5EF4-FFF2-40B4-BE49-F238E27FC236}">
                <a16:creationId xmlns:a16="http://schemas.microsoft.com/office/drawing/2014/main" id="{8C31E282-D675-2B27-66A5-5D3E17C0C2B3}"/>
              </a:ext>
            </a:extLst>
          </xdr:cNvPr>
          <xdr:cNvGrpSpPr/>
        </xdr:nvGrpSpPr>
        <xdr:grpSpPr>
          <a:xfrm>
            <a:off x="16257982" y="480099"/>
            <a:ext cx="2274655" cy="1052147"/>
            <a:chOff x="16197946" y="480758"/>
            <a:chExt cx="2265418" cy="1054127"/>
          </a:xfrm>
        </xdr:grpSpPr>
        <xdr:sp macro="" textlink="">
          <xdr:nvSpPr>
            <xdr:cNvPr id="13" name="Rectangle: Rounded Corners 12">
              <a:extLst>
                <a:ext uri="{FF2B5EF4-FFF2-40B4-BE49-F238E27FC236}">
                  <a16:creationId xmlns:a16="http://schemas.microsoft.com/office/drawing/2014/main" id="{ABBE0622-3C51-4116-9393-0EEC99E245D7}"/>
                </a:ext>
              </a:extLst>
            </xdr:cNvPr>
            <xdr:cNvSpPr/>
          </xdr:nvSpPr>
          <xdr:spPr>
            <a:xfrm>
              <a:off x="16244170" y="482849"/>
              <a:ext cx="2219194" cy="1047713"/>
            </a:xfrm>
            <a:prstGeom prst="round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20" name="Rectangle: Top Corners Rounded 19">
              <a:extLst>
                <a:ext uri="{FF2B5EF4-FFF2-40B4-BE49-F238E27FC236}">
                  <a16:creationId xmlns:a16="http://schemas.microsoft.com/office/drawing/2014/main" id="{5191A56E-3A4D-4D52-87CD-3F9EAED92519}"/>
                </a:ext>
              </a:extLst>
            </xdr:cNvPr>
            <xdr:cNvSpPr/>
          </xdr:nvSpPr>
          <xdr:spPr>
            <a:xfrm rot="16200000">
              <a:off x="15786895" y="891809"/>
              <a:ext cx="1054127" cy="232026"/>
            </a:xfrm>
            <a:prstGeom prst="round2Same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5" name="Rectangle 64">
              <a:extLst>
                <a:ext uri="{FF2B5EF4-FFF2-40B4-BE49-F238E27FC236}">
                  <a16:creationId xmlns:a16="http://schemas.microsoft.com/office/drawing/2014/main" id="{343412DF-94E8-C1E5-3AD2-BC4E432656B8}"/>
                </a:ext>
              </a:extLst>
            </xdr:cNvPr>
            <xdr:cNvSpPr/>
          </xdr:nvSpPr>
          <xdr:spPr>
            <a:xfrm>
              <a:off x="16480972" y="587830"/>
              <a:ext cx="1926772" cy="544285"/>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a:solidFill>
                    <a:sysClr val="windowText" lastClr="000000"/>
                  </a:solidFill>
                  <a:effectLst/>
                  <a:latin typeface="+mn-lt"/>
                  <a:ea typeface="+mn-ea"/>
                  <a:cs typeface="+mn-cs"/>
                </a:rPr>
                <a:t> Satellite Communications</a:t>
              </a:r>
              <a:endParaRPr lang="en-IN" sz="1400">
                <a:solidFill>
                  <a:sysClr val="windowText" lastClr="000000"/>
                </a:solidFill>
                <a:effectLst/>
              </a:endParaRPr>
            </a:p>
            <a:p>
              <a:pPr algn="ctr"/>
              <a:endParaRPr lang="en-IN" sz="1100"/>
            </a:p>
          </xdr:txBody>
        </xdr:sp>
        <xdr:sp macro="" textlink="">
          <xdr:nvSpPr>
            <xdr:cNvPr id="67" name="Rectangle 66">
              <a:extLst>
                <a:ext uri="{FF2B5EF4-FFF2-40B4-BE49-F238E27FC236}">
                  <a16:creationId xmlns:a16="http://schemas.microsoft.com/office/drawing/2014/main" id="{3451F786-7A01-428C-9C44-16F5F8FC4740}"/>
                </a:ext>
              </a:extLst>
            </xdr:cNvPr>
            <xdr:cNvSpPr/>
          </xdr:nvSpPr>
          <xdr:spPr>
            <a:xfrm>
              <a:off x="16723440" y="1065459"/>
              <a:ext cx="1484632" cy="347152"/>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IN" sz="1200" b="1">
                  <a:solidFill>
                    <a:sysClr val="windowText" lastClr="000000"/>
                  </a:solidFill>
                  <a:effectLst/>
                  <a:latin typeface="+mn-lt"/>
                  <a:ea typeface="+mn-ea"/>
                  <a:cs typeface="+mn-cs"/>
                </a:rPr>
                <a:t>Most</a:t>
              </a:r>
              <a:r>
                <a:rPr lang="en-IN" sz="1200" b="1" baseline="0">
                  <a:solidFill>
                    <a:sysClr val="windowText" lastClr="000000"/>
                  </a:solidFill>
                  <a:effectLst/>
                  <a:latin typeface="+mn-lt"/>
                  <a:ea typeface="+mn-ea"/>
                  <a:cs typeface="+mn-cs"/>
                </a:rPr>
                <a:t> Failed Subject</a:t>
              </a:r>
              <a:endParaRPr lang="en-IN" sz="1200">
                <a:solidFill>
                  <a:sysClr val="windowText" lastClr="000000"/>
                </a:solidFill>
                <a:effectLst/>
              </a:endParaRPr>
            </a:p>
          </xdr:txBody>
        </xdr:sp>
      </xdr:grpSp>
      <xdr:grpSp>
        <xdr:nvGrpSpPr>
          <xdr:cNvPr id="69" name="Group 68">
            <a:extLst>
              <a:ext uri="{FF2B5EF4-FFF2-40B4-BE49-F238E27FC236}">
                <a16:creationId xmlns:a16="http://schemas.microsoft.com/office/drawing/2014/main" id="{35A369F2-DEC1-4F4D-AF8E-2932B2DB3D8A}"/>
              </a:ext>
            </a:extLst>
          </xdr:cNvPr>
          <xdr:cNvGrpSpPr/>
        </xdr:nvGrpSpPr>
        <xdr:grpSpPr>
          <a:xfrm>
            <a:off x="18749162" y="490985"/>
            <a:ext cx="2274654" cy="1052147"/>
            <a:chOff x="16197946" y="480758"/>
            <a:chExt cx="2265418" cy="1054127"/>
          </a:xfrm>
        </xdr:grpSpPr>
        <xdr:sp macro="" textlink="">
          <xdr:nvSpPr>
            <xdr:cNvPr id="70" name="Rectangle: Rounded Corners 69">
              <a:extLst>
                <a:ext uri="{FF2B5EF4-FFF2-40B4-BE49-F238E27FC236}">
                  <a16:creationId xmlns:a16="http://schemas.microsoft.com/office/drawing/2014/main" id="{53327C54-84E0-B956-2ED5-73C88423CB0C}"/>
                </a:ext>
              </a:extLst>
            </xdr:cNvPr>
            <xdr:cNvSpPr/>
          </xdr:nvSpPr>
          <xdr:spPr>
            <a:xfrm>
              <a:off x="16244170" y="482849"/>
              <a:ext cx="2219194" cy="1047713"/>
            </a:xfrm>
            <a:prstGeom prst="round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71" name="Rectangle: Top Corners Rounded 70">
              <a:extLst>
                <a:ext uri="{FF2B5EF4-FFF2-40B4-BE49-F238E27FC236}">
                  <a16:creationId xmlns:a16="http://schemas.microsoft.com/office/drawing/2014/main" id="{8216AE81-638D-B8CF-4DB6-0A160C08044A}"/>
                </a:ext>
              </a:extLst>
            </xdr:cNvPr>
            <xdr:cNvSpPr/>
          </xdr:nvSpPr>
          <xdr:spPr>
            <a:xfrm rot="16200000">
              <a:off x="15786895" y="891809"/>
              <a:ext cx="1054127" cy="232026"/>
            </a:xfrm>
            <a:prstGeom prst="round2Same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2" name="Rectangle 71">
              <a:extLst>
                <a:ext uri="{FF2B5EF4-FFF2-40B4-BE49-F238E27FC236}">
                  <a16:creationId xmlns:a16="http://schemas.microsoft.com/office/drawing/2014/main" id="{796952A9-AC43-B66E-B245-8DD64572D2B9}"/>
                </a:ext>
              </a:extLst>
            </xdr:cNvPr>
            <xdr:cNvSpPr/>
          </xdr:nvSpPr>
          <xdr:spPr>
            <a:xfrm>
              <a:off x="16480972" y="587830"/>
              <a:ext cx="1926772" cy="544285"/>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800" b="0" i="0" u="none" strike="noStrike">
                  <a:solidFill>
                    <a:schemeClr val="tx1"/>
                  </a:solidFill>
                  <a:effectLst/>
                  <a:latin typeface="Arial" panose="020B0604020202020204" pitchFamily="34" charset="0"/>
                  <a:ea typeface="+mn-ea"/>
                  <a:cs typeface="Arial" panose="020B0604020202020204" pitchFamily="34" charset="0"/>
                </a:rPr>
                <a:t>258.56</a:t>
              </a:r>
              <a:endParaRPr lang="en-IN" sz="2800">
                <a:solidFill>
                  <a:schemeClr val="tx1"/>
                </a:solidFill>
                <a:latin typeface="Arial" panose="020B0604020202020204" pitchFamily="34" charset="0"/>
                <a:cs typeface="Arial" panose="020B0604020202020204" pitchFamily="34" charset="0"/>
              </a:endParaRPr>
            </a:p>
          </xdr:txBody>
        </xdr:sp>
        <xdr:sp macro="" textlink="">
          <xdr:nvSpPr>
            <xdr:cNvPr id="73" name="Rectangle 72">
              <a:extLst>
                <a:ext uri="{FF2B5EF4-FFF2-40B4-BE49-F238E27FC236}">
                  <a16:creationId xmlns:a16="http://schemas.microsoft.com/office/drawing/2014/main" id="{8085212A-085F-8658-24E3-8DD841EFEB58}"/>
                </a:ext>
              </a:extLst>
            </xdr:cNvPr>
            <xdr:cNvSpPr/>
          </xdr:nvSpPr>
          <xdr:spPr>
            <a:xfrm>
              <a:off x="16723440" y="1055914"/>
              <a:ext cx="1484632" cy="326571"/>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IN" sz="1400" b="1">
                  <a:solidFill>
                    <a:sysClr val="windowText" lastClr="000000"/>
                  </a:solidFill>
                  <a:effectLst/>
                  <a:latin typeface="+mn-lt"/>
                  <a:ea typeface="+mn-ea"/>
                  <a:cs typeface="+mn-cs"/>
                </a:rPr>
                <a:t>Average Marks</a:t>
              </a:r>
              <a:endParaRPr lang="en-IN" sz="1400" b="1">
                <a:solidFill>
                  <a:sysClr val="windowText" lastClr="000000"/>
                </a:solidFill>
                <a:effectLst/>
              </a:endParaRPr>
            </a:p>
          </xdr:txBody>
        </xdr:sp>
      </xdr:grpSp>
    </xdr:grpSp>
    <xdr:clientData/>
  </xdr:twoCellAnchor>
  <xdr:twoCellAnchor>
    <xdr:from>
      <xdr:col>8</xdr:col>
      <xdr:colOff>531091</xdr:colOff>
      <xdr:row>0</xdr:row>
      <xdr:rowOff>23091</xdr:rowOff>
    </xdr:from>
    <xdr:to>
      <xdr:col>38</xdr:col>
      <xdr:colOff>577274</xdr:colOff>
      <xdr:row>2</xdr:row>
      <xdr:rowOff>138545</xdr:rowOff>
    </xdr:to>
    <xdr:sp macro="" textlink="">
      <xdr:nvSpPr>
        <xdr:cNvPr id="75" name="Rectangle: Top Corners Rounded 74">
          <a:extLst>
            <a:ext uri="{FF2B5EF4-FFF2-40B4-BE49-F238E27FC236}">
              <a16:creationId xmlns:a16="http://schemas.microsoft.com/office/drawing/2014/main" id="{35F6019E-6AA9-A8F0-9527-51D4E87987BD}"/>
            </a:ext>
          </a:extLst>
        </xdr:cNvPr>
        <xdr:cNvSpPr/>
      </xdr:nvSpPr>
      <xdr:spPr>
        <a:xfrm rot="10800000">
          <a:off x="5426364" y="23091"/>
          <a:ext cx="18403455" cy="484909"/>
        </a:xfrm>
        <a:prstGeom prst="round2SameRect">
          <a:avLst/>
        </a:prstGeom>
        <a:solidFill>
          <a:schemeClr val="bg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19</xdr:col>
      <xdr:colOff>254000</xdr:colOff>
      <xdr:row>0</xdr:row>
      <xdr:rowOff>0</xdr:rowOff>
    </xdr:from>
    <xdr:to>
      <xdr:col>26</xdr:col>
      <xdr:colOff>305269</xdr:colOff>
      <xdr:row>3</xdr:row>
      <xdr:rowOff>43278</xdr:rowOff>
    </xdr:to>
    <xdr:pic>
      <xdr:nvPicPr>
        <xdr:cNvPr id="77" name="Picture 76">
          <a:extLst>
            <a:ext uri="{FF2B5EF4-FFF2-40B4-BE49-F238E27FC236}">
              <a16:creationId xmlns:a16="http://schemas.microsoft.com/office/drawing/2014/main" id="{5A91CDB3-0A7C-BC20-6AE4-EA702AFC7F80}"/>
            </a:ext>
          </a:extLst>
        </xdr:cNvPr>
        <xdr:cNvPicPr>
          <a:picLocks noChangeAspect="1"/>
        </xdr:cNvPicPr>
      </xdr:nvPicPr>
      <xdr:blipFill>
        <a:blip xmlns:r="http://schemas.openxmlformats.org/officeDocument/2006/relationships" r:embed="rId8"/>
        <a:stretch>
          <a:fillRect/>
        </a:stretch>
      </xdr:blipFill>
      <xdr:spPr>
        <a:xfrm>
          <a:off x="11880273" y="0"/>
          <a:ext cx="4334632" cy="5974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NNA KUMAR" refreshedDate="45803.787604745368" backgroundQuery="1" createdVersion="8" refreshedVersion="8" minRefreshableVersion="3" recordCount="0" supportSubquery="1" supportAdvancedDrill="1" xr:uid="{FFEB625B-907E-4282-BB38-1B3F09C46D15}">
  <cacheSource type="external" connectionId="2"/>
  <cacheFields count="1">
    <cacheField name="[Measures].[Distinct Count of HTNO]" caption="Distinct Count of HTNO" numFmtId="0" hierarchy="40" level="32767"/>
  </cacheFields>
  <cacheHierarchies count="57">
    <cacheHierarchy uniqueName="[Range].[HTNO]" caption="HTNO" attribute="1" defaultMemberUniqueName="[Range].[HTNO].[All]" allUniqueName="[Range].[HTNO].[All]" dimensionUniqueName="[Range]" displayFolder="" count="0" memberValueDatatype="130" unbalanced="0"/>
    <cacheHierarchy uniqueName="[Range].[STUDENT_TYPE]" caption="STUDENT_TYPE" attribute="1" defaultMemberUniqueName="[Range].[STUDENT_TYPE].[All]" allUniqueName="[Range].[STUDENT_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SUBJECT_CODE]" caption="SUBJECT_CODE" attribute="1" defaultMemberUniqueName="[Range].[SUBJECT_CODE].[All]" allUniqueName="[Range].[SUBJECT_CODE].[All]" dimensionUniqueName="[Range]" displayFolder="" count="0" memberValueDatatype="130" unbalanced="0"/>
    <cacheHierarchy uniqueName="[Range].[SUBJECT_NAME]" caption="SUBJECT_NAME" attribute="1" defaultMemberUniqueName="[Range].[SUBJECT_NAME].[All]" allUniqueName="[Range].[SUBJECT_NAME].[All]" dimensionUniqueName="[Range]" displayFolder="" count="0" memberValueDatatype="130" unbalanced="0"/>
    <cacheHierarchy uniqueName="[Range].[INTERNALMARKS]" caption="INTERNALMARKS" attribute="1" defaultMemberUniqueName="[Range].[INTERNALMARKS].[All]" allUniqueName="[Range].[INTERNALMARKS].[All]" dimensionUniqueName="[Range]" displayFolder="" count="0" memberValueDatatype="20" unbalanced="0"/>
    <cacheHierarchy uniqueName="[Range].[EXTERNALMARKS]" caption="EXTERNALMARKS" attribute="1" defaultMemberUniqueName="[Range].[EXTERNALMARKS].[All]" allUniqueName="[Range].[EXTERNALMARKS].[All]" dimensionUniqueName="[Range]" displayFolder="" count="0" memberValueDatatype="20" unbalanced="0"/>
    <cacheHierarchy uniqueName="[Range].[TOTALMARKS]" caption="TOTALMARKS" attribute="1" defaultMemberUniqueName="[Range].[TOTALMARKS].[All]" allUniqueName="[Range].[TOTALMARKS].[All]" dimensionUniqueName="[Range]" displayFolder="" count="0" memberValueDatatype="20" unbalanced="0"/>
    <cacheHierarchy uniqueName="[Range].[GRADE]" caption="GRADE" attribute="1" defaultMemberUniqueName="[Range].[GRADE].[All]" allUniqueName="[Range].[GRADE].[All]" dimensionUniqueName="[Range]" displayFolder="" count="0" memberValueDatatype="130" unbalanced="0"/>
    <cacheHierarchy uniqueName="[Range].[GRADE_POINTS]" caption="GRADE_POINTS" attribute="1" defaultMemberUniqueName="[Range].[GRADE_POINTS].[All]" allUniqueName="[Range].[GRADE_POINTS].[All]" dimensionUniqueName="[Range]" displayFolder="" count="0" memberValueDatatype="20" unbalanced="0"/>
    <cacheHierarchy uniqueName="[Range].[CREDITS]" caption="CREDITS" attribute="1" defaultMemberUniqueName="[Range].[CREDITS].[All]" allUniqueName="[Range].[CREDITS].[All]" dimensionUniqueName="[Range]" displayFolder="" count="0" memberValueDatatype="20" unbalanced="0"/>
    <cacheHierarchy uniqueName="[Range].[FINAL_MARKS]" caption="FINAL_MARKS" attribute="1" defaultMemberUniqueName="[Range].[FINAL_MARKS].[All]" allUniqueName="[Range].[FINAL_MARKS].[All]" dimensionUniqueName="[Range]" displayFolder="" count="0" memberValueDatatype="20" unbalanced="0"/>
    <cacheHierarchy uniqueName="[Range].[AVERAGE_MARKS]" caption="AVERAGE_MARKS" attribute="1" defaultMemberUniqueName="[Range].[AVERAGE_MARKS].[All]" allUniqueName="[Range].[AVERAGE_MARKS].[All]" dimensionUniqueName="[Range]" displayFolder="" count="0" memberValueDatatype="5" unbalanced="0"/>
    <cacheHierarchy uniqueName="[Range].[SUB_RESULT]" caption="SUB_RESULT" attribute="1" defaultMemberUniqueName="[Range].[SUB_RESULT].[All]" allUniqueName="[Range].[SUB_RESULT].[All]" dimensionUniqueName="[Range]" displayFolder="" count="0" memberValueDatatype="130" unbalanced="0"/>
    <cacheHierarchy uniqueName="[Range].[OVERALL_RESULT]" caption="OVERALL_RESULT" attribute="1" defaultMemberUniqueName="[Range].[OVERALL_RESULT].[All]" allUniqueName="[Range].[OVERALL_RESULT].[All]" dimensionUniqueName="[Range]" displayFolder="" count="0" memberValueDatatype="130" unbalanced="0"/>
    <cacheHierarchy uniqueName="[Table10].[STUDENT_TYPE]" caption="STUDENT_TYPE" attribute="1" defaultMemberUniqueName="[Table10].[STUDENT_TYPE].[All]" allUniqueName="[Table10].[STUDENT_TYPE].[All]" dimensionUniqueName="[Table10]" displayFolder="" count="0" memberValueDatatype="130" unbalanced="0"/>
    <cacheHierarchy uniqueName="[Table12].[STUDENT_TYPE]" caption="STUDENT_TYPE" attribute="1" defaultMemberUniqueName="[Table12].[STUDENT_TYPE].[All]" allUniqueName="[Table12].[STUDENT_TYPE].[All]" dimensionUniqueName="[Table12]" displayFolder="" count="0" memberValueDatatype="130" unbalanced="0"/>
    <cacheHierarchy uniqueName="[Table13_1].[HTNO]" caption="HTNO" attribute="1" defaultMemberUniqueName="[Table13_1].[HTNO].[All]" allUniqueName="[Table13_1].[HTNO].[All]" dimensionUniqueName="[Table13_1]" displayFolder="" count="0" memberValueDatatype="130" unbalanced="0"/>
    <cacheHierarchy uniqueName="[Table13_1].[STUDENT_TYPE]" caption="STUDENT_TYPE" attribute="1" defaultMemberUniqueName="[Table13_1].[STUDENT_TYPE].[All]" allUniqueName="[Table13_1].[STUDENT_TYPE].[All]" dimensionUniqueName="[Table13_1]" displayFolder="" count="0" memberValueDatatype="130" unbalanced="0"/>
    <cacheHierarchy uniqueName="[Table13_1].[GENDER]" caption="GENDER" attribute="1" defaultMemberUniqueName="[Table13_1].[GENDER].[All]" allUniqueName="[Table13_1].[GENDER].[All]" dimensionUniqueName="[Table13_1]" displayFolder="" count="0" memberValueDatatype="130" unbalanced="0"/>
    <cacheHierarchy uniqueName="[Table13_1].[SUBJECT_CODE]" caption="SUBJECT_CODE" attribute="1" defaultMemberUniqueName="[Table13_1].[SUBJECT_CODE].[All]" allUniqueName="[Table13_1].[SUBJECT_CODE].[All]" dimensionUniqueName="[Table13_1]" displayFolder="" count="0" memberValueDatatype="130" unbalanced="0"/>
    <cacheHierarchy uniqueName="[Table13_1].[SUBJECT_NAME]" caption="SUBJECT_NAME" attribute="1" defaultMemberUniqueName="[Table13_1].[SUBJECT_NAME].[All]" allUniqueName="[Table13_1].[SUBJECT_NAME].[All]" dimensionUniqueName="[Table13_1]" displayFolder="" count="0" memberValueDatatype="130" unbalanced="0"/>
    <cacheHierarchy uniqueName="[Table13_1].[INTERNALMARKS]" caption="INTERNALMARKS" attribute="1" defaultMemberUniqueName="[Table13_1].[INTERNALMARKS].[All]" allUniqueName="[Table13_1].[INTERNALMARKS].[All]" dimensionUniqueName="[Table13_1]" displayFolder="" count="0" memberValueDatatype="20" unbalanced="0"/>
    <cacheHierarchy uniqueName="[Table13_1].[EXTERNALMARKS]" caption="EXTERNALMARKS" attribute="1" defaultMemberUniqueName="[Table13_1].[EXTERNALMARKS].[All]" allUniqueName="[Table13_1].[EXTERNALMARKS].[All]" dimensionUniqueName="[Table13_1]" displayFolder="" count="0" memberValueDatatype="20" unbalanced="0"/>
    <cacheHierarchy uniqueName="[Table13_1].[TOTALMARKS]" caption="TOTALMARKS" attribute="1" defaultMemberUniqueName="[Table13_1].[TOTALMARKS].[All]" allUniqueName="[Table13_1].[TOTALMARKS].[All]" dimensionUniqueName="[Table13_1]" displayFolder="" count="0" memberValueDatatype="20" unbalanced="0"/>
    <cacheHierarchy uniqueName="[Table13_1].[GRADE]" caption="GRADE" attribute="1" defaultMemberUniqueName="[Table13_1].[GRADE].[All]" allUniqueName="[Table13_1].[GRADE].[All]" dimensionUniqueName="[Table13_1]" displayFolder="" count="0" memberValueDatatype="130" unbalanced="0"/>
    <cacheHierarchy uniqueName="[Table13_1].[GRADE_POINTS]" caption="GRADE_POINTS" attribute="1" defaultMemberUniqueName="[Table13_1].[GRADE_POINTS].[All]" allUniqueName="[Table13_1].[GRADE_POINTS].[All]" dimensionUniqueName="[Table13_1]" displayFolder="" count="0" memberValueDatatype="20" unbalanced="0"/>
    <cacheHierarchy uniqueName="[Table13_1].[CREDITS]" caption="CREDITS" attribute="1" defaultMemberUniqueName="[Table13_1].[CREDITS].[All]" allUniqueName="[Table13_1].[CREDITS].[All]" dimensionUniqueName="[Table13_1]" displayFolder="" count="0" memberValueDatatype="20" unbalanced="0"/>
    <cacheHierarchy uniqueName="[Table13_1].[FINAL_MARKS]" caption="FINAL_MARKS" attribute="1" defaultMemberUniqueName="[Table13_1].[FINAL_MARKS].[All]" allUniqueName="[Table13_1].[FINAL_MARKS].[All]" dimensionUniqueName="[Table13_1]" displayFolder="" count="0" memberValueDatatype="20" unbalanced="0"/>
    <cacheHierarchy uniqueName="[Table13_1].[AVERAGE_MARKS]" caption="AVERAGE_MARKS" attribute="1" defaultMemberUniqueName="[Table13_1].[AVERAGE_MARKS].[All]" allUniqueName="[Table13_1].[AVERAGE_MARKS].[All]" dimensionUniqueName="[Table13_1]" displayFolder="" count="0" memberValueDatatype="5" unbalanced="0"/>
    <cacheHierarchy uniqueName="[Table13_1].[SUB_RESULT]" caption="SUB_RESULT" attribute="1" defaultMemberUniqueName="[Table13_1].[SUB_RESULT].[All]" allUniqueName="[Table13_1].[SUB_RESULT].[All]" dimensionUniqueName="[Table13_1]" displayFolder="" count="0" memberValueDatatype="130" unbalanced="0"/>
    <cacheHierarchy uniqueName="[Table13_1].[OVERALL_RESULT]" caption="OVERALL_RESULT" attribute="1" defaultMemberUniqueName="[Table13_1].[OVERALL_RESULT].[All]" allUniqueName="[Table13_1].[OVERALL_RESULT].[All]" dimensionUniqueName="[Table13_1]" displayFolder="" count="0" memberValueDatatype="130" unbalanced="0"/>
    <cacheHierarchy uniqueName="[Table14].[GENDER]" caption="GENDER" attribute="1" defaultMemberUniqueName="[Table14].[GENDER].[All]" allUniqueName="[Table14].[GENDER].[All]" dimensionUniqueName="[Table14]" displayFolder="" count="0" memberValueDatatype="130" unbalanced="0"/>
    <cacheHierarchy uniqueName="[Measures].[__XL_Count Table13_1]" caption="__XL_Count Table13_1" measure="1" displayFolder="" measureGroup="Table13_1" count="0" hidden="1"/>
    <cacheHierarchy uniqueName="[Measures].[__XL_Count Range]" caption="__XL_Count Range" measure="1" displayFolder="" measureGroup="Range" count="0" hidden="1"/>
    <cacheHierarchy uniqueName="[Measures].[__XL_Count Table10]" caption="__XL_Count Table10" measure="1" displayFolder="" measureGroup="Table10"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No measures defined]" caption="__No measures defined" measure="1" displayFolder="" count="0" hidden="1"/>
    <cacheHierarchy uniqueName="[Measures].[Count of HTNO]" caption="Count of HTNO" measure="1" displayFolder="" measureGroup="Table13_1" count="0" hidden="1">
      <extLst>
        <ext xmlns:x15="http://schemas.microsoft.com/office/spreadsheetml/2010/11/main" uri="{B97F6D7D-B522-45F9-BDA1-12C45D357490}">
          <x15:cacheHierarchy aggregatedColumn="17"/>
        </ext>
      </extLst>
    </cacheHierarchy>
    <cacheHierarchy uniqueName="[Measures].[Distinct Count of HTNO]" caption="Distinct Count of HTNO" measure="1" displayFolder="" measureGroup="Table13_1"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FINAL_MARKS]" caption="Sum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Average of FINAL_MARKS]" caption="Average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Count of FINAL_MARKS]" caption="Count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Max of FINAL_MARKS]" caption="Max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Count of GRADE]" caption="Count of GRADE" measure="1" displayFolder="" measureGroup="Table13_1" count="0" hidden="1">
      <extLst>
        <ext xmlns:x15="http://schemas.microsoft.com/office/spreadsheetml/2010/11/main" uri="{B97F6D7D-B522-45F9-BDA1-12C45D357490}">
          <x15:cacheHierarchy aggregatedColumn="25"/>
        </ext>
      </extLst>
    </cacheHierarchy>
    <cacheHierarchy uniqueName="[Measures].[Distinct Count of FINAL_MARKS]" caption="Distinct Count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Sum of TOTALMARKS]" caption="Sum of TOTALMARKS" measure="1" displayFolder="" measureGroup="Table13_1" count="0" hidden="1">
      <extLst>
        <ext xmlns:x15="http://schemas.microsoft.com/office/spreadsheetml/2010/11/main" uri="{B97F6D7D-B522-45F9-BDA1-12C45D357490}">
          <x15:cacheHierarchy aggregatedColumn="24"/>
        </ext>
      </extLst>
    </cacheHierarchy>
    <cacheHierarchy uniqueName="[Measures].[Average of TOTALMARKS]" caption="Average of TOTALMARKS" measure="1" displayFolder="" measureGroup="Table13_1" count="0" hidden="1">
      <extLst>
        <ext xmlns:x15="http://schemas.microsoft.com/office/spreadsheetml/2010/11/main" uri="{B97F6D7D-B522-45F9-BDA1-12C45D357490}">
          <x15:cacheHierarchy aggregatedColumn="24"/>
        </ext>
      </extLst>
    </cacheHierarchy>
    <cacheHierarchy uniqueName="[Measures].[Count of HTNO 2]" caption="Count of HTNO 2" measure="1" displayFolder="" measureGroup="Range" count="0" hidden="1">
      <extLst>
        <ext xmlns:x15="http://schemas.microsoft.com/office/spreadsheetml/2010/11/main" uri="{B97F6D7D-B522-45F9-BDA1-12C45D357490}">
          <x15:cacheHierarchy aggregatedColumn="0"/>
        </ext>
      </extLst>
    </cacheHierarchy>
    <cacheHierarchy uniqueName="[Measures].[Distinct Count of HTNO 2]" caption="Distinct Count of HTNO 2" measure="1" displayFolder="" measureGroup="Range" count="0" hidden="1">
      <extLst>
        <ext xmlns:x15="http://schemas.microsoft.com/office/spreadsheetml/2010/11/main" uri="{B97F6D7D-B522-45F9-BDA1-12C45D357490}">
          <x15:cacheHierarchy aggregatedColumn="0"/>
        </ext>
      </extLst>
    </cacheHierarchy>
    <cacheHierarchy uniqueName="[Measures].[Sum of GRADE_POINTS]" caption="Sum of GRADE_POINTS" measure="1" displayFolder="" measureGroup="Range" count="0" hidden="1">
      <extLst>
        <ext xmlns:x15="http://schemas.microsoft.com/office/spreadsheetml/2010/11/main" uri="{B97F6D7D-B522-45F9-BDA1-12C45D357490}">
          <x15:cacheHierarchy aggregatedColumn="9"/>
        </ext>
      </extLst>
    </cacheHierarchy>
    <cacheHierarchy uniqueName="[Measures].[Average of GRADE_POINTS]" caption="Average of GRADE_POINTS" measure="1" displayFolder="" measureGroup="Range" count="0" hidden="1">
      <extLst>
        <ext xmlns:x15="http://schemas.microsoft.com/office/spreadsheetml/2010/11/main" uri="{B97F6D7D-B522-45F9-BDA1-12C45D357490}">
          <x15:cacheHierarchy aggregatedColumn="9"/>
        </ext>
      </extLst>
    </cacheHierarchy>
    <cacheHierarchy uniqueName="[Measures].[Sum of FINAL_MARKS 2]" caption="Sum of FINAL_MARKS 2" measure="1" displayFolder="" measureGroup="Range" count="0" hidden="1">
      <extLst>
        <ext xmlns:x15="http://schemas.microsoft.com/office/spreadsheetml/2010/11/main" uri="{B97F6D7D-B522-45F9-BDA1-12C45D357490}">
          <x15:cacheHierarchy aggregatedColumn="11"/>
        </ext>
      </extLst>
    </cacheHierarchy>
    <cacheHierarchy uniqueName="[Measures].[Count of FINAL_MARKS 2]" caption="Count of FINAL_MARKS 2" measure="1" displayFolder="" measureGroup="Range" count="0" hidden="1">
      <extLst>
        <ext xmlns:x15="http://schemas.microsoft.com/office/spreadsheetml/2010/11/main" uri="{B97F6D7D-B522-45F9-BDA1-12C45D357490}">
          <x15:cacheHierarchy aggregatedColumn="11"/>
        </ext>
      </extLst>
    </cacheHierarchy>
    <cacheHierarchy uniqueName="[Measures].[Average of FINAL_MARKS 2]" caption="Average of FINAL_MARKS 2" measure="1" displayFolder="" measureGroup="Range" count="0" hidden="1">
      <extLst>
        <ext xmlns:x15="http://schemas.microsoft.com/office/spreadsheetml/2010/11/main" uri="{B97F6D7D-B522-45F9-BDA1-12C45D357490}">
          <x15:cacheHierarchy aggregatedColumn="11"/>
        </ext>
      </extLst>
    </cacheHierarchy>
    <cacheHierarchy uniqueName="[Measures].[Distinct Count of FINAL_MARKS 2]" caption="Distinct Count of FINAL_MARKS 2" measure="1" displayFolder="" measureGroup="Range" count="0" hidden="1">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Range" uniqueName="[Range]" caption="Range"/>
    <dimension name="Table10" uniqueName="[Table10]" caption="Table10"/>
    <dimension name="Table12" uniqueName="[Table12]" caption="Table12"/>
    <dimension name="Table13_1" uniqueName="[Table13_1]" caption="Table13_1"/>
    <dimension name="Table14" uniqueName="[Table14]" caption="Table14"/>
  </dimensions>
  <measureGroups count="5">
    <measureGroup name="Range" caption="Range"/>
    <measureGroup name="Table10" caption="Table10"/>
    <measureGroup name="Table12" caption="Table12"/>
    <measureGroup name="Table13_1" caption="Table13_1"/>
    <measureGroup name="Table14" caption="Table14"/>
  </measureGroups>
  <maps count="6">
    <map measureGroup="0" dimension="1"/>
    <map measureGroup="1" dimension="2"/>
    <map measureGroup="2" dimension="3"/>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NNA KUMAR" refreshedDate="45803.787606597223" backgroundQuery="1" createdVersion="8" refreshedVersion="8" minRefreshableVersion="3" recordCount="0" supportSubquery="1" supportAdvancedDrill="1" xr:uid="{146F224F-0560-4F7E-8CC8-76D279923897}">
  <cacheSource type="external" connectionId="2"/>
  <cacheFields count="2">
    <cacheField name="[Table13_1].[OVERALL_RESULT].[OVERALL_RESULT]" caption="OVERALL_RESULT" numFmtId="0" hierarchy="31" level="1">
      <sharedItems count="2">
        <s v="Fail"/>
        <s v="Pass"/>
      </sharedItems>
    </cacheField>
    <cacheField name="[Measures].[Distinct Count of HTNO]" caption="Distinct Count of HTNO" numFmtId="0" hierarchy="40" level="32767"/>
  </cacheFields>
  <cacheHierarchies count="57">
    <cacheHierarchy uniqueName="[Range].[HTNO]" caption="HTNO" attribute="1" defaultMemberUniqueName="[Range].[HTNO].[All]" allUniqueName="[Range].[HTNO].[All]" dimensionUniqueName="[Range]" displayFolder="" count="0" memberValueDatatype="130" unbalanced="0"/>
    <cacheHierarchy uniqueName="[Range].[STUDENT_TYPE]" caption="STUDENT_TYPE" attribute="1" defaultMemberUniqueName="[Range].[STUDENT_TYPE].[All]" allUniqueName="[Range].[STUDENT_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SUBJECT_CODE]" caption="SUBJECT_CODE" attribute="1" defaultMemberUniqueName="[Range].[SUBJECT_CODE].[All]" allUniqueName="[Range].[SUBJECT_CODE].[All]" dimensionUniqueName="[Range]" displayFolder="" count="0" memberValueDatatype="130" unbalanced="0"/>
    <cacheHierarchy uniqueName="[Range].[SUBJECT_NAME]" caption="SUBJECT_NAME" attribute="1" defaultMemberUniqueName="[Range].[SUBJECT_NAME].[All]" allUniqueName="[Range].[SUBJECT_NAME].[All]" dimensionUniqueName="[Range]" displayFolder="" count="0" memberValueDatatype="130" unbalanced="0"/>
    <cacheHierarchy uniqueName="[Range].[INTERNALMARKS]" caption="INTERNALMARKS" attribute="1" defaultMemberUniqueName="[Range].[INTERNALMARKS].[All]" allUniqueName="[Range].[INTERNALMARKS].[All]" dimensionUniqueName="[Range]" displayFolder="" count="0" memberValueDatatype="20" unbalanced="0"/>
    <cacheHierarchy uniqueName="[Range].[EXTERNALMARKS]" caption="EXTERNALMARKS" attribute="1" defaultMemberUniqueName="[Range].[EXTERNALMARKS].[All]" allUniqueName="[Range].[EXTERNALMARKS].[All]" dimensionUniqueName="[Range]" displayFolder="" count="0" memberValueDatatype="20" unbalanced="0"/>
    <cacheHierarchy uniqueName="[Range].[TOTALMARKS]" caption="TOTALMARKS" attribute="1" defaultMemberUniqueName="[Range].[TOTALMARKS].[All]" allUniqueName="[Range].[TOTALMARKS].[All]" dimensionUniqueName="[Range]" displayFolder="" count="0" memberValueDatatype="20" unbalanced="0"/>
    <cacheHierarchy uniqueName="[Range].[GRADE]" caption="GRADE" attribute="1" defaultMemberUniqueName="[Range].[GRADE].[All]" allUniqueName="[Range].[GRADE].[All]" dimensionUniqueName="[Range]" displayFolder="" count="0" memberValueDatatype="130" unbalanced="0"/>
    <cacheHierarchy uniqueName="[Range].[GRADE_POINTS]" caption="GRADE_POINTS" attribute="1" defaultMemberUniqueName="[Range].[GRADE_POINTS].[All]" allUniqueName="[Range].[GRADE_POINTS].[All]" dimensionUniqueName="[Range]" displayFolder="" count="0" memberValueDatatype="20" unbalanced="0"/>
    <cacheHierarchy uniqueName="[Range].[CREDITS]" caption="CREDITS" attribute="1" defaultMemberUniqueName="[Range].[CREDITS].[All]" allUniqueName="[Range].[CREDITS].[All]" dimensionUniqueName="[Range]" displayFolder="" count="0" memberValueDatatype="20" unbalanced="0"/>
    <cacheHierarchy uniqueName="[Range].[FINAL_MARKS]" caption="FINAL_MARKS" attribute="1" defaultMemberUniqueName="[Range].[FINAL_MARKS].[All]" allUniqueName="[Range].[FINAL_MARKS].[All]" dimensionUniqueName="[Range]" displayFolder="" count="0" memberValueDatatype="20" unbalanced="0"/>
    <cacheHierarchy uniqueName="[Range].[AVERAGE_MARKS]" caption="AVERAGE_MARKS" attribute="1" defaultMemberUniqueName="[Range].[AVERAGE_MARKS].[All]" allUniqueName="[Range].[AVERAGE_MARKS].[All]" dimensionUniqueName="[Range]" displayFolder="" count="0" memberValueDatatype="5" unbalanced="0"/>
    <cacheHierarchy uniqueName="[Range].[SUB_RESULT]" caption="SUB_RESULT" attribute="1" defaultMemberUniqueName="[Range].[SUB_RESULT].[All]" allUniqueName="[Range].[SUB_RESULT].[All]" dimensionUniqueName="[Range]" displayFolder="" count="0" memberValueDatatype="130" unbalanced="0"/>
    <cacheHierarchy uniqueName="[Range].[OVERALL_RESULT]" caption="OVERALL_RESULT" attribute="1" defaultMemberUniqueName="[Range].[OVERALL_RESULT].[All]" allUniqueName="[Range].[OVERALL_RESULT].[All]" dimensionUniqueName="[Range]" displayFolder="" count="0" memberValueDatatype="130" unbalanced="0"/>
    <cacheHierarchy uniqueName="[Table10].[STUDENT_TYPE]" caption="STUDENT_TYPE" attribute="1" defaultMemberUniqueName="[Table10].[STUDENT_TYPE].[All]" allUniqueName="[Table10].[STUDENT_TYPE].[All]" dimensionUniqueName="[Table10]" displayFolder="" count="0" memberValueDatatype="130" unbalanced="0"/>
    <cacheHierarchy uniqueName="[Table12].[STUDENT_TYPE]" caption="STUDENT_TYPE" attribute="1" defaultMemberUniqueName="[Table12].[STUDENT_TYPE].[All]" allUniqueName="[Table12].[STUDENT_TYPE].[All]" dimensionUniqueName="[Table12]" displayFolder="" count="0" memberValueDatatype="130" unbalanced="0"/>
    <cacheHierarchy uniqueName="[Table13_1].[HTNO]" caption="HTNO" attribute="1" defaultMemberUniqueName="[Table13_1].[HTNO].[All]" allUniqueName="[Table13_1].[HTNO].[All]" dimensionUniqueName="[Table13_1]" displayFolder="" count="0" memberValueDatatype="130" unbalanced="0"/>
    <cacheHierarchy uniqueName="[Table13_1].[STUDENT_TYPE]" caption="STUDENT_TYPE" attribute="1" defaultMemberUniqueName="[Table13_1].[STUDENT_TYPE].[All]" allUniqueName="[Table13_1].[STUDENT_TYPE].[All]" dimensionUniqueName="[Table13_1]" displayFolder="" count="0" memberValueDatatype="130" unbalanced="0"/>
    <cacheHierarchy uniqueName="[Table13_1].[GENDER]" caption="GENDER" attribute="1" defaultMemberUniqueName="[Table13_1].[GENDER].[All]" allUniqueName="[Table13_1].[GENDER].[All]" dimensionUniqueName="[Table13_1]" displayFolder="" count="0" memberValueDatatype="130" unbalanced="0"/>
    <cacheHierarchy uniqueName="[Table13_1].[SUBJECT_CODE]" caption="SUBJECT_CODE" attribute="1" defaultMemberUniqueName="[Table13_1].[SUBJECT_CODE].[All]" allUniqueName="[Table13_1].[SUBJECT_CODE].[All]" dimensionUniqueName="[Table13_1]" displayFolder="" count="0" memberValueDatatype="130" unbalanced="0"/>
    <cacheHierarchy uniqueName="[Table13_1].[SUBJECT_NAME]" caption="SUBJECT_NAME" attribute="1" defaultMemberUniqueName="[Table13_1].[SUBJECT_NAME].[All]" allUniqueName="[Table13_1].[SUBJECT_NAME].[All]" dimensionUniqueName="[Table13_1]" displayFolder="" count="0" memberValueDatatype="130" unbalanced="0"/>
    <cacheHierarchy uniqueName="[Table13_1].[INTERNALMARKS]" caption="INTERNALMARKS" attribute="1" defaultMemberUniqueName="[Table13_1].[INTERNALMARKS].[All]" allUniqueName="[Table13_1].[INTERNALMARKS].[All]" dimensionUniqueName="[Table13_1]" displayFolder="" count="0" memberValueDatatype="20" unbalanced="0"/>
    <cacheHierarchy uniqueName="[Table13_1].[EXTERNALMARKS]" caption="EXTERNALMARKS" attribute="1" defaultMemberUniqueName="[Table13_1].[EXTERNALMARKS].[All]" allUniqueName="[Table13_1].[EXTERNALMARKS].[All]" dimensionUniqueName="[Table13_1]" displayFolder="" count="0" memberValueDatatype="20" unbalanced="0"/>
    <cacheHierarchy uniqueName="[Table13_1].[TOTALMARKS]" caption="TOTALMARKS" attribute="1" defaultMemberUniqueName="[Table13_1].[TOTALMARKS].[All]" allUniqueName="[Table13_1].[TOTALMARKS].[All]" dimensionUniqueName="[Table13_1]" displayFolder="" count="0" memberValueDatatype="20" unbalanced="0"/>
    <cacheHierarchy uniqueName="[Table13_1].[GRADE]" caption="GRADE" attribute="1" defaultMemberUniqueName="[Table13_1].[GRADE].[All]" allUniqueName="[Table13_1].[GRADE].[All]" dimensionUniqueName="[Table13_1]" displayFolder="" count="0" memberValueDatatype="130" unbalanced="0"/>
    <cacheHierarchy uniqueName="[Table13_1].[GRADE_POINTS]" caption="GRADE_POINTS" attribute="1" defaultMemberUniqueName="[Table13_1].[GRADE_POINTS].[All]" allUniqueName="[Table13_1].[GRADE_POINTS].[All]" dimensionUniqueName="[Table13_1]" displayFolder="" count="0" memberValueDatatype="20" unbalanced="0"/>
    <cacheHierarchy uniqueName="[Table13_1].[CREDITS]" caption="CREDITS" attribute="1" defaultMemberUniqueName="[Table13_1].[CREDITS].[All]" allUniqueName="[Table13_1].[CREDITS].[All]" dimensionUniqueName="[Table13_1]" displayFolder="" count="0" memberValueDatatype="20" unbalanced="0"/>
    <cacheHierarchy uniqueName="[Table13_1].[FINAL_MARKS]" caption="FINAL_MARKS" attribute="1" defaultMemberUniqueName="[Table13_1].[FINAL_MARKS].[All]" allUniqueName="[Table13_1].[FINAL_MARKS].[All]" dimensionUniqueName="[Table13_1]" displayFolder="" count="0" memberValueDatatype="20" unbalanced="0"/>
    <cacheHierarchy uniqueName="[Table13_1].[AVERAGE_MARKS]" caption="AVERAGE_MARKS" attribute="1" defaultMemberUniqueName="[Table13_1].[AVERAGE_MARKS].[All]" allUniqueName="[Table13_1].[AVERAGE_MARKS].[All]" dimensionUniqueName="[Table13_1]" displayFolder="" count="0" memberValueDatatype="5" unbalanced="0"/>
    <cacheHierarchy uniqueName="[Table13_1].[SUB_RESULT]" caption="SUB_RESULT" attribute="1" defaultMemberUniqueName="[Table13_1].[SUB_RESULT].[All]" allUniqueName="[Table13_1].[SUB_RESULT].[All]" dimensionUniqueName="[Table13_1]" displayFolder="" count="0" memberValueDatatype="130" unbalanced="0"/>
    <cacheHierarchy uniqueName="[Table13_1].[OVERALL_RESULT]" caption="OVERALL_RESULT" attribute="1" defaultMemberUniqueName="[Table13_1].[OVERALL_RESULT].[All]" allUniqueName="[Table13_1].[OVERALL_RESULT].[All]" dimensionUniqueName="[Table13_1]" displayFolder="" count="2" memberValueDatatype="130" unbalanced="0">
      <fieldsUsage count="2">
        <fieldUsage x="-1"/>
        <fieldUsage x="0"/>
      </fieldsUsage>
    </cacheHierarchy>
    <cacheHierarchy uniqueName="[Table14].[GENDER]" caption="GENDER" attribute="1" defaultMemberUniqueName="[Table14].[GENDER].[All]" allUniqueName="[Table14].[GENDER].[All]" dimensionUniqueName="[Table14]" displayFolder="" count="0" memberValueDatatype="130" unbalanced="0"/>
    <cacheHierarchy uniqueName="[Measures].[__XL_Count Table13_1]" caption="__XL_Count Table13_1" measure="1" displayFolder="" measureGroup="Table13_1" count="0" hidden="1"/>
    <cacheHierarchy uniqueName="[Measures].[__XL_Count Range]" caption="__XL_Count Range" measure="1" displayFolder="" measureGroup="Range" count="0" hidden="1"/>
    <cacheHierarchy uniqueName="[Measures].[__XL_Count Table10]" caption="__XL_Count Table10" measure="1" displayFolder="" measureGroup="Table10"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No measures defined]" caption="__No measures defined" measure="1" displayFolder="" count="0" hidden="1"/>
    <cacheHierarchy uniqueName="[Measures].[Count of HTNO]" caption="Count of HTNO" measure="1" displayFolder="" measureGroup="Table13_1" count="0" hidden="1">
      <extLst>
        <ext xmlns:x15="http://schemas.microsoft.com/office/spreadsheetml/2010/11/main" uri="{B97F6D7D-B522-45F9-BDA1-12C45D357490}">
          <x15:cacheHierarchy aggregatedColumn="17"/>
        </ext>
      </extLst>
    </cacheHierarchy>
    <cacheHierarchy uniqueName="[Measures].[Distinct Count of HTNO]" caption="Distinct Count of HTNO" measure="1" displayFolder="" measureGroup="Table13_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FINAL_MARKS]" caption="Sum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Average of FINAL_MARKS]" caption="Average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Count of FINAL_MARKS]" caption="Count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Max of FINAL_MARKS]" caption="Max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Count of GRADE]" caption="Count of GRADE" measure="1" displayFolder="" measureGroup="Table13_1" count="0" hidden="1">
      <extLst>
        <ext xmlns:x15="http://schemas.microsoft.com/office/spreadsheetml/2010/11/main" uri="{B97F6D7D-B522-45F9-BDA1-12C45D357490}">
          <x15:cacheHierarchy aggregatedColumn="25"/>
        </ext>
      </extLst>
    </cacheHierarchy>
    <cacheHierarchy uniqueName="[Measures].[Distinct Count of FINAL_MARKS]" caption="Distinct Count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Sum of TOTALMARKS]" caption="Sum of TOTALMARKS" measure="1" displayFolder="" measureGroup="Table13_1" count="0" hidden="1">
      <extLst>
        <ext xmlns:x15="http://schemas.microsoft.com/office/spreadsheetml/2010/11/main" uri="{B97F6D7D-B522-45F9-BDA1-12C45D357490}">
          <x15:cacheHierarchy aggregatedColumn="24"/>
        </ext>
      </extLst>
    </cacheHierarchy>
    <cacheHierarchy uniqueName="[Measures].[Average of TOTALMARKS]" caption="Average of TOTALMARKS" measure="1" displayFolder="" measureGroup="Table13_1" count="0" hidden="1">
      <extLst>
        <ext xmlns:x15="http://schemas.microsoft.com/office/spreadsheetml/2010/11/main" uri="{B97F6D7D-B522-45F9-BDA1-12C45D357490}">
          <x15:cacheHierarchy aggregatedColumn="24"/>
        </ext>
      </extLst>
    </cacheHierarchy>
    <cacheHierarchy uniqueName="[Measures].[Count of HTNO 2]" caption="Count of HTNO 2" measure="1" displayFolder="" measureGroup="Range" count="0" hidden="1">
      <extLst>
        <ext xmlns:x15="http://schemas.microsoft.com/office/spreadsheetml/2010/11/main" uri="{B97F6D7D-B522-45F9-BDA1-12C45D357490}">
          <x15:cacheHierarchy aggregatedColumn="0"/>
        </ext>
      </extLst>
    </cacheHierarchy>
    <cacheHierarchy uniqueName="[Measures].[Distinct Count of HTNO 2]" caption="Distinct Count of HTNO 2" measure="1" displayFolder="" measureGroup="Range" count="0" hidden="1">
      <extLst>
        <ext xmlns:x15="http://schemas.microsoft.com/office/spreadsheetml/2010/11/main" uri="{B97F6D7D-B522-45F9-BDA1-12C45D357490}">
          <x15:cacheHierarchy aggregatedColumn="0"/>
        </ext>
      </extLst>
    </cacheHierarchy>
    <cacheHierarchy uniqueName="[Measures].[Sum of GRADE_POINTS]" caption="Sum of GRADE_POINTS" measure="1" displayFolder="" measureGroup="Range" count="0" hidden="1">
      <extLst>
        <ext xmlns:x15="http://schemas.microsoft.com/office/spreadsheetml/2010/11/main" uri="{B97F6D7D-B522-45F9-BDA1-12C45D357490}">
          <x15:cacheHierarchy aggregatedColumn="9"/>
        </ext>
      </extLst>
    </cacheHierarchy>
    <cacheHierarchy uniqueName="[Measures].[Average of GRADE_POINTS]" caption="Average of GRADE_POINTS" measure="1" displayFolder="" measureGroup="Range" count="0" hidden="1">
      <extLst>
        <ext xmlns:x15="http://schemas.microsoft.com/office/spreadsheetml/2010/11/main" uri="{B97F6D7D-B522-45F9-BDA1-12C45D357490}">
          <x15:cacheHierarchy aggregatedColumn="9"/>
        </ext>
      </extLst>
    </cacheHierarchy>
    <cacheHierarchy uniqueName="[Measures].[Sum of FINAL_MARKS 2]" caption="Sum of FINAL_MARKS 2" measure="1" displayFolder="" measureGroup="Range" count="0" hidden="1">
      <extLst>
        <ext xmlns:x15="http://schemas.microsoft.com/office/spreadsheetml/2010/11/main" uri="{B97F6D7D-B522-45F9-BDA1-12C45D357490}">
          <x15:cacheHierarchy aggregatedColumn="11"/>
        </ext>
      </extLst>
    </cacheHierarchy>
    <cacheHierarchy uniqueName="[Measures].[Count of FINAL_MARKS 2]" caption="Count of FINAL_MARKS 2" measure="1" displayFolder="" measureGroup="Range" count="0" hidden="1">
      <extLst>
        <ext xmlns:x15="http://schemas.microsoft.com/office/spreadsheetml/2010/11/main" uri="{B97F6D7D-B522-45F9-BDA1-12C45D357490}">
          <x15:cacheHierarchy aggregatedColumn="11"/>
        </ext>
      </extLst>
    </cacheHierarchy>
    <cacheHierarchy uniqueName="[Measures].[Average of FINAL_MARKS 2]" caption="Average of FINAL_MARKS 2" measure="1" displayFolder="" measureGroup="Range" count="0" hidden="1">
      <extLst>
        <ext xmlns:x15="http://schemas.microsoft.com/office/spreadsheetml/2010/11/main" uri="{B97F6D7D-B522-45F9-BDA1-12C45D357490}">
          <x15:cacheHierarchy aggregatedColumn="11"/>
        </ext>
      </extLst>
    </cacheHierarchy>
    <cacheHierarchy uniqueName="[Measures].[Distinct Count of FINAL_MARKS 2]" caption="Distinct Count of FINAL_MARKS 2" measure="1" displayFolder="" measureGroup="Range" count="0" hidden="1">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Range" uniqueName="[Range]" caption="Range"/>
    <dimension name="Table10" uniqueName="[Table10]" caption="Table10"/>
    <dimension name="Table12" uniqueName="[Table12]" caption="Table12"/>
    <dimension name="Table13_1" uniqueName="[Table13_1]" caption="Table13_1"/>
    <dimension name="Table14" uniqueName="[Table14]" caption="Table14"/>
  </dimensions>
  <measureGroups count="5">
    <measureGroup name="Range" caption="Range"/>
    <measureGroup name="Table10" caption="Table10"/>
    <measureGroup name="Table12" caption="Table12"/>
    <measureGroup name="Table13_1" caption="Table13_1"/>
    <measureGroup name="Table14" caption="Table14"/>
  </measureGroups>
  <maps count="6">
    <map measureGroup="0" dimension="1"/>
    <map measureGroup="1" dimension="2"/>
    <map measureGroup="2" dimension="3"/>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NNA KUMAR" refreshedDate="45803.787608333332" backgroundQuery="1" createdVersion="8" refreshedVersion="8" minRefreshableVersion="3" recordCount="0" supportSubquery="1" supportAdvancedDrill="1" xr:uid="{85846AE8-A402-42F0-819F-4D79C0DAB8A7}">
  <cacheSource type="external" connectionId="2"/>
  <cacheFields count="2">
    <cacheField name="[Table13_1].[GRADE].[GRADE]" caption="GRADE" numFmtId="0" hierarchy="25" level="1">
      <sharedItems count="8">
        <s v="A"/>
        <s v="A+"/>
        <s v="Ab"/>
        <s v="B"/>
        <s v="B+"/>
        <s v="C"/>
        <s v="F"/>
        <s v="O"/>
      </sharedItems>
    </cacheField>
    <cacheField name="[Measures].[Count of HTNO]" caption="Count of HTNO" numFmtId="0" hierarchy="39" level="32767"/>
  </cacheFields>
  <cacheHierarchies count="57">
    <cacheHierarchy uniqueName="[Range].[HTNO]" caption="HTNO" attribute="1" defaultMemberUniqueName="[Range].[HTNO].[All]" allUniqueName="[Range].[HTNO].[All]" dimensionUniqueName="[Range]" displayFolder="" count="0" memberValueDatatype="130" unbalanced="0"/>
    <cacheHierarchy uniqueName="[Range].[STUDENT_TYPE]" caption="STUDENT_TYPE" attribute="1" defaultMemberUniqueName="[Range].[STUDENT_TYPE].[All]" allUniqueName="[Range].[STUDENT_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SUBJECT_CODE]" caption="SUBJECT_CODE" attribute="1" defaultMemberUniqueName="[Range].[SUBJECT_CODE].[All]" allUniqueName="[Range].[SUBJECT_CODE].[All]" dimensionUniqueName="[Range]" displayFolder="" count="0" memberValueDatatype="130" unbalanced="0"/>
    <cacheHierarchy uniqueName="[Range].[SUBJECT_NAME]" caption="SUBJECT_NAME" attribute="1" defaultMemberUniqueName="[Range].[SUBJECT_NAME].[All]" allUniqueName="[Range].[SUBJECT_NAME].[All]" dimensionUniqueName="[Range]" displayFolder="" count="0" memberValueDatatype="130" unbalanced="0"/>
    <cacheHierarchy uniqueName="[Range].[INTERNALMARKS]" caption="INTERNALMARKS" attribute="1" defaultMemberUniqueName="[Range].[INTERNALMARKS].[All]" allUniqueName="[Range].[INTERNALMARKS].[All]" dimensionUniqueName="[Range]" displayFolder="" count="0" memberValueDatatype="20" unbalanced="0"/>
    <cacheHierarchy uniqueName="[Range].[EXTERNALMARKS]" caption="EXTERNALMARKS" attribute="1" defaultMemberUniqueName="[Range].[EXTERNALMARKS].[All]" allUniqueName="[Range].[EXTERNALMARKS].[All]" dimensionUniqueName="[Range]" displayFolder="" count="0" memberValueDatatype="20" unbalanced="0"/>
    <cacheHierarchy uniqueName="[Range].[TOTALMARKS]" caption="TOTALMARKS" attribute="1" defaultMemberUniqueName="[Range].[TOTALMARKS].[All]" allUniqueName="[Range].[TOTALMARKS].[All]" dimensionUniqueName="[Range]" displayFolder="" count="0" memberValueDatatype="20" unbalanced="0"/>
    <cacheHierarchy uniqueName="[Range].[GRADE]" caption="GRADE" attribute="1" defaultMemberUniqueName="[Range].[GRADE].[All]" allUniqueName="[Range].[GRADE].[All]" dimensionUniqueName="[Range]" displayFolder="" count="0" memberValueDatatype="130" unbalanced="0"/>
    <cacheHierarchy uniqueName="[Range].[GRADE_POINTS]" caption="GRADE_POINTS" attribute="1" defaultMemberUniqueName="[Range].[GRADE_POINTS].[All]" allUniqueName="[Range].[GRADE_POINTS].[All]" dimensionUniqueName="[Range]" displayFolder="" count="0" memberValueDatatype="20" unbalanced="0"/>
    <cacheHierarchy uniqueName="[Range].[CREDITS]" caption="CREDITS" attribute="1" defaultMemberUniqueName="[Range].[CREDITS].[All]" allUniqueName="[Range].[CREDITS].[All]" dimensionUniqueName="[Range]" displayFolder="" count="0" memberValueDatatype="20" unbalanced="0"/>
    <cacheHierarchy uniqueName="[Range].[FINAL_MARKS]" caption="FINAL_MARKS" attribute="1" defaultMemberUniqueName="[Range].[FINAL_MARKS].[All]" allUniqueName="[Range].[FINAL_MARKS].[All]" dimensionUniqueName="[Range]" displayFolder="" count="0" memberValueDatatype="20" unbalanced="0"/>
    <cacheHierarchy uniqueName="[Range].[AVERAGE_MARKS]" caption="AVERAGE_MARKS" attribute="1" defaultMemberUniqueName="[Range].[AVERAGE_MARKS].[All]" allUniqueName="[Range].[AVERAGE_MARKS].[All]" dimensionUniqueName="[Range]" displayFolder="" count="0" memberValueDatatype="5" unbalanced="0"/>
    <cacheHierarchy uniqueName="[Range].[SUB_RESULT]" caption="SUB_RESULT" attribute="1" defaultMemberUniqueName="[Range].[SUB_RESULT].[All]" allUniqueName="[Range].[SUB_RESULT].[All]" dimensionUniqueName="[Range]" displayFolder="" count="0" memberValueDatatype="130" unbalanced="0"/>
    <cacheHierarchy uniqueName="[Range].[OVERALL_RESULT]" caption="OVERALL_RESULT" attribute="1" defaultMemberUniqueName="[Range].[OVERALL_RESULT].[All]" allUniqueName="[Range].[OVERALL_RESULT].[All]" dimensionUniqueName="[Range]" displayFolder="" count="0" memberValueDatatype="130" unbalanced="0"/>
    <cacheHierarchy uniqueName="[Table10].[STUDENT_TYPE]" caption="STUDENT_TYPE" attribute="1" defaultMemberUniqueName="[Table10].[STUDENT_TYPE].[All]" allUniqueName="[Table10].[STUDENT_TYPE].[All]" dimensionUniqueName="[Table10]" displayFolder="" count="0" memberValueDatatype="130" unbalanced="0"/>
    <cacheHierarchy uniqueName="[Table12].[STUDENT_TYPE]" caption="STUDENT_TYPE" attribute="1" defaultMemberUniqueName="[Table12].[STUDENT_TYPE].[All]" allUniqueName="[Table12].[STUDENT_TYPE].[All]" dimensionUniqueName="[Table12]" displayFolder="" count="0" memberValueDatatype="130" unbalanced="0"/>
    <cacheHierarchy uniqueName="[Table13_1].[HTNO]" caption="HTNO" attribute="1" defaultMemberUniqueName="[Table13_1].[HTNO].[All]" allUniqueName="[Table13_1].[HTNO].[All]" dimensionUniqueName="[Table13_1]" displayFolder="" count="0" memberValueDatatype="130" unbalanced="0"/>
    <cacheHierarchy uniqueName="[Table13_1].[STUDENT_TYPE]" caption="STUDENT_TYPE" attribute="1" defaultMemberUniqueName="[Table13_1].[STUDENT_TYPE].[All]" allUniqueName="[Table13_1].[STUDENT_TYPE].[All]" dimensionUniqueName="[Table13_1]" displayFolder="" count="0" memberValueDatatype="130" unbalanced="0"/>
    <cacheHierarchy uniqueName="[Table13_1].[GENDER]" caption="GENDER" attribute="1" defaultMemberUniqueName="[Table13_1].[GENDER].[All]" allUniqueName="[Table13_1].[GENDER].[All]" dimensionUniqueName="[Table13_1]" displayFolder="" count="0" memberValueDatatype="130" unbalanced="0"/>
    <cacheHierarchy uniqueName="[Table13_1].[SUBJECT_CODE]" caption="SUBJECT_CODE" attribute="1" defaultMemberUniqueName="[Table13_1].[SUBJECT_CODE].[All]" allUniqueName="[Table13_1].[SUBJECT_CODE].[All]" dimensionUniqueName="[Table13_1]" displayFolder="" count="0" memberValueDatatype="130" unbalanced="0"/>
    <cacheHierarchy uniqueName="[Table13_1].[SUBJECT_NAME]" caption="SUBJECT_NAME" attribute="1" defaultMemberUniqueName="[Table13_1].[SUBJECT_NAME].[All]" allUniqueName="[Table13_1].[SUBJECT_NAME].[All]" dimensionUniqueName="[Table13_1]" displayFolder="" count="0" memberValueDatatype="130" unbalanced="0"/>
    <cacheHierarchy uniqueName="[Table13_1].[INTERNALMARKS]" caption="INTERNALMARKS" attribute="1" defaultMemberUniqueName="[Table13_1].[INTERNALMARKS].[All]" allUniqueName="[Table13_1].[INTERNALMARKS].[All]" dimensionUniqueName="[Table13_1]" displayFolder="" count="0" memberValueDatatype="20" unbalanced="0"/>
    <cacheHierarchy uniqueName="[Table13_1].[EXTERNALMARKS]" caption="EXTERNALMARKS" attribute="1" defaultMemberUniqueName="[Table13_1].[EXTERNALMARKS].[All]" allUniqueName="[Table13_1].[EXTERNALMARKS].[All]" dimensionUniqueName="[Table13_1]" displayFolder="" count="0" memberValueDatatype="20" unbalanced="0"/>
    <cacheHierarchy uniqueName="[Table13_1].[TOTALMARKS]" caption="TOTALMARKS" attribute="1" defaultMemberUniqueName="[Table13_1].[TOTALMARKS].[All]" allUniqueName="[Table13_1].[TOTALMARKS].[All]" dimensionUniqueName="[Table13_1]" displayFolder="" count="0" memberValueDatatype="20" unbalanced="0"/>
    <cacheHierarchy uniqueName="[Table13_1].[GRADE]" caption="GRADE" attribute="1" defaultMemberUniqueName="[Table13_1].[GRADE].[All]" allUniqueName="[Table13_1].[GRADE].[All]" dimensionUniqueName="[Table13_1]" displayFolder="" count="2" memberValueDatatype="130" unbalanced="0">
      <fieldsUsage count="2">
        <fieldUsage x="-1"/>
        <fieldUsage x="0"/>
      </fieldsUsage>
    </cacheHierarchy>
    <cacheHierarchy uniqueName="[Table13_1].[GRADE_POINTS]" caption="GRADE_POINTS" attribute="1" defaultMemberUniqueName="[Table13_1].[GRADE_POINTS].[All]" allUniqueName="[Table13_1].[GRADE_POINTS].[All]" dimensionUniqueName="[Table13_1]" displayFolder="" count="0" memberValueDatatype="20" unbalanced="0"/>
    <cacheHierarchy uniqueName="[Table13_1].[CREDITS]" caption="CREDITS" attribute="1" defaultMemberUniqueName="[Table13_1].[CREDITS].[All]" allUniqueName="[Table13_1].[CREDITS].[All]" dimensionUniqueName="[Table13_1]" displayFolder="" count="0" memberValueDatatype="20" unbalanced="0"/>
    <cacheHierarchy uniqueName="[Table13_1].[FINAL_MARKS]" caption="FINAL_MARKS" attribute="1" defaultMemberUniqueName="[Table13_1].[FINAL_MARKS].[All]" allUniqueName="[Table13_1].[FINAL_MARKS].[All]" dimensionUniqueName="[Table13_1]" displayFolder="" count="0" memberValueDatatype="20" unbalanced="0"/>
    <cacheHierarchy uniqueName="[Table13_1].[AVERAGE_MARKS]" caption="AVERAGE_MARKS" attribute="1" defaultMemberUniqueName="[Table13_1].[AVERAGE_MARKS].[All]" allUniqueName="[Table13_1].[AVERAGE_MARKS].[All]" dimensionUniqueName="[Table13_1]" displayFolder="" count="0" memberValueDatatype="5" unbalanced="0"/>
    <cacheHierarchy uniqueName="[Table13_1].[SUB_RESULT]" caption="SUB_RESULT" attribute="1" defaultMemberUniqueName="[Table13_1].[SUB_RESULT].[All]" allUniqueName="[Table13_1].[SUB_RESULT].[All]" dimensionUniqueName="[Table13_1]" displayFolder="" count="0" memberValueDatatype="130" unbalanced="0"/>
    <cacheHierarchy uniqueName="[Table13_1].[OVERALL_RESULT]" caption="OVERALL_RESULT" attribute="1" defaultMemberUniqueName="[Table13_1].[OVERALL_RESULT].[All]" allUniqueName="[Table13_1].[OVERALL_RESULT].[All]" dimensionUniqueName="[Table13_1]" displayFolder="" count="0" memberValueDatatype="130" unbalanced="0"/>
    <cacheHierarchy uniqueName="[Table14].[GENDER]" caption="GENDER" attribute="1" defaultMemberUniqueName="[Table14].[GENDER].[All]" allUniqueName="[Table14].[GENDER].[All]" dimensionUniqueName="[Table14]" displayFolder="" count="0" memberValueDatatype="130" unbalanced="0"/>
    <cacheHierarchy uniqueName="[Measures].[__XL_Count Table13_1]" caption="__XL_Count Table13_1" measure="1" displayFolder="" measureGroup="Table13_1" count="0" hidden="1"/>
    <cacheHierarchy uniqueName="[Measures].[__XL_Count Range]" caption="__XL_Count Range" measure="1" displayFolder="" measureGroup="Range" count="0" hidden="1"/>
    <cacheHierarchy uniqueName="[Measures].[__XL_Count Table10]" caption="__XL_Count Table10" measure="1" displayFolder="" measureGroup="Table10"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No measures defined]" caption="__No measures defined" measure="1" displayFolder="" count="0" hidden="1"/>
    <cacheHierarchy uniqueName="[Measures].[Count of HTNO]" caption="Count of HTNO" measure="1" displayFolder="" measureGroup="Table13_1" count="0" oneField="1" hidden="1">
      <fieldsUsage count="1">
        <fieldUsage x="1"/>
      </fieldsUsage>
      <extLst>
        <ext xmlns:x15="http://schemas.microsoft.com/office/spreadsheetml/2010/11/main" uri="{B97F6D7D-B522-45F9-BDA1-12C45D357490}">
          <x15:cacheHierarchy aggregatedColumn="17"/>
        </ext>
      </extLst>
    </cacheHierarchy>
    <cacheHierarchy uniqueName="[Measures].[Distinct Count of HTNO]" caption="Distinct Count of HTNO" measure="1" displayFolder="" measureGroup="Table13_1" count="0" hidden="1">
      <extLst>
        <ext xmlns:x15="http://schemas.microsoft.com/office/spreadsheetml/2010/11/main" uri="{B97F6D7D-B522-45F9-BDA1-12C45D357490}">
          <x15:cacheHierarchy aggregatedColumn="17"/>
        </ext>
      </extLst>
    </cacheHierarchy>
    <cacheHierarchy uniqueName="[Measures].[Sum of FINAL_MARKS]" caption="Sum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Average of FINAL_MARKS]" caption="Average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Count of FINAL_MARKS]" caption="Count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Max of FINAL_MARKS]" caption="Max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Count of GRADE]" caption="Count of GRADE" measure="1" displayFolder="" measureGroup="Table13_1" count="0" hidden="1">
      <extLst>
        <ext xmlns:x15="http://schemas.microsoft.com/office/spreadsheetml/2010/11/main" uri="{B97F6D7D-B522-45F9-BDA1-12C45D357490}">
          <x15:cacheHierarchy aggregatedColumn="25"/>
        </ext>
      </extLst>
    </cacheHierarchy>
    <cacheHierarchy uniqueName="[Measures].[Distinct Count of FINAL_MARKS]" caption="Distinct Count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Sum of TOTALMARKS]" caption="Sum of TOTALMARKS" measure="1" displayFolder="" measureGroup="Table13_1" count="0" hidden="1">
      <extLst>
        <ext xmlns:x15="http://schemas.microsoft.com/office/spreadsheetml/2010/11/main" uri="{B97F6D7D-B522-45F9-BDA1-12C45D357490}">
          <x15:cacheHierarchy aggregatedColumn="24"/>
        </ext>
      </extLst>
    </cacheHierarchy>
    <cacheHierarchy uniqueName="[Measures].[Average of TOTALMARKS]" caption="Average of TOTALMARKS" measure="1" displayFolder="" measureGroup="Table13_1" count="0" hidden="1">
      <extLst>
        <ext xmlns:x15="http://schemas.microsoft.com/office/spreadsheetml/2010/11/main" uri="{B97F6D7D-B522-45F9-BDA1-12C45D357490}">
          <x15:cacheHierarchy aggregatedColumn="24"/>
        </ext>
      </extLst>
    </cacheHierarchy>
    <cacheHierarchy uniqueName="[Measures].[Count of HTNO 2]" caption="Count of HTNO 2" measure="1" displayFolder="" measureGroup="Range" count="0" hidden="1">
      <extLst>
        <ext xmlns:x15="http://schemas.microsoft.com/office/spreadsheetml/2010/11/main" uri="{B97F6D7D-B522-45F9-BDA1-12C45D357490}">
          <x15:cacheHierarchy aggregatedColumn="0"/>
        </ext>
      </extLst>
    </cacheHierarchy>
    <cacheHierarchy uniqueName="[Measures].[Distinct Count of HTNO 2]" caption="Distinct Count of HTNO 2" measure="1" displayFolder="" measureGroup="Range" count="0" hidden="1">
      <extLst>
        <ext xmlns:x15="http://schemas.microsoft.com/office/spreadsheetml/2010/11/main" uri="{B97F6D7D-B522-45F9-BDA1-12C45D357490}">
          <x15:cacheHierarchy aggregatedColumn="0"/>
        </ext>
      </extLst>
    </cacheHierarchy>
    <cacheHierarchy uniqueName="[Measures].[Sum of GRADE_POINTS]" caption="Sum of GRADE_POINTS" measure="1" displayFolder="" measureGroup="Range" count="0" hidden="1">
      <extLst>
        <ext xmlns:x15="http://schemas.microsoft.com/office/spreadsheetml/2010/11/main" uri="{B97F6D7D-B522-45F9-BDA1-12C45D357490}">
          <x15:cacheHierarchy aggregatedColumn="9"/>
        </ext>
      </extLst>
    </cacheHierarchy>
    <cacheHierarchy uniqueName="[Measures].[Average of GRADE_POINTS]" caption="Average of GRADE_POINTS" measure="1" displayFolder="" measureGroup="Range" count="0" hidden="1">
      <extLst>
        <ext xmlns:x15="http://schemas.microsoft.com/office/spreadsheetml/2010/11/main" uri="{B97F6D7D-B522-45F9-BDA1-12C45D357490}">
          <x15:cacheHierarchy aggregatedColumn="9"/>
        </ext>
      </extLst>
    </cacheHierarchy>
    <cacheHierarchy uniqueName="[Measures].[Sum of FINAL_MARKS 2]" caption="Sum of FINAL_MARKS 2" measure="1" displayFolder="" measureGroup="Range" count="0" hidden="1">
      <extLst>
        <ext xmlns:x15="http://schemas.microsoft.com/office/spreadsheetml/2010/11/main" uri="{B97F6D7D-B522-45F9-BDA1-12C45D357490}">
          <x15:cacheHierarchy aggregatedColumn="11"/>
        </ext>
      </extLst>
    </cacheHierarchy>
    <cacheHierarchy uniqueName="[Measures].[Count of FINAL_MARKS 2]" caption="Count of FINAL_MARKS 2" measure="1" displayFolder="" measureGroup="Range" count="0" hidden="1">
      <extLst>
        <ext xmlns:x15="http://schemas.microsoft.com/office/spreadsheetml/2010/11/main" uri="{B97F6D7D-B522-45F9-BDA1-12C45D357490}">
          <x15:cacheHierarchy aggregatedColumn="11"/>
        </ext>
      </extLst>
    </cacheHierarchy>
    <cacheHierarchy uniqueName="[Measures].[Average of FINAL_MARKS 2]" caption="Average of FINAL_MARKS 2" measure="1" displayFolder="" measureGroup="Range" count="0" hidden="1">
      <extLst>
        <ext xmlns:x15="http://schemas.microsoft.com/office/spreadsheetml/2010/11/main" uri="{B97F6D7D-B522-45F9-BDA1-12C45D357490}">
          <x15:cacheHierarchy aggregatedColumn="11"/>
        </ext>
      </extLst>
    </cacheHierarchy>
    <cacheHierarchy uniqueName="[Measures].[Distinct Count of FINAL_MARKS 2]" caption="Distinct Count of FINAL_MARKS 2" measure="1" displayFolder="" measureGroup="Range" count="0" hidden="1">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Range" uniqueName="[Range]" caption="Range"/>
    <dimension name="Table10" uniqueName="[Table10]" caption="Table10"/>
    <dimension name="Table12" uniqueName="[Table12]" caption="Table12"/>
    <dimension name="Table13_1" uniqueName="[Table13_1]" caption="Table13_1"/>
    <dimension name="Table14" uniqueName="[Table14]" caption="Table14"/>
  </dimensions>
  <measureGroups count="5">
    <measureGroup name="Range" caption="Range"/>
    <measureGroup name="Table10" caption="Table10"/>
    <measureGroup name="Table12" caption="Table12"/>
    <measureGroup name="Table13_1" caption="Table13_1"/>
    <measureGroup name="Table14" caption="Table14"/>
  </measureGroups>
  <maps count="6">
    <map measureGroup="0" dimension="1"/>
    <map measureGroup="1" dimension="2"/>
    <map measureGroup="2" dimension="3"/>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NNA KUMAR" refreshedDate="45803.787611111111" backgroundQuery="1" createdVersion="8" refreshedVersion="8" minRefreshableVersion="3" recordCount="0" supportSubquery="1" supportAdvancedDrill="1" xr:uid="{A1953860-E8A9-4978-B78F-9508135A73F4}">
  <cacheSource type="external" connectionId="2"/>
  <cacheFields count="4">
    <cacheField name="[Table13_1].[SUBJECT_NAME].[SUBJECT_NAME]" caption="SUBJECT_NAME" numFmtId="0" hierarchy="21" level="1">
      <sharedItems count="4">
        <s v="NON-CONVENTIONAL SOURCES OF ENERGY"/>
        <s v="PROJECT STAGE - II"/>
        <s v="SATELLITE COMMUNICATIONS"/>
        <s v="SYSTEM ON CHIP ARCHITECTURE"/>
      </sharedItems>
    </cacheField>
    <cacheField name="[Table13_1].[SUB_RESULT].[SUB_RESULT]" caption="SUB_RESULT" numFmtId="0" hierarchy="30" level="1">
      <sharedItems count="2">
        <s v="FAIL"/>
        <s v="PASS"/>
      </sharedItems>
    </cacheField>
    <cacheField name="[Measures].[Count of HTNO]" caption="Count of HTNO" numFmtId="0" hierarchy="39" level="32767"/>
    <cacheField name="[Table13_1].[GENDER].[GENDER]" caption="GENDER" numFmtId="0" hierarchy="19" level="1">
      <sharedItems containsSemiMixedTypes="0" containsNonDate="0" containsString="0"/>
    </cacheField>
  </cacheFields>
  <cacheHierarchies count="57">
    <cacheHierarchy uniqueName="[Range].[HTNO]" caption="HTNO" attribute="1" defaultMemberUniqueName="[Range].[HTNO].[All]" allUniqueName="[Range].[HTNO].[All]" dimensionUniqueName="[Range]" displayFolder="" count="0" memberValueDatatype="130" unbalanced="0"/>
    <cacheHierarchy uniqueName="[Range].[STUDENT_TYPE]" caption="STUDENT_TYPE" attribute="1" defaultMemberUniqueName="[Range].[STUDENT_TYPE].[All]" allUniqueName="[Range].[STUDENT_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SUBJECT_CODE]" caption="SUBJECT_CODE" attribute="1" defaultMemberUniqueName="[Range].[SUBJECT_CODE].[All]" allUniqueName="[Range].[SUBJECT_CODE].[All]" dimensionUniqueName="[Range]" displayFolder="" count="0" memberValueDatatype="130" unbalanced="0"/>
    <cacheHierarchy uniqueName="[Range].[SUBJECT_NAME]" caption="SUBJECT_NAME" attribute="1" defaultMemberUniqueName="[Range].[SUBJECT_NAME].[All]" allUniqueName="[Range].[SUBJECT_NAME].[All]" dimensionUniqueName="[Range]" displayFolder="" count="0" memberValueDatatype="130" unbalanced="0"/>
    <cacheHierarchy uniqueName="[Range].[INTERNALMARKS]" caption="INTERNALMARKS" attribute="1" defaultMemberUniqueName="[Range].[INTERNALMARKS].[All]" allUniqueName="[Range].[INTERNALMARKS].[All]" dimensionUniqueName="[Range]" displayFolder="" count="0" memberValueDatatype="20" unbalanced="0"/>
    <cacheHierarchy uniqueName="[Range].[EXTERNALMARKS]" caption="EXTERNALMARKS" attribute="1" defaultMemberUniqueName="[Range].[EXTERNALMARKS].[All]" allUniqueName="[Range].[EXTERNALMARKS].[All]" dimensionUniqueName="[Range]" displayFolder="" count="0" memberValueDatatype="20" unbalanced="0"/>
    <cacheHierarchy uniqueName="[Range].[TOTALMARKS]" caption="TOTALMARKS" attribute="1" defaultMemberUniqueName="[Range].[TOTALMARKS].[All]" allUniqueName="[Range].[TOTALMARKS].[All]" dimensionUniqueName="[Range]" displayFolder="" count="0" memberValueDatatype="20" unbalanced="0"/>
    <cacheHierarchy uniqueName="[Range].[GRADE]" caption="GRADE" attribute="1" defaultMemberUniqueName="[Range].[GRADE].[All]" allUniqueName="[Range].[GRADE].[All]" dimensionUniqueName="[Range]" displayFolder="" count="0" memberValueDatatype="130" unbalanced="0"/>
    <cacheHierarchy uniqueName="[Range].[GRADE_POINTS]" caption="GRADE_POINTS" attribute="1" defaultMemberUniqueName="[Range].[GRADE_POINTS].[All]" allUniqueName="[Range].[GRADE_POINTS].[All]" dimensionUniqueName="[Range]" displayFolder="" count="0" memberValueDatatype="20" unbalanced="0"/>
    <cacheHierarchy uniqueName="[Range].[CREDITS]" caption="CREDITS" attribute="1" defaultMemberUniqueName="[Range].[CREDITS].[All]" allUniqueName="[Range].[CREDITS].[All]" dimensionUniqueName="[Range]" displayFolder="" count="0" memberValueDatatype="20" unbalanced="0"/>
    <cacheHierarchy uniqueName="[Range].[FINAL_MARKS]" caption="FINAL_MARKS" attribute="1" defaultMemberUniqueName="[Range].[FINAL_MARKS].[All]" allUniqueName="[Range].[FINAL_MARKS].[All]" dimensionUniqueName="[Range]" displayFolder="" count="0" memberValueDatatype="20" unbalanced="0"/>
    <cacheHierarchy uniqueName="[Range].[AVERAGE_MARKS]" caption="AVERAGE_MARKS" attribute="1" defaultMemberUniqueName="[Range].[AVERAGE_MARKS].[All]" allUniqueName="[Range].[AVERAGE_MARKS].[All]" dimensionUniqueName="[Range]" displayFolder="" count="0" memberValueDatatype="5" unbalanced="0"/>
    <cacheHierarchy uniqueName="[Range].[SUB_RESULT]" caption="SUB_RESULT" attribute="1" defaultMemberUniqueName="[Range].[SUB_RESULT].[All]" allUniqueName="[Range].[SUB_RESULT].[All]" dimensionUniqueName="[Range]" displayFolder="" count="0" memberValueDatatype="130" unbalanced="0"/>
    <cacheHierarchy uniqueName="[Range].[OVERALL_RESULT]" caption="OVERALL_RESULT" attribute="1" defaultMemberUniqueName="[Range].[OVERALL_RESULT].[All]" allUniqueName="[Range].[OVERALL_RESULT].[All]" dimensionUniqueName="[Range]" displayFolder="" count="0" memberValueDatatype="130" unbalanced="0"/>
    <cacheHierarchy uniqueName="[Table10].[STUDENT_TYPE]" caption="STUDENT_TYPE" attribute="1" defaultMemberUniqueName="[Table10].[STUDENT_TYPE].[All]" allUniqueName="[Table10].[STUDENT_TYPE].[All]" dimensionUniqueName="[Table10]" displayFolder="" count="0" memberValueDatatype="130" unbalanced="0"/>
    <cacheHierarchy uniqueName="[Table12].[STUDENT_TYPE]" caption="STUDENT_TYPE" attribute="1" defaultMemberUniqueName="[Table12].[STUDENT_TYPE].[All]" allUniqueName="[Table12].[STUDENT_TYPE].[All]" dimensionUniqueName="[Table12]" displayFolder="" count="0" memberValueDatatype="130" unbalanced="0"/>
    <cacheHierarchy uniqueName="[Table13_1].[HTNO]" caption="HTNO" attribute="1" defaultMemberUniqueName="[Table13_1].[HTNO].[All]" allUniqueName="[Table13_1].[HTNO].[All]" dimensionUniqueName="[Table13_1]" displayFolder="" count="0" memberValueDatatype="130" unbalanced="0"/>
    <cacheHierarchy uniqueName="[Table13_1].[STUDENT_TYPE]" caption="STUDENT_TYPE" attribute="1" defaultMemberUniqueName="[Table13_1].[STUDENT_TYPE].[All]" allUniqueName="[Table13_1].[STUDENT_TYPE].[All]" dimensionUniqueName="[Table13_1]" displayFolder="" count="0" memberValueDatatype="130" unbalanced="0"/>
    <cacheHierarchy uniqueName="[Table13_1].[GENDER]" caption="GENDER" attribute="1" defaultMemberUniqueName="[Table13_1].[GENDER].[All]" allUniqueName="[Table13_1].[GENDER].[All]" dimensionUniqueName="[Table13_1]" displayFolder="" count="2" memberValueDatatype="130" unbalanced="0">
      <fieldsUsage count="2">
        <fieldUsage x="-1"/>
        <fieldUsage x="3"/>
      </fieldsUsage>
    </cacheHierarchy>
    <cacheHierarchy uniqueName="[Table13_1].[SUBJECT_CODE]" caption="SUBJECT_CODE" attribute="1" defaultMemberUniqueName="[Table13_1].[SUBJECT_CODE].[All]" allUniqueName="[Table13_1].[SUBJECT_CODE].[All]" dimensionUniqueName="[Table13_1]" displayFolder="" count="0" memberValueDatatype="130" unbalanced="0"/>
    <cacheHierarchy uniqueName="[Table13_1].[SUBJECT_NAME]" caption="SUBJECT_NAME" attribute="1" defaultMemberUniqueName="[Table13_1].[SUBJECT_NAME].[All]" allUniqueName="[Table13_1].[SUBJECT_NAME].[All]" dimensionUniqueName="[Table13_1]" displayFolder="" count="2" memberValueDatatype="130" unbalanced="0">
      <fieldsUsage count="2">
        <fieldUsage x="-1"/>
        <fieldUsage x="0"/>
      </fieldsUsage>
    </cacheHierarchy>
    <cacheHierarchy uniqueName="[Table13_1].[INTERNALMARKS]" caption="INTERNALMARKS" attribute="1" defaultMemberUniqueName="[Table13_1].[INTERNALMARKS].[All]" allUniqueName="[Table13_1].[INTERNALMARKS].[All]" dimensionUniqueName="[Table13_1]" displayFolder="" count="0" memberValueDatatype="20" unbalanced="0"/>
    <cacheHierarchy uniqueName="[Table13_1].[EXTERNALMARKS]" caption="EXTERNALMARKS" attribute="1" defaultMemberUniqueName="[Table13_1].[EXTERNALMARKS].[All]" allUniqueName="[Table13_1].[EXTERNALMARKS].[All]" dimensionUniqueName="[Table13_1]" displayFolder="" count="0" memberValueDatatype="20" unbalanced="0"/>
    <cacheHierarchy uniqueName="[Table13_1].[TOTALMARKS]" caption="TOTALMARKS" attribute="1" defaultMemberUniqueName="[Table13_1].[TOTALMARKS].[All]" allUniqueName="[Table13_1].[TOTALMARKS].[All]" dimensionUniqueName="[Table13_1]" displayFolder="" count="0" memberValueDatatype="20" unbalanced="0"/>
    <cacheHierarchy uniqueName="[Table13_1].[GRADE]" caption="GRADE" attribute="1" defaultMemberUniqueName="[Table13_1].[GRADE].[All]" allUniqueName="[Table13_1].[GRADE].[All]" dimensionUniqueName="[Table13_1]" displayFolder="" count="0" memberValueDatatype="130" unbalanced="0"/>
    <cacheHierarchy uniqueName="[Table13_1].[GRADE_POINTS]" caption="GRADE_POINTS" attribute="1" defaultMemberUniqueName="[Table13_1].[GRADE_POINTS].[All]" allUniqueName="[Table13_1].[GRADE_POINTS].[All]" dimensionUniqueName="[Table13_1]" displayFolder="" count="0" memberValueDatatype="20" unbalanced="0"/>
    <cacheHierarchy uniqueName="[Table13_1].[CREDITS]" caption="CREDITS" attribute="1" defaultMemberUniqueName="[Table13_1].[CREDITS].[All]" allUniqueName="[Table13_1].[CREDITS].[All]" dimensionUniqueName="[Table13_1]" displayFolder="" count="0" memberValueDatatype="20" unbalanced="0"/>
    <cacheHierarchy uniqueName="[Table13_1].[FINAL_MARKS]" caption="FINAL_MARKS" attribute="1" defaultMemberUniqueName="[Table13_1].[FINAL_MARKS].[All]" allUniqueName="[Table13_1].[FINAL_MARKS].[All]" dimensionUniqueName="[Table13_1]" displayFolder="" count="0" memberValueDatatype="20" unbalanced="0"/>
    <cacheHierarchy uniqueName="[Table13_1].[AVERAGE_MARKS]" caption="AVERAGE_MARKS" attribute="1" defaultMemberUniqueName="[Table13_1].[AVERAGE_MARKS].[All]" allUniqueName="[Table13_1].[AVERAGE_MARKS].[All]" dimensionUniqueName="[Table13_1]" displayFolder="" count="0" memberValueDatatype="5" unbalanced="0"/>
    <cacheHierarchy uniqueName="[Table13_1].[SUB_RESULT]" caption="SUB_RESULT" attribute="1" defaultMemberUniqueName="[Table13_1].[SUB_RESULT].[All]" allUniqueName="[Table13_1].[SUB_RESULT].[All]" dimensionUniqueName="[Table13_1]" displayFolder="" count="2" memberValueDatatype="130" unbalanced="0">
      <fieldsUsage count="2">
        <fieldUsage x="-1"/>
        <fieldUsage x="1"/>
      </fieldsUsage>
    </cacheHierarchy>
    <cacheHierarchy uniqueName="[Table13_1].[OVERALL_RESULT]" caption="OVERALL_RESULT" attribute="1" defaultMemberUniqueName="[Table13_1].[OVERALL_RESULT].[All]" allUniqueName="[Table13_1].[OVERALL_RESULT].[All]" dimensionUniqueName="[Table13_1]" displayFolder="" count="0" memberValueDatatype="130" unbalanced="0"/>
    <cacheHierarchy uniqueName="[Table14].[GENDER]" caption="GENDER" attribute="1" defaultMemberUniqueName="[Table14].[GENDER].[All]" allUniqueName="[Table14].[GENDER].[All]" dimensionUniqueName="[Table14]" displayFolder="" count="0" memberValueDatatype="130" unbalanced="0"/>
    <cacheHierarchy uniqueName="[Measures].[__XL_Count Table13_1]" caption="__XL_Count Table13_1" measure="1" displayFolder="" measureGroup="Table13_1" count="0" hidden="1"/>
    <cacheHierarchy uniqueName="[Measures].[__XL_Count Range]" caption="__XL_Count Range" measure="1" displayFolder="" measureGroup="Range" count="0" hidden="1"/>
    <cacheHierarchy uniqueName="[Measures].[__XL_Count Table10]" caption="__XL_Count Table10" measure="1" displayFolder="" measureGroup="Table10"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No measures defined]" caption="__No measures defined" measure="1" displayFolder="" count="0" hidden="1"/>
    <cacheHierarchy uniqueName="[Measures].[Count of HTNO]" caption="Count of HTNO" measure="1" displayFolder="" measureGroup="Table13_1" count="0" oneField="1" hidden="1">
      <fieldsUsage count="1">
        <fieldUsage x="2"/>
      </fieldsUsage>
      <extLst>
        <ext xmlns:x15="http://schemas.microsoft.com/office/spreadsheetml/2010/11/main" uri="{B97F6D7D-B522-45F9-BDA1-12C45D357490}">
          <x15:cacheHierarchy aggregatedColumn="17"/>
        </ext>
      </extLst>
    </cacheHierarchy>
    <cacheHierarchy uniqueName="[Measures].[Distinct Count of HTNO]" caption="Distinct Count of HTNO" measure="1" displayFolder="" measureGroup="Table13_1" count="0" hidden="1">
      <extLst>
        <ext xmlns:x15="http://schemas.microsoft.com/office/spreadsheetml/2010/11/main" uri="{B97F6D7D-B522-45F9-BDA1-12C45D357490}">
          <x15:cacheHierarchy aggregatedColumn="17"/>
        </ext>
      </extLst>
    </cacheHierarchy>
    <cacheHierarchy uniqueName="[Measures].[Sum of FINAL_MARKS]" caption="Sum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Average of FINAL_MARKS]" caption="Average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Count of FINAL_MARKS]" caption="Count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Max of FINAL_MARKS]" caption="Max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Count of GRADE]" caption="Count of GRADE" measure="1" displayFolder="" measureGroup="Table13_1" count="0" hidden="1">
      <extLst>
        <ext xmlns:x15="http://schemas.microsoft.com/office/spreadsheetml/2010/11/main" uri="{B97F6D7D-B522-45F9-BDA1-12C45D357490}">
          <x15:cacheHierarchy aggregatedColumn="25"/>
        </ext>
      </extLst>
    </cacheHierarchy>
    <cacheHierarchy uniqueName="[Measures].[Distinct Count of FINAL_MARKS]" caption="Distinct Count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Sum of TOTALMARKS]" caption="Sum of TOTALMARKS" measure="1" displayFolder="" measureGroup="Table13_1" count="0" hidden="1">
      <extLst>
        <ext xmlns:x15="http://schemas.microsoft.com/office/spreadsheetml/2010/11/main" uri="{B97F6D7D-B522-45F9-BDA1-12C45D357490}">
          <x15:cacheHierarchy aggregatedColumn="24"/>
        </ext>
      </extLst>
    </cacheHierarchy>
    <cacheHierarchy uniqueName="[Measures].[Average of TOTALMARKS]" caption="Average of TOTALMARKS" measure="1" displayFolder="" measureGroup="Table13_1" count="0" hidden="1">
      <extLst>
        <ext xmlns:x15="http://schemas.microsoft.com/office/spreadsheetml/2010/11/main" uri="{B97F6D7D-B522-45F9-BDA1-12C45D357490}">
          <x15:cacheHierarchy aggregatedColumn="24"/>
        </ext>
      </extLst>
    </cacheHierarchy>
    <cacheHierarchy uniqueName="[Measures].[Count of HTNO 2]" caption="Count of HTNO 2" measure="1" displayFolder="" measureGroup="Range" count="0" hidden="1">
      <extLst>
        <ext xmlns:x15="http://schemas.microsoft.com/office/spreadsheetml/2010/11/main" uri="{B97F6D7D-B522-45F9-BDA1-12C45D357490}">
          <x15:cacheHierarchy aggregatedColumn="0"/>
        </ext>
      </extLst>
    </cacheHierarchy>
    <cacheHierarchy uniqueName="[Measures].[Distinct Count of HTNO 2]" caption="Distinct Count of HTNO 2" measure="1" displayFolder="" measureGroup="Range" count="0" hidden="1">
      <extLst>
        <ext xmlns:x15="http://schemas.microsoft.com/office/spreadsheetml/2010/11/main" uri="{B97F6D7D-B522-45F9-BDA1-12C45D357490}">
          <x15:cacheHierarchy aggregatedColumn="0"/>
        </ext>
      </extLst>
    </cacheHierarchy>
    <cacheHierarchy uniqueName="[Measures].[Sum of GRADE_POINTS]" caption="Sum of GRADE_POINTS" measure="1" displayFolder="" measureGroup="Range" count="0" hidden="1">
      <extLst>
        <ext xmlns:x15="http://schemas.microsoft.com/office/spreadsheetml/2010/11/main" uri="{B97F6D7D-B522-45F9-BDA1-12C45D357490}">
          <x15:cacheHierarchy aggregatedColumn="9"/>
        </ext>
      </extLst>
    </cacheHierarchy>
    <cacheHierarchy uniqueName="[Measures].[Average of GRADE_POINTS]" caption="Average of GRADE_POINTS" measure="1" displayFolder="" measureGroup="Range" count="0" hidden="1">
      <extLst>
        <ext xmlns:x15="http://schemas.microsoft.com/office/spreadsheetml/2010/11/main" uri="{B97F6D7D-B522-45F9-BDA1-12C45D357490}">
          <x15:cacheHierarchy aggregatedColumn="9"/>
        </ext>
      </extLst>
    </cacheHierarchy>
    <cacheHierarchy uniqueName="[Measures].[Sum of FINAL_MARKS 2]" caption="Sum of FINAL_MARKS 2" measure="1" displayFolder="" measureGroup="Range" count="0" hidden="1">
      <extLst>
        <ext xmlns:x15="http://schemas.microsoft.com/office/spreadsheetml/2010/11/main" uri="{B97F6D7D-B522-45F9-BDA1-12C45D357490}">
          <x15:cacheHierarchy aggregatedColumn="11"/>
        </ext>
      </extLst>
    </cacheHierarchy>
    <cacheHierarchy uniqueName="[Measures].[Count of FINAL_MARKS 2]" caption="Count of FINAL_MARKS 2" measure="1" displayFolder="" measureGroup="Range" count="0" hidden="1">
      <extLst>
        <ext xmlns:x15="http://schemas.microsoft.com/office/spreadsheetml/2010/11/main" uri="{B97F6D7D-B522-45F9-BDA1-12C45D357490}">
          <x15:cacheHierarchy aggregatedColumn="11"/>
        </ext>
      </extLst>
    </cacheHierarchy>
    <cacheHierarchy uniqueName="[Measures].[Average of FINAL_MARKS 2]" caption="Average of FINAL_MARKS 2" measure="1" displayFolder="" measureGroup="Range" count="0" hidden="1">
      <extLst>
        <ext xmlns:x15="http://schemas.microsoft.com/office/spreadsheetml/2010/11/main" uri="{B97F6D7D-B522-45F9-BDA1-12C45D357490}">
          <x15:cacheHierarchy aggregatedColumn="11"/>
        </ext>
      </extLst>
    </cacheHierarchy>
    <cacheHierarchy uniqueName="[Measures].[Distinct Count of FINAL_MARKS 2]" caption="Distinct Count of FINAL_MARKS 2" measure="1" displayFolder="" measureGroup="Range" count="0" hidden="1">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Range" uniqueName="[Range]" caption="Range"/>
    <dimension name="Table10" uniqueName="[Table10]" caption="Table10"/>
    <dimension name="Table12" uniqueName="[Table12]" caption="Table12"/>
    <dimension name="Table13_1" uniqueName="[Table13_1]" caption="Table13_1"/>
    <dimension name="Table14" uniqueName="[Table14]" caption="Table14"/>
  </dimensions>
  <measureGroups count="5">
    <measureGroup name="Range" caption="Range"/>
    <measureGroup name="Table10" caption="Table10"/>
    <measureGroup name="Table12" caption="Table12"/>
    <measureGroup name="Table13_1" caption="Table13_1"/>
    <measureGroup name="Table14" caption="Table14"/>
  </measureGroups>
  <maps count="6">
    <map measureGroup="0" dimension="1"/>
    <map measureGroup="1" dimension="2"/>
    <map measureGroup="2" dimension="3"/>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NNA KUMAR" refreshedDate="45803.787614814813" backgroundQuery="1" createdVersion="8" refreshedVersion="8" minRefreshableVersion="3" recordCount="0" supportSubquery="1" supportAdvancedDrill="1" xr:uid="{531E65B8-FD5D-44DD-B50C-BDCC2510A791}">
  <cacheSource type="external" connectionId="2"/>
  <cacheFields count="2">
    <cacheField name="[Table13_1].[SUBJECT_NAME].[SUBJECT_NAME]" caption="SUBJECT_NAME" numFmtId="0" hierarchy="21" level="1">
      <sharedItems count="4">
        <s v="NON-CONVENTIONAL SOURCES OF ENERGY"/>
        <s v="PROJECT STAGE - II"/>
        <s v="SATELLITE COMMUNICATIONS"/>
        <s v="SYSTEM ON CHIP ARCHITECTURE"/>
      </sharedItems>
    </cacheField>
    <cacheField name="[Measures].[Average of TOTALMARKS]" caption="Average of TOTALMARKS" numFmtId="0" hierarchy="48" level="32767"/>
  </cacheFields>
  <cacheHierarchies count="57">
    <cacheHierarchy uniqueName="[Range].[HTNO]" caption="HTNO" attribute="1" defaultMemberUniqueName="[Range].[HTNO].[All]" allUniqueName="[Range].[HTNO].[All]" dimensionUniqueName="[Range]" displayFolder="" count="0" memberValueDatatype="130" unbalanced="0"/>
    <cacheHierarchy uniqueName="[Range].[STUDENT_TYPE]" caption="STUDENT_TYPE" attribute="1" defaultMemberUniqueName="[Range].[STUDENT_TYPE].[All]" allUniqueName="[Range].[STUDENT_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SUBJECT_CODE]" caption="SUBJECT_CODE" attribute="1" defaultMemberUniqueName="[Range].[SUBJECT_CODE].[All]" allUniqueName="[Range].[SUBJECT_CODE].[All]" dimensionUniqueName="[Range]" displayFolder="" count="0" memberValueDatatype="130" unbalanced="0"/>
    <cacheHierarchy uniqueName="[Range].[SUBJECT_NAME]" caption="SUBJECT_NAME" attribute="1" defaultMemberUniqueName="[Range].[SUBJECT_NAME].[All]" allUniqueName="[Range].[SUBJECT_NAME].[All]" dimensionUniqueName="[Range]" displayFolder="" count="0" memberValueDatatype="130" unbalanced="0"/>
    <cacheHierarchy uniqueName="[Range].[INTERNALMARKS]" caption="INTERNALMARKS" attribute="1" defaultMemberUniqueName="[Range].[INTERNALMARKS].[All]" allUniqueName="[Range].[INTERNALMARKS].[All]" dimensionUniqueName="[Range]" displayFolder="" count="0" memberValueDatatype="20" unbalanced="0"/>
    <cacheHierarchy uniqueName="[Range].[EXTERNALMARKS]" caption="EXTERNALMARKS" attribute="1" defaultMemberUniqueName="[Range].[EXTERNALMARKS].[All]" allUniqueName="[Range].[EXTERNALMARKS].[All]" dimensionUniqueName="[Range]" displayFolder="" count="0" memberValueDatatype="20" unbalanced="0"/>
    <cacheHierarchy uniqueName="[Range].[TOTALMARKS]" caption="TOTALMARKS" attribute="1" defaultMemberUniqueName="[Range].[TOTALMARKS].[All]" allUniqueName="[Range].[TOTALMARKS].[All]" dimensionUniqueName="[Range]" displayFolder="" count="0" memberValueDatatype="20" unbalanced="0"/>
    <cacheHierarchy uniqueName="[Range].[GRADE]" caption="GRADE" attribute="1" defaultMemberUniqueName="[Range].[GRADE].[All]" allUniqueName="[Range].[GRADE].[All]" dimensionUniqueName="[Range]" displayFolder="" count="0" memberValueDatatype="130" unbalanced="0"/>
    <cacheHierarchy uniqueName="[Range].[GRADE_POINTS]" caption="GRADE_POINTS" attribute="1" defaultMemberUniqueName="[Range].[GRADE_POINTS].[All]" allUniqueName="[Range].[GRADE_POINTS].[All]" dimensionUniqueName="[Range]" displayFolder="" count="0" memberValueDatatype="20" unbalanced="0"/>
    <cacheHierarchy uniqueName="[Range].[CREDITS]" caption="CREDITS" attribute="1" defaultMemberUniqueName="[Range].[CREDITS].[All]" allUniqueName="[Range].[CREDITS].[All]" dimensionUniqueName="[Range]" displayFolder="" count="0" memberValueDatatype="20" unbalanced="0"/>
    <cacheHierarchy uniqueName="[Range].[FINAL_MARKS]" caption="FINAL_MARKS" attribute="1" defaultMemberUniqueName="[Range].[FINAL_MARKS].[All]" allUniqueName="[Range].[FINAL_MARKS].[All]" dimensionUniqueName="[Range]" displayFolder="" count="0" memberValueDatatype="20" unbalanced="0"/>
    <cacheHierarchy uniqueName="[Range].[AVERAGE_MARKS]" caption="AVERAGE_MARKS" attribute="1" defaultMemberUniqueName="[Range].[AVERAGE_MARKS].[All]" allUniqueName="[Range].[AVERAGE_MARKS].[All]" dimensionUniqueName="[Range]" displayFolder="" count="0" memberValueDatatype="5" unbalanced="0"/>
    <cacheHierarchy uniqueName="[Range].[SUB_RESULT]" caption="SUB_RESULT" attribute="1" defaultMemberUniqueName="[Range].[SUB_RESULT].[All]" allUniqueName="[Range].[SUB_RESULT].[All]" dimensionUniqueName="[Range]" displayFolder="" count="0" memberValueDatatype="130" unbalanced="0"/>
    <cacheHierarchy uniqueName="[Range].[OVERALL_RESULT]" caption="OVERALL_RESULT" attribute="1" defaultMemberUniqueName="[Range].[OVERALL_RESULT].[All]" allUniqueName="[Range].[OVERALL_RESULT].[All]" dimensionUniqueName="[Range]" displayFolder="" count="0" memberValueDatatype="130" unbalanced="0"/>
    <cacheHierarchy uniqueName="[Table10].[STUDENT_TYPE]" caption="STUDENT_TYPE" attribute="1" defaultMemberUniqueName="[Table10].[STUDENT_TYPE].[All]" allUniqueName="[Table10].[STUDENT_TYPE].[All]" dimensionUniqueName="[Table10]" displayFolder="" count="0" memberValueDatatype="130" unbalanced="0"/>
    <cacheHierarchy uniqueName="[Table12].[STUDENT_TYPE]" caption="STUDENT_TYPE" attribute="1" defaultMemberUniqueName="[Table12].[STUDENT_TYPE].[All]" allUniqueName="[Table12].[STUDENT_TYPE].[All]" dimensionUniqueName="[Table12]" displayFolder="" count="0" memberValueDatatype="130" unbalanced="0"/>
    <cacheHierarchy uniqueName="[Table13_1].[HTNO]" caption="HTNO" attribute="1" defaultMemberUniqueName="[Table13_1].[HTNO].[All]" allUniqueName="[Table13_1].[HTNO].[All]" dimensionUniqueName="[Table13_1]" displayFolder="" count="0" memberValueDatatype="130" unbalanced="0"/>
    <cacheHierarchy uniqueName="[Table13_1].[STUDENT_TYPE]" caption="STUDENT_TYPE" attribute="1" defaultMemberUniqueName="[Table13_1].[STUDENT_TYPE].[All]" allUniqueName="[Table13_1].[STUDENT_TYPE].[All]" dimensionUniqueName="[Table13_1]" displayFolder="" count="0" memberValueDatatype="130" unbalanced="0"/>
    <cacheHierarchy uniqueName="[Table13_1].[GENDER]" caption="GENDER" attribute="1" defaultMemberUniqueName="[Table13_1].[GENDER].[All]" allUniqueName="[Table13_1].[GENDER].[All]" dimensionUniqueName="[Table13_1]" displayFolder="" count="0" memberValueDatatype="130" unbalanced="0"/>
    <cacheHierarchy uniqueName="[Table13_1].[SUBJECT_CODE]" caption="SUBJECT_CODE" attribute="1" defaultMemberUniqueName="[Table13_1].[SUBJECT_CODE].[All]" allUniqueName="[Table13_1].[SUBJECT_CODE].[All]" dimensionUniqueName="[Table13_1]" displayFolder="" count="0" memberValueDatatype="130" unbalanced="0"/>
    <cacheHierarchy uniqueName="[Table13_1].[SUBJECT_NAME]" caption="SUBJECT_NAME" attribute="1" defaultMemberUniqueName="[Table13_1].[SUBJECT_NAME].[All]" allUniqueName="[Table13_1].[SUBJECT_NAME].[All]" dimensionUniqueName="[Table13_1]" displayFolder="" count="2" memberValueDatatype="130" unbalanced="0">
      <fieldsUsage count="2">
        <fieldUsage x="-1"/>
        <fieldUsage x="0"/>
      </fieldsUsage>
    </cacheHierarchy>
    <cacheHierarchy uniqueName="[Table13_1].[INTERNALMARKS]" caption="INTERNALMARKS" attribute="1" defaultMemberUniqueName="[Table13_1].[INTERNALMARKS].[All]" allUniqueName="[Table13_1].[INTERNALMARKS].[All]" dimensionUniqueName="[Table13_1]" displayFolder="" count="0" memberValueDatatype="20" unbalanced="0"/>
    <cacheHierarchy uniqueName="[Table13_1].[EXTERNALMARKS]" caption="EXTERNALMARKS" attribute="1" defaultMemberUniqueName="[Table13_1].[EXTERNALMARKS].[All]" allUniqueName="[Table13_1].[EXTERNALMARKS].[All]" dimensionUniqueName="[Table13_1]" displayFolder="" count="0" memberValueDatatype="20" unbalanced="0"/>
    <cacheHierarchy uniqueName="[Table13_1].[TOTALMARKS]" caption="TOTALMARKS" attribute="1" defaultMemberUniqueName="[Table13_1].[TOTALMARKS].[All]" allUniqueName="[Table13_1].[TOTALMARKS].[All]" dimensionUniqueName="[Table13_1]" displayFolder="" count="0" memberValueDatatype="20" unbalanced="0"/>
    <cacheHierarchy uniqueName="[Table13_1].[GRADE]" caption="GRADE" attribute="1" defaultMemberUniqueName="[Table13_1].[GRADE].[All]" allUniqueName="[Table13_1].[GRADE].[All]" dimensionUniqueName="[Table13_1]" displayFolder="" count="0" memberValueDatatype="130" unbalanced="0"/>
    <cacheHierarchy uniqueName="[Table13_1].[GRADE_POINTS]" caption="GRADE_POINTS" attribute="1" defaultMemberUniqueName="[Table13_1].[GRADE_POINTS].[All]" allUniqueName="[Table13_1].[GRADE_POINTS].[All]" dimensionUniqueName="[Table13_1]" displayFolder="" count="0" memberValueDatatype="20" unbalanced="0"/>
    <cacheHierarchy uniqueName="[Table13_1].[CREDITS]" caption="CREDITS" attribute="1" defaultMemberUniqueName="[Table13_1].[CREDITS].[All]" allUniqueName="[Table13_1].[CREDITS].[All]" dimensionUniqueName="[Table13_1]" displayFolder="" count="0" memberValueDatatype="20" unbalanced="0"/>
    <cacheHierarchy uniqueName="[Table13_1].[FINAL_MARKS]" caption="FINAL_MARKS" attribute="1" defaultMemberUniqueName="[Table13_1].[FINAL_MARKS].[All]" allUniqueName="[Table13_1].[FINAL_MARKS].[All]" dimensionUniqueName="[Table13_1]" displayFolder="" count="0" memberValueDatatype="20" unbalanced="0"/>
    <cacheHierarchy uniqueName="[Table13_1].[AVERAGE_MARKS]" caption="AVERAGE_MARKS" attribute="1" defaultMemberUniqueName="[Table13_1].[AVERAGE_MARKS].[All]" allUniqueName="[Table13_1].[AVERAGE_MARKS].[All]" dimensionUniqueName="[Table13_1]" displayFolder="" count="0" memberValueDatatype="5" unbalanced="0"/>
    <cacheHierarchy uniqueName="[Table13_1].[SUB_RESULT]" caption="SUB_RESULT" attribute="1" defaultMemberUniqueName="[Table13_1].[SUB_RESULT].[All]" allUniqueName="[Table13_1].[SUB_RESULT].[All]" dimensionUniqueName="[Table13_1]" displayFolder="" count="0" memberValueDatatype="130" unbalanced="0"/>
    <cacheHierarchy uniqueName="[Table13_1].[OVERALL_RESULT]" caption="OVERALL_RESULT" attribute="1" defaultMemberUniqueName="[Table13_1].[OVERALL_RESULT].[All]" allUniqueName="[Table13_1].[OVERALL_RESULT].[All]" dimensionUniqueName="[Table13_1]" displayFolder="" count="0" memberValueDatatype="130" unbalanced="0"/>
    <cacheHierarchy uniqueName="[Table14].[GENDER]" caption="GENDER" attribute="1" defaultMemberUniqueName="[Table14].[GENDER].[All]" allUniqueName="[Table14].[GENDER].[All]" dimensionUniqueName="[Table14]" displayFolder="" count="0" memberValueDatatype="130" unbalanced="0"/>
    <cacheHierarchy uniqueName="[Measures].[__XL_Count Table13_1]" caption="__XL_Count Table13_1" measure="1" displayFolder="" measureGroup="Table13_1" count="0" hidden="1"/>
    <cacheHierarchy uniqueName="[Measures].[__XL_Count Range]" caption="__XL_Count Range" measure="1" displayFolder="" measureGroup="Range" count="0" hidden="1"/>
    <cacheHierarchy uniqueName="[Measures].[__XL_Count Table10]" caption="__XL_Count Table10" measure="1" displayFolder="" measureGroup="Table10"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No measures defined]" caption="__No measures defined" measure="1" displayFolder="" count="0" hidden="1"/>
    <cacheHierarchy uniqueName="[Measures].[Count of HTNO]" caption="Count of HTNO" measure="1" displayFolder="" measureGroup="Table13_1" count="0" hidden="1">
      <extLst>
        <ext xmlns:x15="http://schemas.microsoft.com/office/spreadsheetml/2010/11/main" uri="{B97F6D7D-B522-45F9-BDA1-12C45D357490}">
          <x15:cacheHierarchy aggregatedColumn="17"/>
        </ext>
      </extLst>
    </cacheHierarchy>
    <cacheHierarchy uniqueName="[Measures].[Distinct Count of HTNO]" caption="Distinct Count of HTNO" measure="1" displayFolder="" measureGroup="Table13_1" count="0" hidden="1">
      <extLst>
        <ext xmlns:x15="http://schemas.microsoft.com/office/spreadsheetml/2010/11/main" uri="{B97F6D7D-B522-45F9-BDA1-12C45D357490}">
          <x15:cacheHierarchy aggregatedColumn="17"/>
        </ext>
      </extLst>
    </cacheHierarchy>
    <cacheHierarchy uniqueName="[Measures].[Sum of FINAL_MARKS]" caption="Sum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Average of FINAL_MARKS]" caption="Average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Count of FINAL_MARKS]" caption="Count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Max of FINAL_MARKS]" caption="Max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Count of GRADE]" caption="Count of GRADE" measure="1" displayFolder="" measureGroup="Table13_1" count="0" hidden="1">
      <extLst>
        <ext xmlns:x15="http://schemas.microsoft.com/office/spreadsheetml/2010/11/main" uri="{B97F6D7D-B522-45F9-BDA1-12C45D357490}">
          <x15:cacheHierarchy aggregatedColumn="25"/>
        </ext>
      </extLst>
    </cacheHierarchy>
    <cacheHierarchy uniqueName="[Measures].[Distinct Count of FINAL_MARKS]" caption="Distinct Count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Sum of TOTALMARKS]" caption="Sum of TOTALMARKS" measure="1" displayFolder="" measureGroup="Table13_1" count="0" hidden="1">
      <extLst>
        <ext xmlns:x15="http://schemas.microsoft.com/office/spreadsheetml/2010/11/main" uri="{B97F6D7D-B522-45F9-BDA1-12C45D357490}">
          <x15:cacheHierarchy aggregatedColumn="24"/>
        </ext>
      </extLst>
    </cacheHierarchy>
    <cacheHierarchy uniqueName="[Measures].[Average of TOTALMARKS]" caption="Average of TOTALMARKS" measure="1" displayFolder="" measureGroup="Table13_1"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HTNO 2]" caption="Count of HTNO 2" measure="1" displayFolder="" measureGroup="Range" count="0" hidden="1">
      <extLst>
        <ext xmlns:x15="http://schemas.microsoft.com/office/spreadsheetml/2010/11/main" uri="{B97F6D7D-B522-45F9-BDA1-12C45D357490}">
          <x15:cacheHierarchy aggregatedColumn="0"/>
        </ext>
      </extLst>
    </cacheHierarchy>
    <cacheHierarchy uniqueName="[Measures].[Distinct Count of HTNO 2]" caption="Distinct Count of HTNO 2" measure="1" displayFolder="" measureGroup="Range" count="0" hidden="1">
      <extLst>
        <ext xmlns:x15="http://schemas.microsoft.com/office/spreadsheetml/2010/11/main" uri="{B97F6D7D-B522-45F9-BDA1-12C45D357490}">
          <x15:cacheHierarchy aggregatedColumn="0"/>
        </ext>
      </extLst>
    </cacheHierarchy>
    <cacheHierarchy uniqueName="[Measures].[Sum of GRADE_POINTS]" caption="Sum of GRADE_POINTS" measure="1" displayFolder="" measureGroup="Range" count="0" hidden="1">
      <extLst>
        <ext xmlns:x15="http://schemas.microsoft.com/office/spreadsheetml/2010/11/main" uri="{B97F6D7D-B522-45F9-BDA1-12C45D357490}">
          <x15:cacheHierarchy aggregatedColumn="9"/>
        </ext>
      </extLst>
    </cacheHierarchy>
    <cacheHierarchy uniqueName="[Measures].[Average of GRADE_POINTS]" caption="Average of GRADE_POINTS" measure="1" displayFolder="" measureGroup="Range" count="0" hidden="1">
      <extLst>
        <ext xmlns:x15="http://schemas.microsoft.com/office/spreadsheetml/2010/11/main" uri="{B97F6D7D-B522-45F9-BDA1-12C45D357490}">
          <x15:cacheHierarchy aggregatedColumn="9"/>
        </ext>
      </extLst>
    </cacheHierarchy>
    <cacheHierarchy uniqueName="[Measures].[Sum of FINAL_MARKS 2]" caption="Sum of FINAL_MARKS 2" measure="1" displayFolder="" measureGroup="Range" count="0" hidden="1">
      <extLst>
        <ext xmlns:x15="http://schemas.microsoft.com/office/spreadsheetml/2010/11/main" uri="{B97F6D7D-B522-45F9-BDA1-12C45D357490}">
          <x15:cacheHierarchy aggregatedColumn="11"/>
        </ext>
      </extLst>
    </cacheHierarchy>
    <cacheHierarchy uniqueName="[Measures].[Count of FINAL_MARKS 2]" caption="Count of FINAL_MARKS 2" measure="1" displayFolder="" measureGroup="Range" count="0" hidden="1">
      <extLst>
        <ext xmlns:x15="http://schemas.microsoft.com/office/spreadsheetml/2010/11/main" uri="{B97F6D7D-B522-45F9-BDA1-12C45D357490}">
          <x15:cacheHierarchy aggregatedColumn="11"/>
        </ext>
      </extLst>
    </cacheHierarchy>
    <cacheHierarchy uniqueName="[Measures].[Average of FINAL_MARKS 2]" caption="Average of FINAL_MARKS 2" measure="1" displayFolder="" measureGroup="Range" count="0" hidden="1">
      <extLst>
        <ext xmlns:x15="http://schemas.microsoft.com/office/spreadsheetml/2010/11/main" uri="{B97F6D7D-B522-45F9-BDA1-12C45D357490}">
          <x15:cacheHierarchy aggregatedColumn="11"/>
        </ext>
      </extLst>
    </cacheHierarchy>
    <cacheHierarchy uniqueName="[Measures].[Distinct Count of FINAL_MARKS 2]" caption="Distinct Count of FINAL_MARKS 2" measure="1" displayFolder="" measureGroup="Range" count="0" hidden="1">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Range" uniqueName="[Range]" caption="Range"/>
    <dimension name="Table10" uniqueName="[Table10]" caption="Table10"/>
    <dimension name="Table12" uniqueName="[Table12]" caption="Table12"/>
    <dimension name="Table13_1" uniqueName="[Table13_1]" caption="Table13_1"/>
    <dimension name="Table14" uniqueName="[Table14]" caption="Table14"/>
  </dimensions>
  <measureGroups count="5">
    <measureGroup name="Range" caption="Range"/>
    <measureGroup name="Table10" caption="Table10"/>
    <measureGroup name="Table12" caption="Table12"/>
    <measureGroup name="Table13_1" caption="Table13_1"/>
    <measureGroup name="Table14" caption="Table14"/>
  </measureGroups>
  <maps count="6">
    <map measureGroup="0" dimension="1"/>
    <map measureGroup="1" dimension="2"/>
    <map measureGroup="2" dimension="3"/>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NNA KUMAR" refreshedDate="45803.787616203706" backgroundQuery="1" createdVersion="8" refreshedVersion="8" minRefreshableVersion="3" recordCount="0" supportSubquery="1" supportAdvancedDrill="1" xr:uid="{2F7BA1BB-B0C7-41DD-8E44-257EA8B6543E}">
  <cacheSource type="external" connectionId="2"/>
  <cacheFields count="2">
    <cacheField name="[Table13_1].[STUDENT_TYPE].[STUDENT_TYPE]" caption="STUDENT_TYPE" numFmtId="0" hierarchy="18" level="1">
      <sharedItems count="2">
        <s v="LATERAL ENTRY"/>
        <s v="REGULAR"/>
      </sharedItems>
    </cacheField>
    <cacheField name="[Measures].[Average of FINAL_MARKS]" caption="Average of FINAL_MARKS" numFmtId="0" hierarchy="42" level="32767"/>
  </cacheFields>
  <cacheHierarchies count="57">
    <cacheHierarchy uniqueName="[Range].[HTNO]" caption="HTNO" attribute="1" defaultMemberUniqueName="[Range].[HTNO].[All]" allUniqueName="[Range].[HTNO].[All]" dimensionUniqueName="[Range]" displayFolder="" count="0" memberValueDatatype="130" unbalanced="0"/>
    <cacheHierarchy uniqueName="[Range].[STUDENT_TYPE]" caption="STUDENT_TYPE" attribute="1" defaultMemberUniqueName="[Range].[STUDENT_TYPE].[All]" allUniqueName="[Range].[STUDENT_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SUBJECT_CODE]" caption="SUBJECT_CODE" attribute="1" defaultMemberUniqueName="[Range].[SUBJECT_CODE].[All]" allUniqueName="[Range].[SUBJECT_CODE].[All]" dimensionUniqueName="[Range]" displayFolder="" count="0" memberValueDatatype="130" unbalanced="0"/>
    <cacheHierarchy uniqueName="[Range].[SUBJECT_NAME]" caption="SUBJECT_NAME" attribute="1" defaultMemberUniqueName="[Range].[SUBJECT_NAME].[All]" allUniqueName="[Range].[SUBJECT_NAME].[All]" dimensionUniqueName="[Range]" displayFolder="" count="0" memberValueDatatype="130" unbalanced="0"/>
    <cacheHierarchy uniqueName="[Range].[INTERNALMARKS]" caption="INTERNALMARKS" attribute="1" defaultMemberUniqueName="[Range].[INTERNALMARKS].[All]" allUniqueName="[Range].[INTERNALMARKS].[All]" dimensionUniqueName="[Range]" displayFolder="" count="0" memberValueDatatype="20" unbalanced="0"/>
    <cacheHierarchy uniqueName="[Range].[EXTERNALMARKS]" caption="EXTERNALMARKS" attribute="1" defaultMemberUniqueName="[Range].[EXTERNALMARKS].[All]" allUniqueName="[Range].[EXTERNALMARKS].[All]" dimensionUniqueName="[Range]" displayFolder="" count="0" memberValueDatatype="20" unbalanced="0"/>
    <cacheHierarchy uniqueName="[Range].[TOTALMARKS]" caption="TOTALMARKS" attribute="1" defaultMemberUniqueName="[Range].[TOTALMARKS].[All]" allUniqueName="[Range].[TOTALMARKS].[All]" dimensionUniqueName="[Range]" displayFolder="" count="0" memberValueDatatype="20" unbalanced="0"/>
    <cacheHierarchy uniqueName="[Range].[GRADE]" caption="GRADE" attribute="1" defaultMemberUniqueName="[Range].[GRADE].[All]" allUniqueName="[Range].[GRADE].[All]" dimensionUniqueName="[Range]" displayFolder="" count="0" memberValueDatatype="130" unbalanced="0"/>
    <cacheHierarchy uniqueName="[Range].[GRADE_POINTS]" caption="GRADE_POINTS" attribute="1" defaultMemberUniqueName="[Range].[GRADE_POINTS].[All]" allUniqueName="[Range].[GRADE_POINTS].[All]" dimensionUniqueName="[Range]" displayFolder="" count="0" memberValueDatatype="20" unbalanced="0"/>
    <cacheHierarchy uniqueName="[Range].[CREDITS]" caption="CREDITS" attribute="1" defaultMemberUniqueName="[Range].[CREDITS].[All]" allUniqueName="[Range].[CREDITS].[All]" dimensionUniqueName="[Range]" displayFolder="" count="0" memberValueDatatype="20" unbalanced="0"/>
    <cacheHierarchy uniqueName="[Range].[FINAL_MARKS]" caption="FINAL_MARKS" attribute="1" defaultMemberUniqueName="[Range].[FINAL_MARKS].[All]" allUniqueName="[Range].[FINAL_MARKS].[All]" dimensionUniqueName="[Range]" displayFolder="" count="0" memberValueDatatype="20" unbalanced="0"/>
    <cacheHierarchy uniqueName="[Range].[AVERAGE_MARKS]" caption="AVERAGE_MARKS" attribute="1" defaultMemberUniqueName="[Range].[AVERAGE_MARKS].[All]" allUniqueName="[Range].[AVERAGE_MARKS].[All]" dimensionUniqueName="[Range]" displayFolder="" count="0" memberValueDatatype="5" unbalanced="0"/>
    <cacheHierarchy uniqueName="[Range].[SUB_RESULT]" caption="SUB_RESULT" attribute="1" defaultMemberUniqueName="[Range].[SUB_RESULT].[All]" allUniqueName="[Range].[SUB_RESULT].[All]" dimensionUniqueName="[Range]" displayFolder="" count="0" memberValueDatatype="130" unbalanced="0"/>
    <cacheHierarchy uniqueName="[Range].[OVERALL_RESULT]" caption="OVERALL_RESULT" attribute="1" defaultMemberUniqueName="[Range].[OVERALL_RESULT].[All]" allUniqueName="[Range].[OVERALL_RESULT].[All]" dimensionUniqueName="[Range]" displayFolder="" count="0" memberValueDatatype="130" unbalanced="0"/>
    <cacheHierarchy uniqueName="[Table10].[STUDENT_TYPE]" caption="STUDENT_TYPE" attribute="1" defaultMemberUniqueName="[Table10].[STUDENT_TYPE].[All]" allUniqueName="[Table10].[STUDENT_TYPE].[All]" dimensionUniqueName="[Table10]" displayFolder="" count="0" memberValueDatatype="130" unbalanced="0"/>
    <cacheHierarchy uniqueName="[Table12].[STUDENT_TYPE]" caption="STUDENT_TYPE" attribute="1" defaultMemberUniqueName="[Table12].[STUDENT_TYPE].[All]" allUniqueName="[Table12].[STUDENT_TYPE].[All]" dimensionUniqueName="[Table12]" displayFolder="" count="0" memberValueDatatype="130" unbalanced="0"/>
    <cacheHierarchy uniqueName="[Table13_1].[HTNO]" caption="HTNO" attribute="1" defaultMemberUniqueName="[Table13_1].[HTNO].[All]" allUniqueName="[Table13_1].[HTNO].[All]" dimensionUniqueName="[Table13_1]" displayFolder="" count="0" memberValueDatatype="130" unbalanced="0"/>
    <cacheHierarchy uniqueName="[Table13_1].[STUDENT_TYPE]" caption="STUDENT_TYPE" attribute="1" defaultMemberUniqueName="[Table13_1].[STUDENT_TYPE].[All]" allUniqueName="[Table13_1].[STUDENT_TYPE].[All]" dimensionUniqueName="[Table13_1]" displayFolder="" count="2" memberValueDatatype="130" unbalanced="0">
      <fieldsUsage count="2">
        <fieldUsage x="-1"/>
        <fieldUsage x="0"/>
      </fieldsUsage>
    </cacheHierarchy>
    <cacheHierarchy uniqueName="[Table13_1].[GENDER]" caption="GENDER" attribute="1" defaultMemberUniqueName="[Table13_1].[GENDER].[All]" allUniqueName="[Table13_1].[GENDER].[All]" dimensionUniqueName="[Table13_1]" displayFolder="" count="0" memberValueDatatype="130" unbalanced="0"/>
    <cacheHierarchy uniqueName="[Table13_1].[SUBJECT_CODE]" caption="SUBJECT_CODE" attribute="1" defaultMemberUniqueName="[Table13_1].[SUBJECT_CODE].[All]" allUniqueName="[Table13_1].[SUBJECT_CODE].[All]" dimensionUniqueName="[Table13_1]" displayFolder="" count="0" memberValueDatatype="130" unbalanced="0"/>
    <cacheHierarchy uniqueName="[Table13_1].[SUBJECT_NAME]" caption="SUBJECT_NAME" attribute="1" defaultMemberUniqueName="[Table13_1].[SUBJECT_NAME].[All]" allUniqueName="[Table13_1].[SUBJECT_NAME].[All]" dimensionUniqueName="[Table13_1]" displayFolder="" count="0" memberValueDatatype="130" unbalanced="0"/>
    <cacheHierarchy uniqueName="[Table13_1].[INTERNALMARKS]" caption="INTERNALMARKS" attribute="1" defaultMemberUniqueName="[Table13_1].[INTERNALMARKS].[All]" allUniqueName="[Table13_1].[INTERNALMARKS].[All]" dimensionUniqueName="[Table13_1]" displayFolder="" count="0" memberValueDatatype="20" unbalanced="0"/>
    <cacheHierarchy uniqueName="[Table13_1].[EXTERNALMARKS]" caption="EXTERNALMARKS" attribute="1" defaultMemberUniqueName="[Table13_1].[EXTERNALMARKS].[All]" allUniqueName="[Table13_1].[EXTERNALMARKS].[All]" dimensionUniqueName="[Table13_1]" displayFolder="" count="0" memberValueDatatype="20" unbalanced="0"/>
    <cacheHierarchy uniqueName="[Table13_1].[TOTALMARKS]" caption="TOTALMARKS" attribute="1" defaultMemberUniqueName="[Table13_1].[TOTALMARKS].[All]" allUniqueName="[Table13_1].[TOTALMARKS].[All]" dimensionUniqueName="[Table13_1]" displayFolder="" count="0" memberValueDatatype="20" unbalanced="0"/>
    <cacheHierarchy uniqueName="[Table13_1].[GRADE]" caption="GRADE" attribute="1" defaultMemberUniqueName="[Table13_1].[GRADE].[All]" allUniqueName="[Table13_1].[GRADE].[All]" dimensionUniqueName="[Table13_1]" displayFolder="" count="0" memberValueDatatype="130" unbalanced="0"/>
    <cacheHierarchy uniqueName="[Table13_1].[GRADE_POINTS]" caption="GRADE_POINTS" attribute="1" defaultMemberUniqueName="[Table13_1].[GRADE_POINTS].[All]" allUniqueName="[Table13_1].[GRADE_POINTS].[All]" dimensionUniqueName="[Table13_1]" displayFolder="" count="0" memberValueDatatype="20" unbalanced="0"/>
    <cacheHierarchy uniqueName="[Table13_1].[CREDITS]" caption="CREDITS" attribute="1" defaultMemberUniqueName="[Table13_1].[CREDITS].[All]" allUniqueName="[Table13_1].[CREDITS].[All]" dimensionUniqueName="[Table13_1]" displayFolder="" count="0" memberValueDatatype="20" unbalanced="0"/>
    <cacheHierarchy uniqueName="[Table13_1].[FINAL_MARKS]" caption="FINAL_MARKS" attribute="1" defaultMemberUniqueName="[Table13_1].[FINAL_MARKS].[All]" allUniqueName="[Table13_1].[FINAL_MARKS].[All]" dimensionUniqueName="[Table13_1]" displayFolder="" count="0" memberValueDatatype="20" unbalanced="0"/>
    <cacheHierarchy uniqueName="[Table13_1].[AVERAGE_MARKS]" caption="AVERAGE_MARKS" attribute="1" defaultMemberUniqueName="[Table13_1].[AVERAGE_MARKS].[All]" allUniqueName="[Table13_1].[AVERAGE_MARKS].[All]" dimensionUniqueName="[Table13_1]" displayFolder="" count="0" memberValueDatatype="5" unbalanced="0"/>
    <cacheHierarchy uniqueName="[Table13_1].[SUB_RESULT]" caption="SUB_RESULT" attribute="1" defaultMemberUniqueName="[Table13_1].[SUB_RESULT].[All]" allUniqueName="[Table13_1].[SUB_RESULT].[All]" dimensionUniqueName="[Table13_1]" displayFolder="" count="0" memberValueDatatype="130" unbalanced="0"/>
    <cacheHierarchy uniqueName="[Table13_1].[OVERALL_RESULT]" caption="OVERALL_RESULT" attribute="1" defaultMemberUniqueName="[Table13_1].[OVERALL_RESULT].[All]" allUniqueName="[Table13_1].[OVERALL_RESULT].[All]" dimensionUniqueName="[Table13_1]" displayFolder="" count="0" memberValueDatatype="130" unbalanced="0"/>
    <cacheHierarchy uniqueName="[Table14].[GENDER]" caption="GENDER" attribute="1" defaultMemberUniqueName="[Table14].[GENDER].[All]" allUniqueName="[Table14].[GENDER].[All]" dimensionUniqueName="[Table14]" displayFolder="" count="0" memberValueDatatype="130" unbalanced="0"/>
    <cacheHierarchy uniqueName="[Measures].[__XL_Count Table13_1]" caption="__XL_Count Table13_1" measure="1" displayFolder="" measureGroup="Table13_1" count="0" hidden="1"/>
    <cacheHierarchy uniqueName="[Measures].[__XL_Count Range]" caption="__XL_Count Range" measure="1" displayFolder="" measureGroup="Range" count="0" hidden="1"/>
    <cacheHierarchy uniqueName="[Measures].[__XL_Count Table10]" caption="__XL_Count Table10" measure="1" displayFolder="" measureGroup="Table10"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No measures defined]" caption="__No measures defined" measure="1" displayFolder="" count="0" hidden="1"/>
    <cacheHierarchy uniqueName="[Measures].[Count of HTNO]" caption="Count of HTNO" measure="1" displayFolder="" measureGroup="Table13_1" count="0" hidden="1">
      <extLst>
        <ext xmlns:x15="http://schemas.microsoft.com/office/spreadsheetml/2010/11/main" uri="{B97F6D7D-B522-45F9-BDA1-12C45D357490}">
          <x15:cacheHierarchy aggregatedColumn="17"/>
        </ext>
      </extLst>
    </cacheHierarchy>
    <cacheHierarchy uniqueName="[Measures].[Distinct Count of HTNO]" caption="Distinct Count of HTNO" measure="1" displayFolder="" measureGroup="Table13_1" count="0" hidden="1">
      <extLst>
        <ext xmlns:x15="http://schemas.microsoft.com/office/spreadsheetml/2010/11/main" uri="{B97F6D7D-B522-45F9-BDA1-12C45D357490}">
          <x15:cacheHierarchy aggregatedColumn="17"/>
        </ext>
      </extLst>
    </cacheHierarchy>
    <cacheHierarchy uniqueName="[Measures].[Sum of FINAL_MARKS]" caption="Sum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Average of FINAL_MARKS]" caption="Average of FINAL_MARKS" measure="1" displayFolder="" measureGroup="Table13_1"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FINAL_MARKS]" caption="Count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Max of FINAL_MARKS]" caption="Max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Count of GRADE]" caption="Count of GRADE" measure="1" displayFolder="" measureGroup="Table13_1" count="0" hidden="1">
      <extLst>
        <ext xmlns:x15="http://schemas.microsoft.com/office/spreadsheetml/2010/11/main" uri="{B97F6D7D-B522-45F9-BDA1-12C45D357490}">
          <x15:cacheHierarchy aggregatedColumn="25"/>
        </ext>
      </extLst>
    </cacheHierarchy>
    <cacheHierarchy uniqueName="[Measures].[Distinct Count of FINAL_MARKS]" caption="Distinct Count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Sum of TOTALMARKS]" caption="Sum of TOTALMARKS" measure="1" displayFolder="" measureGroup="Table13_1" count="0" hidden="1">
      <extLst>
        <ext xmlns:x15="http://schemas.microsoft.com/office/spreadsheetml/2010/11/main" uri="{B97F6D7D-B522-45F9-BDA1-12C45D357490}">
          <x15:cacheHierarchy aggregatedColumn="24"/>
        </ext>
      </extLst>
    </cacheHierarchy>
    <cacheHierarchy uniqueName="[Measures].[Average of TOTALMARKS]" caption="Average of TOTALMARKS" measure="1" displayFolder="" measureGroup="Table13_1" count="0" hidden="1">
      <extLst>
        <ext xmlns:x15="http://schemas.microsoft.com/office/spreadsheetml/2010/11/main" uri="{B97F6D7D-B522-45F9-BDA1-12C45D357490}">
          <x15:cacheHierarchy aggregatedColumn="24"/>
        </ext>
      </extLst>
    </cacheHierarchy>
    <cacheHierarchy uniqueName="[Measures].[Count of HTNO 2]" caption="Count of HTNO 2" measure="1" displayFolder="" measureGroup="Range" count="0" hidden="1">
      <extLst>
        <ext xmlns:x15="http://schemas.microsoft.com/office/spreadsheetml/2010/11/main" uri="{B97F6D7D-B522-45F9-BDA1-12C45D357490}">
          <x15:cacheHierarchy aggregatedColumn="0"/>
        </ext>
      </extLst>
    </cacheHierarchy>
    <cacheHierarchy uniqueName="[Measures].[Distinct Count of HTNO 2]" caption="Distinct Count of HTNO 2" measure="1" displayFolder="" measureGroup="Range" count="0" hidden="1">
      <extLst>
        <ext xmlns:x15="http://schemas.microsoft.com/office/spreadsheetml/2010/11/main" uri="{B97F6D7D-B522-45F9-BDA1-12C45D357490}">
          <x15:cacheHierarchy aggregatedColumn="0"/>
        </ext>
      </extLst>
    </cacheHierarchy>
    <cacheHierarchy uniqueName="[Measures].[Sum of GRADE_POINTS]" caption="Sum of GRADE_POINTS" measure="1" displayFolder="" measureGroup="Range" count="0" hidden="1">
      <extLst>
        <ext xmlns:x15="http://schemas.microsoft.com/office/spreadsheetml/2010/11/main" uri="{B97F6D7D-B522-45F9-BDA1-12C45D357490}">
          <x15:cacheHierarchy aggregatedColumn="9"/>
        </ext>
      </extLst>
    </cacheHierarchy>
    <cacheHierarchy uniqueName="[Measures].[Average of GRADE_POINTS]" caption="Average of GRADE_POINTS" measure="1" displayFolder="" measureGroup="Range" count="0" hidden="1">
      <extLst>
        <ext xmlns:x15="http://schemas.microsoft.com/office/spreadsheetml/2010/11/main" uri="{B97F6D7D-B522-45F9-BDA1-12C45D357490}">
          <x15:cacheHierarchy aggregatedColumn="9"/>
        </ext>
      </extLst>
    </cacheHierarchy>
    <cacheHierarchy uniqueName="[Measures].[Sum of FINAL_MARKS 2]" caption="Sum of FINAL_MARKS 2" measure="1" displayFolder="" measureGroup="Range" count="0" hidden="1">
      <extLst>
        <ext xmlns:x15="http://schemas.microsoft.com/office/spreadsheetml/2010/11/main" uri="{B97F6D7D-B522-45F9-BDA1-12C45D357490}">
          <x15:cacheHierarchy aggregatedColumn="11"/>
        </ext>
      </extLst>
    </cacheHierarchy>
    <cacheHierarchy uniqueName="[Measures].[Count of FINAL_MARKS 2]" caption="Count of FINAL_MARKS 2" measure="1" displayFolder="" measureGroup="Range" count="0" hidden="1">
      <extLst>
        <ext xmlns:x15="http://schemas.microsoft.com/office/spreadsheetml/2010/11/main" uri="{B97F6D7D-B522-45F9-BDA1-12C45D357490}">
          <x15:cacheHierarchy aggregatedColumn="11"/>
        </ext>
      </extLst>
    </cacheHierarchy>
    <cacheHierarchy uniqueName="[Measures].[Average of FINAL_MARKS 2]" caption="Average of FINAL_MARKS 2" measure="1" displayFolder="" measureGroup="Range" count="0" hidden="1">
      <extLst>
        <ext xmlns:x15="http://schemas.microsoft.com/office/spreadsheetml/2010/11/main" uri="{B97F6D7D-B522-45F9-BDA1-12C45D357490}">
          <x15:cacheHierarchy aggregatedColumn="11"/>
        </ext>
      </extLst>
    </cacheHierarchy>
    <cacheHierarchy uniqueName="[Measures].[Distinct Count of FINAL_MARKS 2]" caption="Distinct Count of FINAL_MARKS 2" measure="1" displayFolder="" measureGroup="Range" count="0" hidden="1">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Range" uniqueName="[Range]" caption="Range"/>
    <dimension name="Table10" uniqueName="[Table10]" caption="Table10"/>
    <dimension name="Table12" uniqueName="[Table12]" caption="Table12"/>
    <dimension name="Table13_1" uniqueName="[Table13_1]" caption="Table13_1"/>
    <dimension name="Table14" uniqueName="[Table14]" caption="Table14"/>
  </dimensions>
  <measureGroups count="5">
    <measureGroup name="Range" caption="Range"/>
    <measureGroup name="Table10" caption="Table10"/>
    <measureGroup name="Table12" caption="Table12"/>
    <measureGroup name="Table13_1" caption="Table13_1"/>
    <measureGroup name="Table14" caption="Table14"/>
  </measureGroups>
  <maps count="6">
    <map measureGroup="0" dimension="1"/>
    <map measureGroup="1" dimension="2"/>
    <map measureGroup="2" dimension="3"/>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NNA KUMAR" refreshedDate="45803.787619560186" backgroundQuery="1" createdVersion="8" refreshedVersion="8" minRefreshableVersion="3" recordCount="0" supportSubquery="1" supportAdvancedDrill="1" xr:uid="{A88D53C6-801A-4882-99E8-0CE4A05637C5}">
  <cacheSource type="external" connectionId="2"/>
  <cacheFields count="2">
    <cacheField name="[Range].[SUBJECT_NAME].[SUBJECT_NAME]" caption="SUBJECT_NAME" numFmtId="0" hierarchy="4" level="1">
      <sharedItems count="4">
        <s v="NON-CONVENTIONAL SOURCES OF ENERGY"/>
        <s v="PROJECT STAGE - II"/>
        <s v="SATELLITE COMMUNICATIONS"/>
        <s v="SYSTEM ON CHIP ARCHITECTURE"/>
      </sharedItems>
    </cacheField>
    <cacheField name="[Measures].[Average of GRADE_POINTS]" caption="Average of GRADE_POINTS" numFmtId="0" hierarchy="22" level="32767"/>
  </cacheFields>
  <cacheHierarchies count="27">
    <cacheHierarchy uniqueName="[Range].[HTNO]" caption="HTNO" attribute="1" defaultMemberUniqueName="[Range].[HTNO].[All]" allUniqueName="[Range].[HTNO].[All]" dimensionUniqueName="[Range]" displayFolder="" count="0" memberValueDatatype="130" unbalanced="0"/>
    <cacheHierarchy uniqueName="[Range].[STUDENT_TYPE]" caption="STUDENT_TYPE" attribute="1" defaultMemberUniqueName="[Range].[STUDENT_TYPE].[All]" allUniqueName="[Range].[STUDENT_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SUBJECT_CODE]" caption="SUBJECT_CODE" attribute="1" defaultMemberUniqueName="[Range].[SUBJECT_CODE].[All]" allUniqueName="[Range].[SUBJECT_CODE].[All]" dimensionUniqueName="[Range]" displayFolder="" count="0" memberValueDatatype="130" unbalanced="0"/>
    <cacheHierarchy uniqueName="[Range].[SUBJECT_NAME]" caption="SUBJECT_NAME" attribute="1" defaultMemberUniqueName="[Range].[SUBJECT_NAME].[All]" allUniqueName="[Range].[SUBJECT_NAME].[All]" dimensionUniqueName="[Range]" displayFolder="" count="2" memberValueDatatype="130" unbalanced="0">
      <fieldsUsage count="2">
        <fieldUsage x="-1"/>
        <fieldUsage x="0"/>
      </fieldsUsage>
    </cacheHierarchy>
    <cacheHierarchy uniqueName="[Range].[INTERNALMARKS]" caption="INTERNALMARKS" attribute="1" defaultMemberUniqueName="[Range].[INTERNALMARKS].[All]" allUniqueName="[Range].[INTERNALMARKS].[All]" dimensionUniqueName="[Range]" displayFolder="" count="0" memberValueDatatype="20" unbalanced="0"/>
    <cacheHierarchy uniqueName="[Range].[EXTERNALMARKS]" caption="EXTERNALMARKS" attribute="1" defaultMemberUniqueName="[Range].[EXTERNALMARKS].[All]" allUniqueName="[Range].[EXTERNALMARKS].[All]" dimensionUniqueName="[Range]" displayFolder="" count="0" memberValueDatatype="20" unbalanced="0"/>
    <cacheHierarchy uniqueName="[Range].[TOTALMARKS]" caption="TOTALMARKS" attribute="1" defaultMemberUniqueName="[Range].[TOTALMARKS].[All]" allUniqueName="[Range].[TOTALMARKS].[All]" dimensionUniqueName="[Range]" displayFolder="" count="0" memberValueDatatype="20" unbalanced="0"/>
    <cacheHierarchy uniqueName="[Range].[GRADE]" caption="GRADE" attribute="1" defaultMemberUniqueName="[Range].[GRADE].[All]" allUniqueName="[Range].[GRADE].[All]" dimensionUniqueName="[Range]" displayFolder="" count="0" memberValueDatatype="130" unbalanced="0"/>
    <cacheHierarchy uniqueName="[Range].[GRADE_POINTS]" caption="GRADE_POINTS" attribute="1" defaultMemberUniqueName="[Range].[GRADE_POINTS].[All]" allUniqueName="[Range].[GRADE_POINTS].[All]" dimensionUniqueName="[Range]" displayFolder="" count="0" memberValueDatatype="20" unbalanced="0"/>
    <cacheHierarchy uniqueName="[Range].[CREDITS]" caption="CREDITS" attribute="1" defaultMemberUniqueName="[Range].[CREDITS].[All]" allUniqueName="[Range].[CREDITS].[All]" dimensionUniqueName="[Range]" displayFolder="" count="0" memberValueDatatype="20" unbalanced="0"/>
    <cacheHierarchy uniqueName="[Range].[FINAL_MARKS]" caption="FINAL_MARKS" attribute="1" defaultMemberUniqueName="[Range].[FINAL_MARKS].[All]" allUniqueName="[Range].[FINAL_MARKS].[All]" dimensionUniqueName="[Range]" displayFolder="" count="0" memberValueDatatype="20" unbalanced="0"/>
    <cacheHierarchy uniqueName="[Range].[AVERAGE_MARKS]" caption="AVERAGE_MARKS" attribute="1" defaultMemberUniqueName="[Range].[AVERAGE_MARKS].[All]" allUniqueName="[Range].[AVERAGE_MARKS].[All]" dimensionUniqueName="[Range]" displayFolder="" count="0" memberValueDatatype="5" unbalanced="0"/>
    <cacheHierarchy uniqueName="[Range].[SUB_RESULT]" caption="SUB_RESULT" attribute="1" defaultMemberUniqueName="[Range].[SUB_RESULT].[All]" allUniqueName="[Range].[SUB_RESULT].[All]" dimensionUniqueName="[Range]" displayFolder="" count="0" memberValueDatatype="130" unbalanced="0"/>
    <cacheHierarchy uniqueName="[Range].[OVERALL_RESULT]" caption="OVERALL_RESULT" attribute="1" defaultMemberUniqueName="[Range].[OVERALL_RESULT].[All]" allUniqueName="[Range].[OVERALL_RESULT].[All]" dimensionUniqueName="[Range]" displayFolder="" count="0" memberValueDatatype="130" unbalanced="0"/>
    <cacheHierarchy uniqueName="[Table14].[GENDER]" caption="GENDER" attribute="1" defaultMemberUniqueName="[Table14].[GENDER].[All]" allUniqueName="[Table14].[GENDER].[All]" dimensionUniqueName="[Table14]" displayFolder="" count="0" memberValueDatatype="130" unbalanced="0"/>
    <cacheHierarchy uniqueName="[Measures].[__XL_Count Range]" caption="__XL_Count Range" measure="1" displayFolder="" measureGroup="Range" count="0" hidden="1"/>
    <cacheHierarchy uniqueName="[Measures].[__XL_Count Table14]" caption="__XL_Count Table14" measure="1" displayFolder="" measureGroup="Table14" count="0" hidden="1"/>
    <cacheHierarchy uniqueName="[Measures].[__No measures defined]" caption="__No measures defined" measure="1" displayFolder="" count="0" hidden="1"/>
    <cacheHierarchy uniqueName="[Measures].[Count of HTNO 2]" caption="Count of HTNO 2" measure="1" displayFolder="" measureGroup="Range" count="0" hidden="1">
      <extLst>
        <ext xmlns:x15="http://schemas.microsoft.com/office/spreadsheetml/2010/11/main" uri="{B97F6D7D-B522-45F9-BDA1-12C45D357490}">
          <x15:cacheHierarchy aggregatedColumn="0"/>
        </ext>
      </extLst>
    </cacheHierarchy>
    <cacheHierarchy uniqueName="[Measures].[Distinct Count of HTNO 2]" caption="Distinct Count of HTNO 2" measure="1" displayFolder="" measureGroup="Range" count="0" hidden="1">
      <extLst>
        <ext xmlns:x15="http://schemas.microsoft.com/office/spreadsheetml/2010/11/main" uri="{B97F6D7D-B522-45F9-BDA1-12C45D357490}">
          <x15:cacheHierarchy aggregatedColumn="0"/>
        </ext>
      </extLst>
    </cacheHierarchy>
    <cacheHierarchy uniqueName="[Measures].[Sum of GRADE_POINTS]" caption="Sum of GRADE_POINTS" measure="1" displayFolder="" measureGroup="Range" count="0" hidden="1">
      <extLst>
        <ext xmlns:x15="http://schemas.microsoft.com/office/spreadsheetml/2010/11/main" uri="{B97F6D7D-B522-45F9-BDA1-12C45D357490}">
          <x15:cacheHierarchy aggregatedColumn="9"/>
        </ext>
      </extLst>
    </cacheHierarchy>
    <cacheHierarchy uniqueName="[Measures].[Average of GRADE_POINTS]" caption="Average of GRADE_POINTS"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FINAL_MARKS 2]" caption="Sum of FINAL_MARKS 2" measure="1" displayFolder="" measureGroup="Range" count="0" hidden="1">
      <extLst>
        <ext xmlns:x15="http://schemas.microsoft.com/office/spreadsheetml/2010/11/main" uri="{B97F6D7D-B522-45F9-BDA1-12C45D357490}">
          <x15:cacheHierarchy aggregatedColumn="11"/>
        </ext>
      </extLst>
    </cacheHierarchy>
    <cacheHierarchy uniqueName="[Measures].[Count of FINAL_MARKS 2]" caption="Count of FINAL_MARKS 2" measure="1" displayFolder="" measureGroup="Range" count="0" hidden="1">
      <extLst>
        <ext xmlns:x15="http://schemas.microsoft.com/office/spreadsheetml/2010/11/main" uri="{B97F6D7D-B522-45F9-BDA1-12C45D357490}">
          <x15:cacheHierarchy aggregatedColumn="11"/>
        </ext>
      </extLst>
    </cacheHierarchy>
    <cacheHierarchy uniqueName="[Measures].[Average of FINAL_MARKS 2]" caption="Average of FINAL_MARKS 2" measure="1" displayFolder="" measureGroup="Range" count="0" hidden="1">
      <extLst>
        <ext xmlns:x15="http://schemas.microsoft.com/office/spreadsheetml/2010/11/main" uri="{B97F6D7D-B522-45F9-BDA1-12C45D357490}">
          <x15:cacheHierarchy aggregatedColumn="11"/>
        </ext>
      </extLst>
    </cacheHierarchy>
    <cacheHierarchy uniqueName="[Measures].[Distinct Count of FINAL_MARKS 2]" caption="Distinct Count of FINAL_MARKS 2" measure="1" displayFolder="" measureGroup="Range"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Range" uniqueName="[Range]" caption="Range"/>
    <dimension name="Table14" uniqueName="[Table14]" caption="Table14"/>
  </dimensions>
  <measureGroups count="2">
    <measureGroup name="Range" caption="Range"/>
    <measureGroup name="Table14" caption="Table1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NNA KUMAR" refreshedDate="45803.787617824077" backgroundQuery="1" createdVersion="8" refreshedVersion="8" minRefreshableVersion="3" recordCount="0" supportSubquery="1" supportAdvancedDrill="1" xr:uid="{535F2CE1-E462-4762-8F5C-8B4F0DD01D87}">
  <cacheSource type="external" connectionId="2"/>
  <cacheFields count="2">
    <cacheField name="[Range].[GENDER].[GENDER]" caption="GENDER" numFmtId="0" hierarchy="2" level="1">
      <sharedItems count="2">
        <s v="Female"/>
        <s v="Male"/>
      </sharedItems>
    </cacheField>
    <cacheField name="[Measures].[Distinct Count of HTNO 2]" caption="Distinct Count of HTNO 2" numFmtId="0" hierarchy="20" level="32767"/>
  </cacheFields>
  <cacheHierarchies count="27">
    <cacheHierarchy uniqueName="[Range].[HTNO]" caption="HTNO" attribute="1" defaultMemberUniqueName="[Range].[HTNO].[All]" allUniqueName="[Range].[HTNO].[All]" dimensionUniqueName="[Range]" displayFolder="" count="0" memberValueDatatype="130" unbalanced="0"/>
    <cacheHierarchy uniqueName="[Range].[STUDENT_TYPE]" caption="STUDENT_TYPE" attribute="1" defaultMemberUniqueName="[Range].[STUDENT_TYPE].[All]" allUniqueName="[Range].[STUDENT_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SUBJECT_CODE]" caption="SUBJECT_CODE" attribute="1" defaultMemberUniqueName="[Range].[SUBJECT_CODE].[All]" allUniqueName="[Range].[SUBJECT_CODE].[All]" dimensionUniqueName="[Range]" displayFolder="" count="0" memberValueDatatype="130" unbalanced="0"/>
    <cacheHierarchy uniqueName="[Range].[SUBJECT_NAME]" caption="SUBJECT_NAME" attribute="1" defaultMemberUniqueName="[Range].[SUBJECT_NAME].[All]" allUniqueName="[Range].[SUBJECT_NAME].[All]" dimensionUniqueName="[Range]" displayFolder="" count="0" memberValueDatatype="130" unbalanced="0"/>
    <cacheHierarchy uniqueName="[Range].[INTERNALMARKS]" caption="INTERNALMARKS" attribute="1" defaultMemberUniqueName="[Range].[INTERNALMARKS].[All]" allUniqueName="[Range].[INTERNALMARKS].[All]" dimensionUniqueName="[Range]" displayFolder="" count="0" memberValueDatatype="20" unbalanced="0"/>
    <cacheHierarchy uniqueName="[Range].[EXTERNALMARKS]" caption="EXTERNALMARKS" attribute="1" defaultMemberUniqueName="[Range].[EXTERNALMARKS].[All]" allUniqueName="[Range].[EXTERNALMARKS].[All]" dimensionUniqueName="[Range]" displayFolder="" count="0" memberValueDatatype="20" unbalanced="0"/>
    <cacheHierarchy uniqueName="[Range].[TOTALMARKS]" caption="TOTALMARKS" attribute="1" defaultMemberUniqueName="[Range].[TOTALMARKS].[All]" allUniqueName="[Range].[TOTALMARKS].[All]" dimensionUniqueName="[Range]" displayFolder="" count="0" memberValueDatatype="20" unbalanced="0"/>
    <cacheHierarchy uniqueName="[Range].[GRADE]" caption="GRADE" attribute="1" defaultMemberUniqueName="[Range].[GRADE].[All]" allUniqueName="[Range].[GRADE].[All]" dimensionUniqueName="[Range]" displayFolder="" count="0" memberValueDatatype="130" unbalanced="0"/>
    <cacheHierarchy uniqueName="[Range].[GRADE_POINTS]" caption="GRADE_POINTS" attribute="1" defaultMemberUniqueName="[Range].[GRADE_POINTS].[All]" allUniqueName="[Range].[GRADE_POINTS].[All]" dimensionUniqueName="[Range]" displayFolder="" count="0" memberValueDatatype="20" unbalanced="0"/>
    <cacheHierarchy uniqueName="[Range].[CREDITS]" caption="CREDITS" attribute="1" defaultMemberUniqueName="[Range].[CREDITS].[All]" allUniqueName="[Range].[CREDITS].[All]" dimensionUniqueName="[Range]" displayFolder="" count="0" memberValueDatatype="20" unbalanced="0"/>
    <cacheHierarchy uniqueName="[Range].[FINAL_MARKS]" caption="FINAL_MARKS" attribute="1" defaultMemberUniqueName="[Range].[FINAL_MARKS].[All]" allUniqueName="[Range].[FINAL_MARKS].[All]" dimensionUniqueName="[Range]" displayFolder="" count="0" memberValueDatatype="20" unbalanced="0"/>
    <cacheHierarchy uniqueName="[Range].[AVERAGE_MARKS]" caption="AVERAGE_MARKS" attribute="1" defaultMemberUniqueName="[Range].[AVERAGE_MARKS].[All]" allUniqueName="[Range].[AVERAGE_MARKS].[All]" dimensionUniqueName="[Range]" displayFolder="" count="0" memberValueDatatype="5" unbalanced="0"/>
    <cacheHierarchy uniqueName="[Range].[SUB_RESULT]" caption="SUB_RESULT" attribute="1" defaultMemberUniqueName="[Range].[SUB_RESULT].[All]" allUniqueName="[Range].[SUB_RESULT].[All]" dimensionUniqueName="[Range]" displayFolder="" count="0" memberValueDatatype="130" unbalanced="0"/>
    <cacheHierarchy uniqueName="[Range].[OVERALL_RESULT]" caption="OVERALL_RESULT" attribute="1" defaultMemberUniqueName="[Range].[OVERALL_RESULT].[All]" allUniqueName="[Range].[OVERALL_RESULT].[All]" dimensionUniqueName="[Range]" displayFolder="" count="0" memberValueDatatype="130" unbalanced="0"/>
    <cacheHierarchy uniqueName="[Table14].[GENDER]" caption="GENDER" attribute="1" defaultMemberUniqueName="[Table14].[GENDER].[All]" allUniqueName="[Table14].[GENDER].[All]" dimensionUniqueName="[Table14]" displayFolder="" count="0" memberValueDatatype="130" unbalanced="0"/>
    <cacheHierarchy uniqueName="[Measures].[__XL_Count Range]" caption="__XL_Count Range" measure="1" displayFolder="" measureGroup="Range" count="0" hidden="1"/>
    <cacheHierarchy uniqueName="[Measures].[__XL_Count Table14]" caption="__XL_Count Table14" measure="1" displayFolder="" measureGroup="Table14" count="0" hidden="1"/>
    <cacheHierarchy uniqueName="[Measures].[__No measures defined]" caption="__No measures defined" measure="1" displayFolder="" count="0" hidden="1"/>
    <cacheHierarchy uniqueName="[Measures].[Count of HTNO 2]" caption="Count of HTNO 2" measure="1" displayFolder="" measureGroup="Range" count="0" hidden="1">
      <extLst>
        <ext xmlns:x15="http://schemas.microsoft.com/office/spreadsheetml/2010/11/main" uri="{B97F6D7D-B522-45F9-BDA1-12C45D357490}">
          <x15:cacheHierarchy aggregatedColumn="0"/>
        </ext>
      </extLst>
    </cacheHierarchy>
    <cacheHierarchy uniqueName="[Measures].[Distinct Count of HTNO 2]" caption="Distinct Count of HTNO 2"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GRADE_POINTS]" caption="Sum of GRADE_POINTS" measure="1" displayFolder="" measureGroup="Range" count="0" hidden="1">
      <extLst>
        <ext xmlns:x15="http://schemas.microsoft.com/office/spreadsheetml/2010/11/main" uri="{B97F6D7D-B522-45F9-BDA1-12C45D357490}">
          <x15:cacheHierarchy aggregatedColumn="9"/>
        </ext>
      </extLst>
    </cacheHierarchy>
    <cacheHierarchy uniqueName="[Measures].[Average of GRADE_POINTS]" caption="Average of GRADE_POINTS" measure="1" displayFolder="" measureGroup="Range" count="0" hidden="1">
      <extLst>
        <ext xmlns:x15="http://schemas.microsoft.com/office/spreadsheetml/2010/11/main" uri="{B97F6D7D-B522-45F9-BDA1-12C45D357490}">
          <x15:cacheHierarchy aggregatedColumn="9"/>
        </ext>
      </extLst>
    </cacheHierarchy>
    <cacheHierarchy uniqueName="[Measures].[Sum of FINAL_MARKS 2]" caption="Sum of FINAL_MARKS 2" measure="1" displayFolder="" measureGroup="Range" count="0" hidden="1">
      <extLst>
        <ext xmlns:x15="http://schemas.microsoft.com/office/spreadsheetml/2010/11/main" uri="{B97F6D7D-B522-45F9-BDA1-12C45D357490}">
          <x15:cacheHierarchy aggregatedColumn="11"/>
        </ext>
      </extLst>
    </cacheHierarchy>
    <cacheHierarchy uniqueName="[Measures].[Count of FINAL_MARKS 2]" caption="Count of FINAL_MARKS 2" measure="1" displayFolder="" measureGroup="Range" count="0" hidden="1">
      <extLst>
        <ext xmlns:x15="http://schemas.microsoft.com/office/spreadsheetml/2010/11/main" uri="{B97F6D7D-B522-45F9-BDA1-12C45D357490}">
          <x15:cacheHierarchy aggregatedColumn="11"/>
        </ext>
      </extLst>
    </cacheHierarchy>
    <cacheHierarchy uniqueName="[Measures].[Average of FINAL_MARKS 2]" caption="Average of FINAL_MARKS 2" measure="1" displayFolder="" measureGroup="Range" count="0" hidden="1">
      <extLst>
        <ext xmlns:x15="http://schemas.microsoft.com/office/spreadsheetml/2010/11/main" uri="{B97F6D7D-B522-45F9-BDA1-12C45D357490}">
          <x15:cacheHierarchy aggregatedColumn="11"/>
        </ext>
      </extLst>
    </cacheHierarchy>
    <cacheHierarchy uniqueName="[Measures].[Distinct Count of FINAL_MARKS 2]" caption="Distinct Count of FINAL_MARKS 2" measure="1" displayFolder="" measureGroup="Range"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Range" uniqueName="[Range]" caption="Range"/>
    <dimension name="Table14" uniqueName="[Table14]" caption="Table14"/>
  </dimensions>
  <measureGroups count="2">
    <measureGroup name="Range" caption="Range"/>
    <measureGroup name="Table14" caption="Table1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NNA KUMAR" refreshedDate="45803.787609606479" backgroundQuery="1" createdVersion="3" refreshedVersion="8" minRefreshableVersion="3" recordCount="0" supportSubquery="1" supportAdvancedDrill="1" xr:uid="{DDBC4129-A31D-46F0-BF81-D198F953C789}">
  <cacheSource type="external" connectionId="2">
    <extLst>
      <ext xmlns:x14="http://schemas.microsoft.com/office/spreadsheetml/2009/9/main" uri="{F057638F-6D5F-4e77-A914-E7F072B9BCA8}">
        <x14:sourceConnection name="ThisWorkbookDataModel"/>
      </ext>
    </extLst>
  </cacheSource>
  <cacheFields count="0"/>
  <cacheHierarchies count="57">
    <cacheHierarchy uniqueName="[Range].[HTNO]" caption="HTNO" attribute="1" defaultMemberUniqueName="[Range].[HTNO].[All]" allUniqueName="[Range].[HTNO].[All]" dimensionUniqueName="[Range]" displayFolder="" count="0" memberValueDatatype="130" unbalanced="0"/>
    <cacheHierarchy uniqueName="[Range].[STUDENT_TYPE]" caption="STUDENT_TYPE" attribute="1" defaultMemberUniqueName="[Range].[STUDENT_TYPE].[All]" allUniqueName="[Range].[STUDENT_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SUBJECT_CODE]" caption="SUBJECT_CODE" attribute="1" defaultMemberUniqueName="[Range].[SUBJECT_CODE].[All]" allUniqueName="[Range].[SUBJECT_CODE].[All]" dimensionUniqueName="[Range]" displayFolder="" count="0" memberValueDatatype="130" unbalanced="0"/>
    <cacheHierarchy uniqueName="[Range].[SUBJECT_NAME]" caption="SUBJECT_NAME" attribute="1" defaultMemberUniqueName="[Range].[SUBJECT_NAME].[All]" allUniqueName="[Range].[SUBJECT_NAME].[All]" dimensionUniqueName="[Range]" displayFolder="" count="0" memberValueDatatype="130" unbalanced="0"/>
    <cacheHierarchy uniqueName="[Range].[INTERNALMARKS]" caption="INTERNALMARKS" attribute="1" defaultMemberUniqueName="[Range].[INTERNALMARKS].[All]" allUniqueName="[Range].[INTERNALMARKS].[All]" dimensionUniqueName="[Range]" displayFolder="" count="0" memberValueDatatype="20" unbalanced="0"/>
    <cacheHierarchy uniqueName="[Range].[EXTERNALMARKS]" caption="EXTERNALMARKS" attribute="1" defaultMemberUniqueName="[Range].[EXTERNALMARKS].[All]" allUniqueName="[Range].[EXTERNALMARKS].[All]" dimensionUniqueName="[Range]" displayFolder="" count="0" memberValueDatatype="20" unbalanced="0"/>
    <cacheHierarchy uniqueName="[Range].[TOTALMARKS]" caption="TOTALMARKS" attribute="1" defaultMemberUniqueName="[Range].[TOTALMARKS].[All]" allUniqueName="[Range].[TOTALMARKS].[All]" dimensionUniqueName="[Range]" displayFolder="" count="0" memberValueDatatype="20" unbalanced="0"/>
    <cacheHierarchy uniqueName="[Range].[GRADE]" caption="GRADE" attribute="1" defaultMemberUniqueName="[Range].[GRADE].[All]" allUniqueName="[Range].[GRADE].[All]" dimensionUniqueName="[Range]" displayFolder="" count="0" memberValueDatatype="130" unbalanced="0"/>
    <cacheHierarchy uniqueName="[Range].[GRADE_POINTS]" caption="GRADE_POINTS" attribute="1" defaultMemberUniqueName="[Range].[GRADE_POINTS].[All]" allUniqueName="[Range].[GRADE_POINTS].[All]" dimensionUniqueName="[Range]" displayFolder="" count="0" memberValueDatatype="20" unbalanced="0"/>
    <cacheHierarchy uniqueName="[Range].[CREDITS]" caption="CREDITS" attribute="1" defaultMemberUniqueName="[Range].[CREDITS].[All]" allUniqueName="[Range].[CREDITS].[All]" dimensionUniqueName="[Range]" displayFolder="" count="0" memberValueDatatype="20" unbalanced="0"/>
    <cacheHierarchy uniqueName="[Range].[FINAL_MARKS]" caption="FINAL_MARKS" attribute="1" defaultMemberUniqueName="[Range].[FINAL_MARKS].[All]" allUniqueName="[Range].[FINAL_MARKS].[All]" dimensionUniqueName="[Range]" displayFolder="" count="0" memberValueDatatype="20" unbalanced="0"/>
    <cacheHierarchy uniqueName="[Range].[AVERAGE_MARKS]" caption="AVERAGE_MARKS" attribute="1" defaultMemberUniqueName="[Range].[AVERAGE_MARKS].[All]" allUniqueName="[Range].[AVERAGE_MARKS].[All]" dimensionUniqueName="[Range]" displayFolder="" count="0" memberValueDatatype="5" unbalanced="0"/>
    <cacheHierarchy uniqueName="[Range].[SUB_RESULT]" caption="SUB_RESULT" attribute="1" defaultMemberUniqueName="[Range].[SUB_RESULT].[All]" allUniqueName="[Range].[SUB_RESULT].[All]" dimensionUniqueName="[Range]" displayFolder="" count="0" memberValueDatatype="130" unbalanced="0"/>
    <cacheHierarchy uniqueName="[Range].[OVERALL_RESULT]" caption="OVERALL_RESULT" attribute="1" defaultMemberUniqueName="[Range].[OVERALL_RESULT].[All]" allUniqueName="[Range].[OVERALL_RESULT].[All]" dimensionUniqueName="[Range]" displayFolder="" count="0" memberValueDatatype="130" unbalanced="0"/>
    <cacheHierarchy uniqueName="[Table10].[STUDENT_TYPE]" caption="STUDENT_TYPE" attribute="1" defaultMemberUniqueName="[Table10].[STUDENT_TYPE].[All]" allUniqueName="[Table10].[STUDENT_TYPE].[All]" dimensionUniqueName="[Table10]" displayFolder="" count="0" memberValueDatatype="130" unbalanced="0"/>
    <cacheHierarchy uniqueName="[Table12].[STUDENT_TYPE]" caption="STUDENT_TYPE" attribute="1" defaultMemberUniqueName="[Table12].[STUDENT_TYPE].[All]" allUniqueName="[Table12].[STUDENT_TYPE].[All]" dimensionUniqueName="[Table12]" displayFolder="" count="0" memberValueDatatype="130" unbalanced="0"/>
    <cacheHierarchy uniqueName="[Table13_1].[HTNO]" caption="HTNO" attribute="1" defaultMemberUniqueName="[Table13_1].[HTNO].[All]" allUniqueName="[Table13_1].[HTNO].[All]" dimensionUniqueName="[Table13_1]" displayFolder="" count="0" memberValueDatatype="130" unbalanced="0"/>
    <cacheHierarchy uniqueName="[Table13_1].[STUDENT_TYPE]" caption="STUDENT_TYPE" attribute="1" defaultMemberUniqueName="[Table13_1].[STUDENT_TYPE].[All]" allUniqueName="[Table13_1].[STUDENT_TYPE].[All]" dimensionUniqueName="[Table13_1]" displayFolder="" count="0" memberValueDatatype="130" unbalanced="0"/>
    <cacheHierarchy uniqueName="[Table13_1].[GENDER]" caption="GENDER" attribute="1" defaultMemberUniqueName="[Table13_1].[GENDER].[All]" allUniqueName="[Table13_1].[GENDER].[All]" dimensionUniqueName="[Table13_1]" displayFolder="" count="2" memberValueDatatype="130" unbalanced="0"/>
    <cacheHierarchy uniqueName="[Table13_1].[SUBJECT_CODE]" caption="SUBJECT_CODE" attribute="1" defaultMemberUniqueName="[Table13_1].[SUBJECT_CODE].[All]" allUniqueName="[Table13_1].[SUBJECT_CODE].[All]" dimensionUniqueName="[Table13_1]" displayFolder="" count="0" memberValueDatatype="130" unbalanced="0"/>
    <cacheHierarchy uniqueName="[Table13_1].[SUBJECT_NAME]" caption="SUBJECT_NAME" attribute="1" defaultMemberUniqueName="[Table13_1].[SUBJECT_NAME].[All]" allUniqueName="[Table13_1].[SUBJECT_NAME].[All]" dimensionUniqueName="[Table13_1]" displayFolder="" count="0" memberValueDatatype="130" unbalanced="0"/>
    <cacheHierarchy uniqueName="[Table13_1].[INTERNALMARKS]" caption="INTERNALMARKS" attribute="1" defaultMemberUniqueName="[Table13_1].[INTERNALMARKS].[All]" allUniqueName="[Table13_1].[INTERNALMARKS].[All]" dimensionUniqueName="[Table13_1]" displayFolder="" count="0" memberValueDatatype="20" unbalanced="0"/>
    <cacheHierarchy uniqueName="[Table13_1].[EXTERNALMARKS]" caption="EXTERNALMARKS" attribute="1" defaultMemberUniqueName="[Table13_1].[EXTERNALMARKS].[All]" allUniqueName="[Table13_1].[EXTERNALMARKS].[All]" dimensionUniqueName="[Table13_1]" displayFolder="" count="0" memberValueDatatype="20" unbalanced="0"/>
    <cacheHierarchy uniqueName="[Table13_1].[TOTALMARKS]" caption="TOTALMARKS" attribute="1" defaultMemberUniqueName="[Table13_1].[TOTALMARKS].[All]" allUniqueName="[Table13_1].[TOTALMARKS].[All]" dimensionUniqueName="[Table13_1]" displayFolder="" count="0" memberValueDatatype="20" unbalanced="0"/>
    <cacheHierarchy uniqueName="[Table13_1].[GRADE]" caption="GRADE" attribute="1" defaultMemberUniqueName="[Table13_1].[GRADE].[All]" allUniqueName="[Table13_1].[GRADE].[All]" dimensionUniqueName="[Table13_1]" displayFolder="" count="0" memberValueDatatype="130" unbalanced="0"/>
    <cacheHierarchy uniqueName="[Table13_1].[GRADE_POINTS]" caption="GRADE_POINTS" attribute="1" defaultMemberUniqueName="[Table13_1].[GRADE_POINTS].[All]" allUniqueName="[Table13_1].[GRADE_POINTS].[All]" dimensionUniqueName="[Table13_1]" displayFolder="" count="0" memberValueDatatype="20" unbalanced="0"/>
    <cacheHierarchy uniqueName="[Table13_1].[CREDITS]" caption="CREDITS" attribute="1" defaultMemberUniqueName="[Table13_1].[CREDITS].[All]" allUniqueName="[Table13_1].[CREDITS].[All]" dimensionUniqueName="[Table13_1]" displayFolder="" count="0" memberValueDatatype="20" unbalanced="0"/>
    <cacheHierarchy uniqueName="[Table13_1].[FINAL_MARKS]" caption="FINAL_MARKS" attribute="1" defaultMemberUniqueName="[Table13_1].[FINAL_MARKS].[All]" allUniqueName="[Table13_1].[FINAL_MARKS].[All]" dimensionUniqueName="[Table13_1]" displayFolder="" count="0" memberValueDatatype="20" unbalanced="0"/>
    <cacheHierarchy uniqueName="[Table13_1].[AVERAGE_MARKS]" caption="AVERAGE_MARKS" attribute="1" defaultMemberUniqueName="[Table13_1].[AVERAGE_MARKS].[All]" allUniqueName="[Table13_1].[AVERAGE_MARKS].[All]" dimensionUniqueName="[Table13_1]" displayFolder="" count="0" memberValueDatatype="5" unbalanced="0"/>
    <cacheHierarchy uniqueName="[Table13_1].[SUB_RESULT]" caption="SUB_RESULT" attribute="1" defaultMemberUniqueName="[Table13_1].[SUB_RESULT].[All]" allUniqueName="[Table13_1].[SUB_RESULT].[All]" dimensionUniqueName="[Table13_1]" displayFolder="" count="0" memberValueDatatype="130" unbalanced="0"/>
    <cacheHierarchy uniqueName="[Table13_1].[OVERALL_RESULT]" caption="OVERALL_RESULT" attribute="1" defaultMemberUniqueName="[Table13_1].[OVERALL_RESULT].[All]" allUniqueName="[Table13_1].[OVERALL_RESULT].[All]" dimensionUniqueName="[Table13_1]" displayFolder="" count="0" memberValueDatatype="130" unbalanced="0"/>
    <cacheHierarchy uniqueName="[Table14].[GENDER]" caption="GENDER" attribute="1" defaultMemberUniqueName="[Table14].[GENDER].[All]" allUniqueName="[Table14].[GENDER].[All]" dimensionUniqueName="[Table14]" displayFolder="" count="0" memberValueDatatype="130" unbalanced="0"/>
    <cacheHierarchy uniqueName="[Measures].[__XL_Count Table13_1]" caption="__XL_Count Table13_1" measure="1" displayFolder="" measureGroup="Table13_1" count="0" hidden="1"/>
    <cacheHierarchy uniqueName="[Measures].[__XL_Count Range]" caption="__XL_Count Range" measure="1" displayFolder="" measureGroup="Range" count="0" hidden="1"/>
    <cacheHierarchy uniqueName="[Measures].[__XL_Count Table10]" caption="__XL_Count Table10" measure="1" displayFolder="" measureGroup="Table10"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No measures defined]" caption="__No measures defined" measure="1" displayFolder="" count="0" hidden="1"/>
    <cacheHierarchy uniqueName="[Measures].[Count of HTNO]" caption="Count of HTNO" measure="1" displayFolder="" measureGroup="Table13_1" count="0" hidden="1">
      <extLst>
        <ext xmlns:x15="http://schemas.microsoft.com/office/spreadsheetml/2010/11/main" uri="{B97F6D7D-B522-45F9-BDA1-12C45D357490}">
          <x15:cacheHierarchy aggregatedColumn="17"/>
        </ext>
      </extLst>
    </cacheHierarchy>
    <cacheHierarchy uniqueName="[Measures].[Distinct Count of HTNO]" caption="Distinct Count of HTNO" measure="1" displayFolder="" measureGroup="Table13_1" count="0" hidden="1">
      <extLst>
        <ext xmlns:x15="http://schemas.microsoft.com/office/spreadsheetml/2010/11/main" uri="{B97F6D7D-B522-45F9-BDA1-12C45D357490}">
          <x15:cacheHierarchy aggregatedColumn="17"/>
        </ext>
      </extLst>
    </cacheHierarchy>
    <cacheHierarchy uniqueName="[Measures].[Sum of FINAL_MARKS]" caption="Sum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Average of FINAL_MARKS]" caption="Average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Count of FINAL_MARKS]" caption="Count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Max of FINAL_MARKS]" caption="Max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Count of GRADE]" caption="Count of GRADE" measure="1" displayFolder="" measureGroup="Table13_1" count="0" hidden="1">
      <extLst>
        <ext xmlns:x15="http://schemas.microsoft.com/office/spreadsheetml/2010/11/main" uri="{B97F6D7D-B522-45F9-BDA1-12C45D357490}">
          <x15:cacheHierarchy aggregatedColumn="25"/>
        </ext>
      </extLst>
    </cacheHierarchy>
    <cacheHierarchy uniqueName="[Measures].[Distinct Count of FINAL_MARKS]" caption="Distinct Count of FINAL_MARKS" measure="1" displayFolder="" measureGroup="Table13_1" count="0" hidden="1">
      <extLst>
        <ext xmlns:x15="http://schemas.microsoft.com/office/spreadsheetml/2010/11/main" uri="{B97F6D7D-B522-45F9-BDA1-12C45D357490}">
          <x15:cacheHierarchy aggregatedColumn="28"/>
        </ext>
      </extLst>
    </cacheHierarchy>
    <cacheHierarchy uniqueName="[Measures].[Sum of TOTALMARKS]" caption="Sum of TOTALMARKS" measure="1" displayFolder="" measureGroup="Table13_1" count="0" hidden="1">
      <extLst>
        <ext xmlns:x15="http://schemas.microsoft.com/office/spreadsheetml/2010/11/main" uri="{B97F6D7D-B522-45F9-BDA1-12C45D357490}">
          <x15:cacheHierarchy aggregatedColumn="24"/>
        </ext>
      </extLst>
    </cacheHierarchy>
    <cacheHierarchy uniqueName="[Measures].[Average of TOTALMARKS]" caption="Average of TOTALMARKS" measure="1" displayFolder="" measureGroup="Table13_1" count="0" hidden="1">
      <extLst>
        <ext xmlns:x15="http://schemas.microsoft.com/office/spreadsheetml/2010/11/main" uri="{B97F6D7D-B522-45F9-BDA1-12C45D357490}">
          <x15:cacheHierarchy aggregatedColumn="24"/>
        </ext>
      </extLst>
    </cacheHierarchy>
    <cacheHierarchy uniqueName="[Measures].[Count of HTNO 2]" caption="Count of HTNO 2" measure="1" displayFolder="" measureGroup="Range" count="0" hidden="1">
      <extLst>
        <ext xmlns:x15="http://schemas.microsoft.com/office/spreadsheetml/2010/11/main" uri="{B97F6D7D-B522-45F9-BDA1-12C45D357490}">
          <x15:cacheHierarchy aggregatedColumn="0"/>
        </ext>
      </extLst>
    </cacheHierarchy>
    <cacheHierarchy uniqueName="[Measures].[Distinct Count of HTNO 2]" caption="Distinct Count of HTNO 2" measure="1" displayFolder="" measureGroup="Range" count="0" hidden="1">
      <extLst>
        <ext xmlns:x15="http://schemas.microsoft.com/office/spreadsheetml/2010/11/main" uri="{B97F6D7D-B522-45F9-BDA1-12C45D357490}">
          <x15:cacheHierarchy aggregatedColumn="0"/>
        </ext>
      </extLst>
    </cacheHierarchy>
    <cacheHierarchy uniqueName="[Measures].[Sum of GRADE_POINTS]" caption="Sum of GRADE_POINTS" measure="1" displayFolder="" measureGroup="Range" count="0" hidden="1">
      <extLst>
        <ext xmlns:x15="http://schemas.microsoft.com/office/spreadsheetml/2010/11/main" uri="{B97F6D7D-B522-45F9-BDA1-12C45D357490}">
          <x15:cacheHierarchy aggregatedColumn="9"/>
        </ext>
      </extLst>
    </cacheHierarchy>
    <cacheHierarchy uniqueName="[Measures].[Average of GRADE_POINTS]" caption="Average of GRADE_POINTS" measure="1" displayFolder="" measureGroup="Range" count="0" hidden="1">
      <extLst>
        <ext xmlns:x15="http://schemas.microsoft.com/office/spreadsheetml/2010/11/main" uri="{B97F6D7D-B522-45F9-BDA1-12C45D357490}">
          <x15:cacheHierarchy aggregatedColumn="9"/>
        </ext>
      </extLst>
    </cacheHierarchy>
    <cacheHierarchy uniqueName="[Measures].[Sum of FINAL_MARKS 2]" caption="Sum of FINAL_MARKS 2" measure="1" displayFolder="" measureGroup="Range" count="0" hidden="1">
      <extLst>
        <ext xmlns:x15="http://schemas.microsoft.com/office/spreadsheetml/2010/11/main" uri="{B97F6D7D-B522-45F9-BDA1-12C45D357490}">
          <x15:cacheHierarchy aggregatedColumn="11"/>
        </ext>
      </extLst>
    </cacheHierarchy>
    <cacheHierarchy uniqueName="[Measures].[Count of FINAL_MARKS 2]" caption="Count of FINAL_MARKS 2" measure="1" displayFolder="" measureGroup="Range" count="0" hidden="1">
      <extLst>
        <ext xmlns:x15="http://schemas.microsoft.com/office/spreadsheetml/2010/11/main" uri="{B97F6D7D-B522-45F9-BDA1-12C45D357490}">
          <x15:cacheHierarchy aggregatedColumn="11"/>
        </ext>
      </extLst>
    </cacheHierarchy>
    <cacheHierarchy uniqueName="[Measures].[Average of FINAL_MARKS 2]" caption="Average of FINAL_MARKS 2" measure="1" displayFolder="" measureGroup="Range" count="0" hidden="1">
      <extLst>
        <ext xmlns:x15="http://schemas.microsoft.com/office/spreadsheetml/2010/11/main" uri="{B97F6D7D-B522-45F9-BDA1-12C45D357490}">
          <x15:cacheHierarchy aggregatedColumn="11"/>
        </ext>
      </extLst>
    </cacheHierarchy>
    <cacheHierarchy uniqueName="[Measures].[Distinct Count of FINAL_MARKS 2]" caption="Distinct Count of FINAL_MARKS 2" measure="1" displayFolder="" measureGroup="Range"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53646442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A27354-1194-4B47-AD31-5A11B11D271A}" name="PivotTable9" cacheId="5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F20:G25"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Average of GRADE_POINTS" fld="1" subtotal="average" baseField="0" baseItem="0"/>
  </dataFields>
  <formats count="1">
    <format dxfId="8">
      <pivotArea collapsedLevelsAreSubtotals="1" fieldPosition="0">
        <references count="1">
          <reference field="0" count="0"/>
        </references>
      </pivotArea>
    </format>
  </format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GRADE_POINT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2750B9-95F7-4D40-9235-CF2466CBC072}" name="PivotTable8" cacheId="54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F15:G18" firstHeaderRow="1" firstDataRow="1" firstDataCol="1"/>
  <pivotFields count="2">
    <pivotField axis="axisRow" allDrilled="1" subtotalTop="0" showAll="0" dataSourceSort="1" defaultSubtotal="0" defaultAttributeDrillState="1">
      <items count="2">
        <item s="1" x="0"/>
        <item s="1" x="1"/>
      </items>
    </pivotField>
    <pivotField dataField="1" subtotalTop="0" showAll="0" defaultSubtotal="0"/>
  </pivotFields>
  <rowFields count="1">
    <field x="0"/>
  </rowFields>
  <rowItems count="3">
    <i>
      <x/>
    </i>
    <i>
      <x v="1"/>
    </i>
    <i t="grand">
      <x/>
    </i>
  </rowItems>
  <colItems count="1">
    <i/>
  </colItems>
  <dataFields count="1">
    <dataField name="Distinct Count of HTNO" fld="1" subtotal="count" baseField="0" baseItem="0">
      <extLst>
        <ext xmlns:x15="http://schemas.microsoft.com/office/spreadsheetml/2010/11/main" uri="{FABC7310-3BB5-11E1-824E-6D434824019B}">
          <x15:dataField isCountDistinct="1"/>
        </ext>
      </extLst>
    </dataField>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HTNO"/>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A9E340-746E-411C-8F15-7C6582F16069}" name="PivotTable7" cacheId="5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F10:G13"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Average of FINAL_MARKS" fld="1" subtotal="average" baseField="0" baseItem="0"/>
  </dataFields>
  <formats count="1">
    <format dxfId="7">
      <pivotArea collapsedLevelsAreSubtotals="1" fieldPosition="0">
        <references count="1">
          <reference field="0"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FINAL_MARK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Table13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6443F4-E82E-4BF1-B03E-4A8C5C112860}" name="PivotTable6" cacheId="5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F3:G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Average of TOTALMARKS" fld="1" subtotal="average" baseField="0" baseItem="0"/>
  </dataFields>
  <formats count="1">
    <format dxfId="6">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FINAL_MARKS"/>
    <pivotHierarchy dragToData="1"/>
    <pivotHierarchy dragToData="1"/>
    <pivotHierarchy dragToData="1"/>
    <pivotHierarchy dragToData="1" caption="Distinct Count of FINAL_MARKS"/>
    <pivotHierarchy dragToData="1"/>
    <pivotHierarchy dragToData="1" caption="Average of TOTALMARK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Table13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903EE7-F740-41BC-8330-0D190D6A3D26}" name="PivotTable5" cacheId="526" applyNumberFormats="0" applyBorderFormats="0" applyFontFormats="0" applyPatternFormats="0" applyAlignmentFormats="0" applyWidthHeightFormats="1" dataCaption="Values" tag="6f8fdf8e-9d32-4a9c-b00b-57a9a2ae9180" updatedVersion="8" minRefreshableVersion="3" useAutoFormatting="1" subtotalHiddenItems="1" itemPrintTitles="1" createdVersion="8" indent="0" outline="1" outlineData="1" multipleFieldFilters="0" chartFormat="7">
  <location ref="A22:D28" firstHeaderRow="1" firstDataRow="2" firstDataCol="1"/>
  <pivotFields count="4">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1"/>
  </colFields>
  <colItems count="3">
    <i>
      <x/>
    </i>
    <i>
      <x v="1"/>
    </i>
    <i t="grand">
      <x/>
    </i>
  </colItems>
  <dataFields count="1">
    <dataField name="Count of HTNO"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3_1].[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Table13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A7C03D-C3EE-4FFF-B451-D76BD96D0DDC}" name="PivotTable4" cacheId="5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1:B20"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Count of HTNO"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HTNO"/>
    <pivotHierarchy dragToData="1" caption="Distinct Count of HTNO"/>
    <pivotHierarchy dragToData="1"/>
    <pivotHierarchy dragToData="1"/>
    <pivotHierarchy dragToData="1"/>
    <pivotHierarchy dragToData="1" caption="Max of FINAL_MARK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Table13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2E4360-34D8-40D4-964D-42C6D8276883}" name="PivotTable3" cacheId="5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B9"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Distinct Count of HTNO" fld="1" subtotal="count" baseField="0" baseItem="0">
      <extLst>
        <ext xmlns:x15="http://schemas.microsoft.com/office/spreadsheetml/2010/11/main" uri="{FABC7310-3BB5-11E1-824E-6D434824019B}">
          <x15:dataField isCountDistinct="1"/>
        </ext>
      </extLst>
    </dataField>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HTNO"/>
    <pivotHierarchy dragToData="1"/>
    <pivotHierarchy dragToData="1" caption="Average of FINAL_MARKS"/>
    <pivotHierarchy dragToData="1" caption="Count of FINAL_MARK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Table13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B12234-D122-4E9A-A560-ADDDABD75688}" name="PivotTable2" cacheId="5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Distinct Count of HTNO" fld="0" subtotal="count" baseField="0" baseItem="0">
      <extLst>
        <ext xmlns:x15="http://schemas.microsoft.com/office/spreadsheetml/2010/11/main" uri="{FABC7310-3BB5-11E1-824E-6D434824019B}">
          <x15:dataField isCountDistinct="1"/>
        </ext>
      </extLst>
    </dataField>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HTN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Table13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5F9D69D-97EE-4CD1-898A-D38E0253ED2E}" autoFormatId="16" applyNumberFormats="0" applyBorderFormats="0" applyFontFormats="0" applyPatternFormats="0" applyAlignmentFormats="0" applyWidthHeightFormats="0">
  <queryTableRefresh nextId="16">
    <queryTableFields count="15">
      <queryTableField id="1" name="HTNO" tableColumnId="1"/>
      <queryTableField id="2" name="STUDENT_TYPE" tableColumnId="2"/>
      <queryTableField id="3" name="GENDER" tableColumnId="3"/>
      <queryTableField id="4" name="SUBJECT_CODE" tableColumnId="4"/>
      <queryTableField id="5" name="SUBJECT_NAME" tableColumnId="5"/>
      <queryTableField id="6" name="INTERNALMARKS" tableColumnId="6"/>
      <queryTableField id="7" name="EXTERNALMARKS" tableColumnId="7"/>
      <queryTableField id="8" name="TOTALMARKS" tableColumnId="8"/>
      <queryTableField id="9" name="GRADE" tableColumnId="9"/>
      <queryTableField id="10" name="GRADE_POINTS" tableColumnId="10"/>
      <queryTableField id="11" name="CREDITS" tableColumnId="11"/>
      <queryTableField id="12" name="FINAL_MARKS" tableColumnId="12"/>
      <queryTableField id="13" name="AVERAGE_MARKS " tableColumnId="13"/>
      <queryTableField id="14" name="SUB_RESULT" tableColumnId="14"/>
      <queryTableField id="15" name="OVERALL_RESULT"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D2ABD2FC-43F4-41E8-A827-3DE0C9B533E1}" sourceName="[Table13_1].[GENDER]">
  <pivotTables>
    <pivotTable tabId="12" name="PivotTable5"/>
  </pivotTables>
  <data>
    <olap pivotCacheId="1536464424">
      <levels count="2">
        <level uniqueName="[Table13_1].[GENDER].[(All)]" sourceCaption="(All)" count="0"/>
        <level uniqueName="[Table13_1].[GENDER].[GENDER]" sourceCaption="GENDER" count="2">
          <ranges>
            <range startItem="0">
              <i n="[Table13_1].[GENDER].&amp;[Female]" c="Female"/>
              <i n="[Table13_1].[GENDER].&amp;[Male]" c="Male"/>
            </range>
          </ranges>
        </level>
      </levels>
      <selections count="1">
        <selection n="[Table13_1].[GENDER].&amp;[Mal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AD374F84-043C-40F1-AFE3-DAAA1D8B9F2C}" cache="Slicer_GENDER2" caption="GENDER"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2CEEED-BA43-438C-B8B4-BA3C8F1D6171}" name="Table13_1" displayName="Table13_1" ref="A1:O385" tableType="queryTable" totalsRowShown="0">
  <autoFilter ref="A1:O385" xr:uid="{8C2CEEED-BA43-438C-B8B4-BA3C8F1D6171}"/>
  <tableColumns count="15">
    <tableColumn id="1" xr3:uid="{A37F12DC-44F4-44B6-8514-F48E991B4D4E}" uniqueName="1" name="HTNO" queryTableFieldId="1" dataDxfId="34"/>
    <tableColumn id="2" xr3:uid="{8825B028-2F05-4D12-9A74-FF1CBFC4A7CF}" uniqueName="2" name="STUDENT_TYPE" queryTableFieldId="2" dataDxfId="33"/>
    <tableColumn id="3" xr3:uid="{A8B45B87-60A1-44A1-898B-4FE023B23DB6}" uniqueName="3" name="GENDER" queryTableFieldId="3" dataDxfId="32"/>
    <tableColumn id="4" xr3:uid="{8ABE4899-F178-4BB3-BA5B-2C8337458567}" uniqueName="4" name="SUBJECT_CODE" queryTableFieldId="4" dataDxfId="31"/>
    <tableColumn id="5" xr3:uid="{504F0739-FCB3-476F-9B51-913E47095A75}" uniqueName="5" name="SUBJECT_NAME" queryTableFieldId="5" dataDxfId="30"/>
    <tableColumn id="6" xr3:uid="{FB9185B8-FAAC-43CD-A7FD-DD908F5B6003}" uniqueName="6" name="INTERNALMARKS" queryTableFieldId="6"/>
    <tableColumn id="7" xr3:uid="{347B429B-5D25-4E64-896D-60884B9751D6}" uniqueName="7" name="EXTERNALMARKS" queryTableFieldId="7"/>
    <tableColumn id="8" xr3:uid="{12024AC9-D6EB-436E-AC01-77677128DB3B}" uniqueName="8" name="TOTALMARKS" queryTableFieldId="8"/>
    <tableColumn id="9" xr3:uid="{D3DA9AEE-1C6C-4379-BCAF-62397819FEBF}" uniqueName="9" name="GRADE" queryTableFieldId="9" dataDxfId="29"/>
    <tableColumn id="10" xr3:uid="{AB2A160D-F7B9-4208-B981-A0A0EE98A5D6}" uniqueName="10" name="GRADE_POINTS" queryTableFieldId="10"/>
    <tableColumn id="11" xr3:uid="{2FDD9E05-294E-4DA7-BEB3-2530E7B1E325}" uniqueName="11" name="CREDITS" queryTableFieldId="11"/>
    <tableColumn id="12" xr3:uid="{1BFC3777-722B-42A5-B719-183071012C78}" uniqueName="12" name="FINAL_MARKS" queryTableFieldId="12"/>
    <tableColumn id="13" xr3:uid="{53C8FDBE-5244-435C-9F69-185B6AE0B6D8}" uniqueName="13" name="AVERAGE_MARKS " queryTableFieldId="13"/>
    <tableColumn id="14" xr3:uid="{02158952-1D39-4F20-956D-7534690F6F87}" uniqueName="14" name="SUB_RESULT" queryTableFieldId="14" dataDxfId="28"/>
    <tableColumn id="15" xr3:uid="{E4CFF96D-8E32-4100-9B55-EA6DD3D44684}" uniqueName="15" name="OVERALL_RESULT" queryTableFieldId="15" dataDxfId="2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74CA77F-912D-4355-9302-7BCBB45CC361}" name="Table16" displayName="Table16" ref="B2:B386" totalsRowShown="0" headerRowDxfId="0" dataDxfId="1" headerRowBorderDxfId="4" tableBorderDxfId="5" totalsRowBorderDxfId="3">
  <autoFilter ref="B2:B386" xr:uid="{474CA77F-912D-4355-9302-7BCBB45CC361}"/>
  <tableColumns count="1">
    <tableColumn id="1" xr3:uid="{17A5B292-0FEE-4797-9775-8B7E0C06BC5A}" name="STUDENT_TYPE" dataDxfId="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38B823-E3FE-4C34-9898-FA8A85503E44}" name="Table13" displayName="Table13" ref="A1:O385" totalsRowShown="0" headerRowDxfId="26" dataDxfId="24" headerRowBorderDxfId="25">
  <autoFilter ref="A1:O385" xr:uid="{D738B823-E3FE-4C34-9898-FA8A85503E44}"/>
  <tableColumns count="15">
    <tableColumn id="1" xr3:uid="{5356687C-CC27-4D52-9C7E-F258774004D7}" name="HTNO" dataDxfId="23"/>
    <tableColumn id="2" xr3:uid="{A0766DB5-0FD4-4A85-AAFE-C10313F00C8F}" name="STUDENT_TYPE" dataDxfId="22"/>
    <tableColumn id="3" xr3:uid="{8692403C-C87E-4558-A73E-12717A851541}" name="GENDER" dataDxfId="21"/>
    <tableColumn id="4" xr3:uid="{C3C8AA47-2009-4833-9025-F9498AE24E90}" name="SUBJECT_CODE" dataDxfId="20"/>
    <tableColumn id="5" xr3:uid="{A7D9F337-CE03-47E7-96F4-97666D9ABB25}" name="SUBJECT_NAME" dataDxfId="19"/>
    <tableColumn id="6" xr3:uid="{21B2ECDF-75C5-4107-BBC2-B69E1B76823E}" name="INTERNALMARKS" dataDxfId="18"/>
    <tableColumn id="7" xr3:uid="{08446C4D-F8F0-4191-A23E-E8AB7AF86AC2}" name="EXTERNALMARKS" dataDxfId="17"/>
    <tableColumn id="8" xr3:uid="{7331E80D-403E-446C-AA3D-A5312838723B}" name="TOTALMARKS" dataDxfId="16"/>
    <tableColumn id="9" xr3:uid="{39803295-254C-4177-BFA2-275D699B32E4}" name="GRADE" dataDxfId="15"/>
    <tableColumn id="10" xr3:uid="{66ABD334-AFB0-4890-A9CF-46A0E657C335}" name="GRADE_POINTS" dataDxfId="14"/>
    <tableColumn id="11" xr3:uid="{CBBBA602-2D9B-48C8-8958-E38EC8F217DD}" name="CREDITS" dataDxfId="13"/>
    <tableColumn id="12" xr3:uid="{2FA32F99-BF48-449C-B76A-1B6BF4416ECB}" name="FINAL_MARKS" dataDxfId="12"/>
    <tableColumn id="13" xr3:uid="{F76F3EFD-3118-4F24-A6FF-E08409D65078}" name="AVERAGE_MARKS " dataDxfId="11"/>
    <tableColumn id="14" xr3:uid="{A6C6CF5F-A396-4A3F-BB67-B747A25D5DD5}" name="SUB_RESULT" dataDxfId="10"/>
    <tableColumn id="15" xr3:uid="{F5167EA4-3C41-4EEE-9988-67BD835E1C1C}" name="OVERALL_RESULT" dataDxfId="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5DFB8-32F5-4421-9ABC-2828DDAE30E4}">
  <dimension ref="A1:O385"/>
  <sheetViews>
    <sheetView topLeftCell="A359" workbookViewId="0">
      <selection activeCell="B1" sqref="B1:B385"/>
    </sheetView>
  </sheetViews>
  <sheetFormatPr defaultRowHeight="14.4" x14ac:dyDescent="0.3"/>
  <cols>
    <col min="1" max="1" width="11.44140625" bestFit="1" customWidth="1"/>
    <col min="2" max="2" width="16.33203125" bestFit="1" customWidth="1"/>
    <col min="3" max="3" width="10.109375" bestFit="1" customWidth="1"/>
    <col min="4" max="4" width="16.21875" bestFit="1" customWidth="1"/>
    <col min="5" max="5" width="37.77734375" bestFit="1" customWidth="1"/>
    <col min="6" max="6" width="18" bestFit="1" customWidth="1"/>
    <col min="7" max="7" width="18.21875" bestFit="1" customWidth="1"/>
    <col min="8" max="8" width="14.88671875" bestFit="1" customWidth="1"/>
    <col min="9" max="9" width="9" bestFit="1" customWidth="1"/>
    <col min="10" max="10" width="16.44140625" bestFit="1" customWidth="1"/>
    <col min="11" max="11" width="10.21875" bestFit="1" customWidth="1"/>
    <col min="12" max="12" width="15.44140625" bestFit="1" customWidth="1"/>
    <col min="13" max="13" width="19" bestFit="1" customWidth="1"/>
    <col min="14" max="14" width="14" bestFit="1" customWidth="1"/>
    <col min="15" max="15" width="18.33203125" bestFit="1" customWidth="1"/>
  </cols>
  <sheetData>
    <row r="1" spans="1:15" x14ac:dyDescent="0.3">
      <c r="A1" t="s">
        <v>0</v>
      </c>
      <c r="B1" t="s">
        <v>9</v>
      </c>
      <c r="C1" t="s">
        <v>128</v>
      </c>
      <c r="D1" t="s">
        <v>1</v>
      </c>
      <c r="E1" t="s">
        <v>2</v>
      </c>
      <c r="F1" t="s">
        <v>3</v>
      </c>
      <c r="G1" t="s">
        <v>4</v>
      </c>
      <c r="H1" t="s">
        <v>5</v>
      </c>
      <c r="I1" t="s">
        <v>6</v>
      </c>
      <c r="J1" t="s">
        <v>7</v>
      </c>
      <c r="K1" t="s">
        <v>8</v>
      </c>
      <c r="L1" t="s">
        <v>131</v>
      </c>
      <c r="M1" t="s">
        <v>132</v>
      </c>
      <c r="N1" t="s">
        <v>127</v>
      </c>
      <c r="O1" t="s">
        <v>126</v>
      </c>
    </row>
    <row r="2" spans="1:15" x14ac:dyDescent="0.3">
      <c r="A2" t="s">
        <v>10</v>
      </c>
      <c r="B2" t="s">
        <v>14</v>
      </c>
      <c r="C2" t="s">
        <v>129</v>
      </c>
      <c r="D2" t="s">
        <v>11</v>
      </c>
      <c r="E2" t="s">
        <v>12</v>
      </c>
      <c r="F2">
        <v>23</v>
      </c>
      <c r="G2">
        <v>73</v>
      </c>
      <c r="H2">
        <v>96</v>
      </c>
      <c r="I2" t="s">
        <v>13</v>
      </c>
      <c r="J2">
        <v>10</v>
      </c>
      <c r="K2">
        <v>7</v>
      </c>
      <c r="L2">
        <v>275</v>
      </c>
      <c r="M2">
        <v>68.75</v>
      </c>
      <c r="N2" t="s">
        <v>15</v>
      </c>
      <c r="O2" t="s">
        <v>133</v>
      </c>
    </row>
    <row r="3" spans="1:15" x14ac:dyDescent="0.3">
      <c r="A3" t="s">
        <v>10</v>
      </c>
      <c r="B3" t="s">
        <v>14</v>
      </c>
      <c r="C3" t="s">
        <v>129</v>
      </c>
      <c r="D3" t="s">
        <v>16</v>
      </c>
      <c r="E3" t="s">
        <v>17</v>
      </c>
      <c r="F3">
        <v>25</v>
      </c>
      <c r="G3">
        <v>26</v>
      </c>
      <c r="H3">
        <v>51</v>
      </c>
      <c r="I3" t="s">
        <v>18</v>
      </c>
      <c r="J3">
        <v>6</v>
      </c>
      <c r="K3">
        <v>3</v>
      </c>
      <c r="L3">
        <v>275</v>
      </c>
      <c r="M3">
        <v>68.75</v>
      </c>
      <c r="N3" t="s">
        <v>15</v>
      </c>
      <c r="O3" t="s">
        <v>133</v>
      </c>
    </row>
    <row r="4" spans="1:15" x14ac:dyDescent="0.3">
      <c r="A4" t="s">
        <v>10</v>
      </c>
      <c r="B4" t="s">
        <v>14</v>
      </c>
      <c r="C4" t="s">
        <v>129</v>
      </c>
      <c r="D4" t="s">
        <v>19</v>
      </c>
      <c r="E4" t="s">
        <v>20</v>
      </c>
      <c r="F4">
        <v>25</v>
      </c>
      <c r="G4">
        <v>35</v>
      </c>
      <c r="H4">
        <v>60</v>
      </c>
      <c r="I4" t="s">
        <v>21</v>
      </c>
      <c r="J4">
        <v>7</v>
      </c>
      <c r="K4">
        <v>3</v>
      </c>
      <c r="L4">
        <v>275</v>
      </c>
      <c r="M4">
        <v>68.75</v>
      </c>
      <c r="N4" t="s">
        <v>15</v>
      </c>
      <c r="O4" t="s">
        <v>133</v>
      </c>
    </row>
    <row r="5" spans="1:15" x14ac:dyDescent="0.3">
      <c r="A5" t="s">
        <v>10</v>
      </c>
      <c r="B5" t="s">
        <v>14</v>
      </c>
      <c r="C5" t="s">
        <v>129</v>
      </c>
      <c r="D5" t="s">
        <v>22</v>
      </c>
      <c r="E5" t="s">
        <v>23</v>
      </c>
      <c r="F5">
        <v>25</v>
      </c>
      <c r="G5">
        <v>43</v>
      </c>
      <c r="H5">
        <v>68</v>
      </c>
      <c r="I5" t="s">
        <v>21</v>
      </c>
      <c r="J5">
        <v>7</v>
      </c>
      <c r="K5">
        <v>3</v>
      </c>
      <c r="L5">
        <v>275</v>
      </c>
      <c r="M5">
        <v>68.75</v>
      </c>
      <c r="N5" t="s">
        <v>15</v>
      </c>
      <c r="O5" t="s">
        <v>133</v>
      </c>
    </row>
    <row r="6" spans="1:15" x14ac:dyDescent="0.3">
      <c r="A6" t="s">
        <v>24</v>
      </c>
      <c r="B6" t="s">
        <v>14</v>
      </c>
      <c r="C6" t="s">
        <v>130</v>
      </c>
      <c r="D6" t="s">
        <v>11</v>
      </c>
      <c r="E6" t="s">
        <v>12</v>
      </c>
      <c r="F6">
        <v>23</v>
      </c>
      <c r="G6">
        <v>74</v>
      </c>
      <c r="H6">
        <v>97</v>
      </c>
      <c r="I6" t="s">
        <v>13</v>
      </c>
      <c r="J6">
        <v>10</v>
      </c>
      <c r="K6">
        <v>7</v>
      </c>
      <c r="L6">
        <v>282</v>
      </c>
      <c r="M6">
        <v>70.5</v>
      </c>
      <c r="N6" t="s">
        <v>15</v>
      </c>
      <c r="O6" t="s">
        <v>133</v>
      </c>
    </row>
    <row r="7" spans="1:15" x14ac:dyDescent="0.3">
      <c r="A7" t="s">
        <v>24</v>
      </c>
      <c r="B7" t="s">
        <v>14</v>
      </c>
      <c r="C7" t="s">
        <v>130</v>
      </c>
      <c r="D7" t="s">
        <v>16</v>
      </c>
      <c r="E7" t="s">
        <v>17</v>
      </c>
      <c r="F7">
        <v>25</v>
      </c>
      <c r="G7">
        <v>37</v>
      </c>
      <c r="H7">
        <v>62</v>
      </c>
      <c r="I7" t="s">
        <v>21</v>
      </c>
      <c r="J7">
        <v>7</v>
      </c>
      <c r="K7">
        <v>3</v>
      </c>
      <c r="L7">
        <v>282</v>
      </c>
      <c r="M7">
        <v>70.5</v>
      </c>
      <c r="N7" t="s">
        <v>15</v>
      </c>
      <c r="O7" t="s">
        <v>133</v>
      </c>
    </row>
    <row r="8" spans="1:15" x14ac:dyDescent="0.3">
      <c r="A8" t="s">
        <v>24</v>
      </c>
      <c r="B8" t="s">
        <v>14</v>
      </c>
      <c r="C8" t="s">
        <v>130</v>
      </c>
      <c r="D8" t="s">
        <v>19</v>
      </c>
      <c r="E8" t="s">
        <v>20</v>
      </c>
      <c r="F8">
        <v>25</v>
      </c>
      <c r="G8">
        <v>39</v>
      </c>
      <c r="H8">
        <v>64</v>
      </c>
      <c r="I8" t="s">
        <v>21</v>
      </c>
      <c r="J8">
        <v>7</v>
      </c>
      <c r="K8">
        <v>3</v>
      </c>
      <c r="L8">
        <v>282</v>
      </c>
      <c r="M8">
        <v>70.5</v>
      </c>
      <c r="N8" t="s">
        <v>15</v>
      </c>
      <c r="O8" t="s">
        <v>133</v>
      </c>
    </row>
    <row r="9" spans="1:15" x14ac:dyDescent="0.3">
      <c r="A9" t="s">
        <v>24</v>
      </c>
      <c r="B9" t="s">
        <v>14</v>
      </c>
      <c r="C9" t="s">
        <v>130</v>
      </c>
      <c r="D9" t="s">
        <v>22</v>
      </c>
      <c r="E9" t="s">
        <v>23</v>
      </c>
      <c r="F9">
        <v>25</v>
      </c>
      <c r="G9">
        <v>34</v>
      </c>
      <c r="H9">
        <v>59</v>
      </c>
      <c r="I9" t="s">
        <v>18</v>
      </c>
      <c r="J9">
        <v>6</v>
      </c>
      <c r="K9">
        <v>3</v>
      </c>
      <c r="L9">
        <v>282</v>
      </c>
      <c r="M9">
        <v>70.5</v>
      </c>
      <c r="N9" t="s">
        <v>15</v>
      </c>
      <c r="O9" t="s">
        <v>133</v>
      </c>
    </row>
    <row r="10" spans="1:15" x14ac:dyDescent="0.3">
      <c r="A10" t="s">
        <v>25</v>
      </c>
      <c r="B10" t="s">
        <v>14</v>
      </c>
      <c r="C10" t="s">
        <v>130</v>
      </c>
      <c r="D10" t="s">
        <v>11</v>
      </c>
      <c r="E10" t="s">
        <v>12</v>
      </c>
      <c r="F10">
        <v>23</v>
      </c>
      <c r="G10">
        <v>68</v>
      </c>
      <c r="H10">
        <v>91</v>
      </c>
      <c r="I10" t="s">
        <v>13</v>
      </c>
      <c r="J10">
        <v>10</v>
      </c>
      <c r="K10">
        <v>7</v>
      </c>
      <c r="L10">
        <v>263</v>
      </c>
      <c r="M10">
        <v>65.75</v>
      </c>
      <c r="N10" t="s">
        <v>15</v>
      </c>
      <c r="O10" t="s">
        <v>133</v>
      </c>
    </row>
    <row r="11" spans="1:15" x14ac:dyDescent="0.3">
      <c r="A11" t="s">
        <v>25</v>
      </c>
      <c r="B11" t="s">
        <v>14</v>
      </c>
      <c r="C11" t="s">
        <v>130</v>
      </c>
      <c r="D11" t="s">
        <v>16</v>
      </c>
      <c r="E11" t="s">
        <v>17</v>
      </c>
      <c r="F11">
        <v>22</v>
      </c>
      <c r="G11">
        <v>31</v>
      </c>
      <c r="H11">
        <v>53</v>
      </c>
      <c r="I11" t="s">
        <v>18</v>
      </c>
      <c r="J11">
        <v>6</v>
      </c>
      <c r="K11">
        <v>3</v>
      </c>
      <c r="L11">
        <v>263</v>
      </c>
      <c r="M11">
        <v>65.75</v>
      </c>
      <c r="N11" t="s">
        <v>15</v>
      </c>
      <c r="O11" t="s">
        <v>133</v>
      </c>
    </row>
    <row r="12" spans="1:15" x14ac:dyDescent="0.3">
      <c r="A12" t="s">
        <v>25</v>
      </c>
      <c r="B12" t="s">
        <v>14</v>
      </c>
      <c r="C12" t="s">
        <v>130</v>
      </c>
      <c r="D12" t="s">
        <v>19</v>
      </c>
      <c r="E12" t="s">
        <v>20</v>
      </c>
      <c r="F12">
        <v>24</v>
      </c>
      <c r="G12">
        <v>34</v>
      </c>
      <c r="H12">
        <v>58</v>
      </c>
      <c r="I12" t="s">
        <v>18</v>
      </c>
      <c r="J12">
        <v>6</v>
      </c>
      <c r="K12">
        <v>3</v>
      </c>
      <c r="L12">
        <v>263</v>
      </c>
      <c r="M12">
        <v>65.75</v>
      </c>
      <c r="N12" t="s">
        <v>15</v>
      </c>
      <c r="O12" t="s">
        <v>133</v>
      </c>
    </row>
    <row r="13" spans="1:15" x14ac:dyDescent="0.3">
      <c r="A13" t="s">
        <v>25</v>
      </c>
      <c r="B13" t="s">
        <v>14</v>
      </c>
      <c r="C13" t="s">
        <v>130</v>
      </c>
      <c r="D13" t="s">
        <v>22</v>
      </c>
      <c r="E13" t="s">
        <v>23</v>
      </c>
      <c r="F13">
        <v>24</v>
      </c>
      <c r="G13">
        <v>37</v>
      </c>
      <c r="H13">
        <v>61</v>
      </c>
      <c r="I13" t="s">
        <v>21</v>
      </c>
      <c r="J13">
        <v>7</v>
      </c>
      <c r="K13">
        <v>3</v>
      </c>
      <c r="L13">
        <v>263</v>
      </c>
      <c r="M13">
        <v>65.75</v>
      </c>
      <c r="N13" t="s">
        <v>15</v>
      </c>
      <c r="O13" t="s">
        <v>133</v>
      </c>
    </row>
    <row r="14" spans="1:15" x14ac:dyDescent="0.3">
      <c r="A14" t="s">
        <v>26</v>
      </c>
      <c r="B14" t="s">
        <v>14</v>
      </c>
      <c r="C14" t="s">
        <v>129</v>
      </c>
      <c r="D14" t="s">
        <v>11</v>
      </c>
      <c r="E14" t="s">
        <v>12</v>
      </c>
      <c r="F14">
        <v>22</v>
      </c>
      <c r="G14">
        <v>73</v>
      </c>
      <c r="H14">
        <v>95</v>
      </c>
      <c r="I14" t="s">
        <v>13</v>
      </c>
      <c r="J14">
        <v>10</v>
      </c>
      <c r="K14">
        <v>7</v>
      </c>
      <c r="L14">
        <v>248</v>
      </c>
      <c r="M14">
        <v>62</v>
      </c>
      <c r="N14" t="s">
        <v>15</v>
      </c>
      <c r="O14" t="s">
        <v>133</v>
      </c>
    </row>
    <row r="15" spans="1:15" x14ac:dyDescent="0.3">
      <c r="A15" t="s">
        <v>26</v>
      </c>
      <c r="B15" t="s">
        <v>14</v>
      </c>
      <c r="C15" t="s">
        <v>129</v>
      </c>
      <c r="D15" t="s">
        <v>16</v>
      </c>
      <c r="E15" t="s">
        <v>17</v>
      </c>
      <c r="F15">
        <v>24</v>
      </c>
      <c r="G15">
        <v>26</v>
      </c>
      <c r="H15">
        <v>50</v>
      </c>
      <c r="I15" t="s">
        <v>18</v>
      </c>
      <c r="J15">
        <v>6</v>
      </c>
      <c r="K15">
        <v>3</v>
      </c>
      <c r="L15">
        <v>248</v>
      </c>
      <c r="M15">
        <v>62</v>
      </c>
      <c r="N15" t="s">
        <v>15</v>
      </c>
      <c r="O15" t="s">
        <v>133</v>
      </c>
    </row>
    <row r="16" spans="1:15" x14ac:dyDescent="0.3">
      <c r="A16" t="s">
        <v>26</v>
      </c>
      <c r="B16" t="s">
        <v>14</v>
      </c>
      <c r="C16" t="s">
        <v>129</v>
      </c>
      <c r="D16" t="s">
        <v>19</v>
      </c>
      <c r="E16" t="s">
        <v>20</v>
      </c>
      <c r="F16">
        <v>24</v>
      </c>
      <c r="G16">
        <v>30</v>
      </c>
      <c r="H16">
        <v>54</v>
      </c>
      <c r="I16" t="s">
        <v>18</v>
      </c>
      <c r="J16">
        <v>6</v>
      </c>
      <c r="K16">
        <v>3</v>
      </c>
      <c r="L16">
        <v>248</v>
      </c>
      <c r="M16">
        <v>62</v>
      </c>
      <c r="N16" t="s">
        <v>15</v>
      </c>
      <c r="O16" t="s">
        <v>133</v>
      </c>
    </row>
    <row r="17" spans="1:15" x14ac:dyDescent="0.3">
      <c r="A17" t="s">
        <v>26</v>
      </c>
      <c r="B17" t="s">
        <v>14</v>
      </c>
      <c r="C17" t="s">
        <v>129</v>
      </c>
      <c r="D17" t="s">
        <v>22</v>
      </c>
      <c r="E17" t="s">
        <v>23</v>
      </c>
      <c r="F17">
        <v>23</v>
      </c>
      <c r="G17">
        <v>26</v>
      </c>
      <c r="H17">
        <v>49</v>
      </c>
      <c r="I17" t="s">
        <v>27</v>
      </c>
      <c r="J17">
        <v>5</v>
      </c>
      <c r="K17">
        <v>3</v>
      </c>
      <c r="L17">
        <v>248</v>
      </c>
      <c r="M17">
        <v>62</v>
      </c>
      <c r="N17" t="s">
        <v>15</v>
      </c>
      <c r="O17" t="s">
        <v>133</v>
      </c>
    </row>
    <row r="18" spans="1:15" x14ac:dyDescent="0.3">
      <c r="A18" t="s">
        <v>28</v>
      </c>
      <c r="B18" t="s">
        <v>14</v>
      </c>
      <c r="C18" t="s">
        <v>130</v>
      </c>
      <c r="D18" t="s">
        <v>11</v>
      </c>
      <c r="E18" t="s">
        <v>12</v>
      </c>
      <c r="F18">
        <v>23</v>
      </c>
      <c r="G18">
        <v>72</v>
      </c>
      <c r="H18">
        <v>95</v>
      </c>
      <c r="I18" t="s">
        <v>13</v>
      </c>
      <c r="J18">
        <v>10</v>
      </c>
      <c r="K18">
        <v>7</v>
      </c>
      <c r="L18">
        <v>302</v>
      </c>
      <c r="M18">
        <v>75.5</v>
      </c>
      <c r="N18" t="s">
        <v>15</v>
      </c>
      <c r="O18" t="s">
        <v>133</v>
      </c>
    </row>
    <row r="19" spans="1:15" x14ac:dyDescent="0.3">
      <c r="A19" t="s">
        <v>28</v>
      </c>
      <c r="B19" t="s">
        <v>14</v>
      </c>
      <c r="C19" t="s">
        <v>130</v>
      </c>
      <c r="D19" t="s">
        <v>16</v>
      </c>
      <c r="E19" t="s">
        <v>17</v>
      </c>
      <c r="F19">
        <v>24</v>
      </c>
      <c r="G19">
        <v>35</v>
      </c>
      <c r="H19">
        <v>59</v>
      </c>
      <c r="I19" t="s">
        <v>18</v>
      </c>
      <c r="J19">
        <v>6</v>
      </c>
      <c r="K19">
        <v>3</v>
      </c>
      <c r="L19">
        <v>302</v>
      </c>
      <c r="M19">
        <v>75.5</v>
      </c>
      <c r="N19" t="s">
        <v>15</v>
      </c>
      <c r="O19" t="s">
        <v>133</v>
      </c>
    </row>
    <row r="20" spans="1:15" x14ac:dyDescent="0.3">
      <c r="A20" t="s">
        <v>28</v>
      </c>
      <c r="B20" t="s">
        <v>14</v>
      </c>
      <c r="C20" t="s">
        <v>130</v>
      </c>
      <c r="D20" t="s">
        <v>19</v>
      </c>
      <c r="E20" t="s">
        <v>20</v>
      </c>
      <c r="F20">
        <v>24</v>
      </c>
      <c r="G20">
        <v>53</v>
      </c>
      <c r="H20">
        <v>77</v>
      </c>
      <c r="I20" t="s">
        <v>29</v>
      </c>
      <c r="J20">
        <v>8</v>
      </c>
      <c r="K20">
        <v>3</v>
      </c>
      <c r="L20">
        <v>302</v>
      </c>
      <c r="M20">
        <v>75.5</v>
      </c>
      <c r="N20" t="s">
        <v>15</v>
      </c>
      <c r="O20" t="s">
        <v>133</v>
      </c>
    </row>
    <row r="21" spans="1:15" x14ac:dyDescent="0.3">
      <c r="A21" t="s">
        <v>28</v>
      </c>
      <c r="B21" t="s">
        <v>14</v>
      </c>
      <c r="C21" t="s">
        <v>130</v>
      </c>
      <c r="D21" t="s">
        <v>22</v>
      </c>
      <c r="E21" t="s">
        <v>23</v>
      </c>
      <c r="F21">
        <v>24</v>
      </c>
      <c r="G21">
        <v>47</v>
      </c>
      <c r="H21">
        <v>71</v>
      </c>
      <c r="I21" t="s">
        <v>29</v>
      </c>
      <c r="J21">
        <v>8</v>
      </c>
      <c r="K21">
        <v>3</v>
      </c>
      <c r="L21">
        <v>302</v>
      </c>
      <c r="M21">
        <v>75.5</v>
      </c>
      <c r="N21" t="s">
        <v>15</v>
      </c>
      <c r="O21" t="s">
        <v>133</v>
      </c>
    </row>
    <row r="22" spans="1:15" x14ac:dyDescent="0.3">
      <c r="A22" t="s">
        <v>30</v>
      </c>
      <c r="B22" t="s">
        <v>14</v>
      </c>
      <c r="C22" t="s">
        <v>129</v>
      </c>
      <c r="D22" t="s">
        <v>11</v>
      </c>
      <c r="E22" t="s">
        <v>12</v>
      </c>
      <c r="F22">
        <v>23</v>
      </c>
      <c r="G22">
        <v>70</v>
      </c>
      <c r="H22">
        <v>93</v>
      </c>
      <c r="I22" t="s">
        <v>13</v>
      </c>
      <c r="J22">
        <v>10</v>
      </c>
      <c r="K22">
        <v>7</v>
      </c>
      <c r="L22">
        <v>244</v>
      </c>
      <c r="M22">
        <v>61</v>
      </c>
      <c r="N22" t="s">
        <v>15</v>
      </c>
      <c r="O22" t="s">
        <v>133</v>
      </c>
    </row>
    <row r="23" spans="1:15" x14ac:dyDescent="0.3">
      <c r="A23" t="s">
        <v>30</v>
      </c>
      <c r="B23" t="s">
        <v>14</v>
      </c>
      <c r="C23" t="s">
        <v>129</v>
      </c>
      <c r="D23" t="s">
        <v>16</v>
      </c>
      <c r="E23" t="s">
        <v>17</v>
      </c>
      <c r="F23">
        <v>24</v>
      </c>
      <c r="G23">
        <v>28</v>
      </c>
      <c r="H23">
        <v>52</v>
      </c>
      <c r="I23" t="s">
        <v>18</v>
      </c>
      <c r="J23">
        <v>6</v>
      </c>
      <c r="K23">
        <v>3</v>
      </c>
      <c r="L23">
        <v>244</v>
      </c>
      <c r="M23">
        <v>61</v>
      </c>
      <c r="N23" t="s">
        <v>15</v>
      </c>
      <c r="O23" t="s">
        <v>133</v>
      </c>
    </row>
    <row r="24" spans="1:15" x14ac:dyDescent="0.3">
      <c r="A24" t="s">
        <v>30</v>
      </c>
      <c r="B24" t="s">
        <v>14</v>
      </c>
      <c r="C24" t="s">
        <v>129</v>
      </c>
      <c r="D24" t="s">
        <v>19</v>
      </c>
      <c r="E24" t="s">
        <v>20</v>
      </c>
      <c r="F24">
        <v>20</v>
      </c>
      <c r="G24">
        <v>26</v>
      </c>
      <c r="H24">
        <v>46</v>
      </c>
      <c r="I24" t="s">
        <v>27</v>
      </c>
      <c r="J24">
        <v>5</v>
      </c>
      <c r="K24">
        <v>3</v>
      </c>
      <c r="L24">
        <v>244</v>
      </c>
      <c r="M24">
        <v>61</v>
      </c>
      <c r="N24" t="s">
        <v>15</v>
      </c>
      <c r="O24" t="s">
        <v>133</v>
      </c>
    </row>
    <row r="25" spans="1:15" x14ac:dyDescent="0.3">
      <c r="A25" t="s">
        <v>30</v>
      </c>
      <c r="B25" t="s">
        <v>14</v>
      </c>
      <c r="C25" t="s">
        <v>129</v>
      </c>
      <c r="D25" t="s">
        <v>22</v>
      </c>
      <c r="E25" t="s">
        <v>23</v>
      </c>
      <c r="F25">
        <v>20</v>
      </c>
      <c r="G25">
        <v>33</v>
      </c>
      <c r="H25">
        <v>53</v>
      </c>
      <c r="I25" t="s">
        <v>18</v>
      </c>
      <c r="J25">
        <v>6</v>
      </c>
      <c r="K25">
        <v>3</v>
      </c>
      <c r="L25">
        <v>244</v>
      </c>
      <c r="M25">
        <v>61</v>
      </c>
      <c r="N25" t="s">
        <v>15</v>
      </c>
      <c r="O25" t="s">
        <v>133</v>
      </c>
    </row>
    <row r="26" spans="1:15" x14ac:dyDescent="0.3">
      <c r="A26" t="s">
        <v>31</v>
      </c>
      <c r="B26" t="s">
        <v>14</v>
      </c>
      <c r="C26" t="s">
        <v>130</v>
      </c>
      <c r="D26" t="s">
        <v>11</v>
      </c>
      <c r="E26" t="s">
        <v>12</v>
      </c>
      <c r="F26">
        <v>22</v>
      </c>
      <c r="G26">
        <v>70</v>
      </c>
      <c r="H26">
        <v>92</v>
      </c>
      <c r="I26" t="s">
        <v>13</v>
      </c>
      <c r="J26">
        <v>10</v>
      </c>
      <c r="K26">
        <v>7</v>
      </c>
      <c r="L26">
        <v>244</v>
      </c>
      <c r="M26">
        <v>61</v>
      </c>
      <c r="N26" t="s">
        <v>15</v>
      </c>
      <c r="O26" t="s">
        <v>133</v>
      </c>
    </row>
    <row r="27" spans="1:15" x14ac:dyDescent="0.3">
      <c r="A27" t="s">
        <v>31</v>
      </c>
      <c r="B27" t="s">
        <v>14</v>
      </c>
      <c r="C27" t="s">
        <v>130</v>
      </c>
      <c r="D27" t="s">
        <v>16</v>
      </c>
      <c r="E27" t="s">
        <v>17</v>
      </c>
      <c r="F27">
        <v>23</v>
      </c>
      <c r="G27">
        <v>26</v>
      </c>
      <c r="H27">
        <v>49</v>
      </c>
      <c r="I27" t="s">
        <v>27</v>
      </c>
      <c r="J27">
        <v>5</v>
      </c>
      <c r="K27">
        <v>3</v>
      </c>
      <c r="L27">
        <v>244</v>
      </c>
      <c r="M27">
        <v>61</v>
      </c>
      <c r="N27" t="s">
        <v>15</v>
      </c>
      <c r="O27" t="s">
        <v>133</v>
      </c>
    </row>
    <row r="28" spans="1:15" x14ac:dyDescent="0.3">
      <c r="A28" t="s">
        <v>31</v>
      </c>
      <c r="B28" t="s">
        <v>14</v>
      </c>
      <c r="C28" t="s">
        <v>130</v>
      </c>
      <c r="D28" t="s">
        <v>19</v>
      </c>
      <c r="E28" t="s">
        <v>20</v>
      </c>
      <c r="F28">
        <v>20</v>
      </c>
      <c r="G28">
        <v>30</v>
      </c>
      <c r="H28">
        <v>50</v>
      </c>
      <c r="I28" t="s">
        <v>18</v>
      </c>
      <c r="J28">
        <v>6</v>
      </c>
      <c r="K28">
        <v>3</v>
      </c>
      <c r="L28">
        <v>244</v>
      </c>
      <c r="M28">
        <v>61</v>
      </c>
      <c r="N28" t="s">
        <v>15</v>
      </c>
      <c r="O28" t="s">
        <v>133</v>
      </c>
    </row>
    <row r="29" spans="1:15" x14ac:dyDescent="0.3">
      <c r="A29" t="s">
        <v>31</v>
      </c>
      <c r="B29" t="s">
        <v>14</v>
      </c>
      <c r="C29" t="s">
        <v>130</v>
      </c>
      <c r="D29" t="s">
        <v>22</v>
      </c>
      <c r="E29" t="s">
        <v>23</v>
      </c>
      <c r="F29">
        <v>21</v>
      </c>
      <c r="G29">
        <v>32</v>
      </c>
      <c r="H29">
        <v>53</v>
      </c>
      <c r="I29" t="s">
        <v>18</v>
      </c>
      <c r="J29">
        <v>6</v>
      </c>
      <c r="K29">
        <v>3</v>
      </c>
      <c r="L29">
        <v>244</v>
      </c>
      <c r="M29">
        <v>61</v>
      </c>
      <c r="N29" t="s">
        <v>15</v>
      </c>
      <c r="O29" t="s">
        <v>133</v>
      </c>
    </row>
    <row r="30" spans="1:15" x14ac:dyDescent="0.3">
      <c r="A30" t="s">
        <v>32</v>
      </c>
      <c r="B30" t="s">
        <v>14</v>
      </c>
      <c r="C30" t="s">
        <v>129</v>
      </c>
      <c r="D30" t="s">
        <v>11</v>
      </c>
      <c r="E30" t="s">
        <v>12</v>
      </c>
      <c r="F30">
        <v>23</v>
      </c>
      <c r="G30">
        <v>74</v>
      </c>
      <c r="H30">
        <v>97</v>
      </c>
      <c r="I30" t="s">
        <v>13</v>
      </c>
      <c r="J30">
        <v>10</v>
      </c>
      <c r="K30">
        <v>7</v>
      </c>
      <c r="L30">
        <v>262</v>
      </c>
      <c r="M30">
        <v>65.5</v>
      </c>
      <c r="N30" t="s">
        <v>15</v>
      </c>
      <c r="O30" t="s">
        <v>133</v>
      </c>
    </row>
    <row r="31" spans="1:15" x14ac:dyDescent="0.3">
      <c r="A31" t="s">
        <v>32</v>
      </c>
      <c r="B31" t="s">
        <v>14</v>
      </c>
      <c r="C31" t="s">
        <v>129</v>
      </c>
      <c r="D31" t="s">
        <v>16</v>
      </c>
      <c r="E31" t="s">
        <v>17</v>
      </c>
      <c r="F31">
        <v>24</v>
      </c>
      <c r="G31">
        <v>29</v>
      </c>
      <c r="H31">
        <v>53</v>
      </c>
      <c r="I31" t="s">
        <v>18</v>
      </c>
      <c r="J31">
        <v>6</v>
      </c>
      <c r="K31">
        <v>3</v>
      </c>
      <c r="L31">
        <v>262</v>
      </c>
      <c r="M31">
        <v>65.5</v>
      </c>
      <c r="N31" t="s">
        <v>15</v>
      </c>
      <c r="O31" t="s">
        <v>133</v>
      </c>
    </row>
    <row r="32" spans="1:15" x14ac:dyDescent="0.3">
      <c r="A32" t="s">
        <v>32</v>
      </c>
      <c r="B32" t="s">
        <v>14</v>
      </c>
      <c r="C32" t="s">
        <v>129</v>
      </c>
      <c r="D32" t="s">
        <v>19</v>
      </c>
      <c r="E32" t="s">
        <v>20</v>
      </c>
      <c r="F32">
        <v>25</v>
      </c>
      <c r="G32">
        <v>28</v>
      </c>
      <c r="H32">
        <v>53</v>
      </c>
      <c r="I32" t="s">
        <v>18</v>
      </c>
      <c r="J32">
        <v>6</v>
      </c>
      <c r="K32">
        <v>3</v>
      </c>
      <c r="L32">
        <v>262</v>
      </c>
      <c r="M32">
        <v>65.5</v>
      </c>
      <c r="N32" t="s">
        <v>15</v>
      </c>
      <c r="O32" t="s">
        <v>133</v>
      </c>
    </row>
    <row r="33" spans="1:15" x14ac:dyDescent="0.3">
      <c r="A33" t="s">
        <v>32</v>
      </c>
      <c r="B33" t="s">
        <v>14</v>
      </c>
      <c r="C33" t="s">
        <v>129</v>
      </c>
      <c r="D33" t="s">
        <v>22</v>
      </c>
      <c r="E33" t="s">
        <v>23</v>
      </c>
      <c r="F33">
        <v>24</v>
      </c>
      <c r="G33">
        <v>35</v>
      </c>
      <c r="H33">
        <v>59</v>
      </c>
      <c r="I33" t="s">
        <v>18</v>
      </c>
      <c r="J33">
        <v>6</v>
      </c>
      <c r="K33">
        <v>3</v>
      </c>
      <c r="L33">
        <v>262</v>
      </c>
      <c r="M33">
        <v>65.5</v>
      </c>
      <c r="N33" t="s">
        <v>15</v>
      </c>
      <c r="O33" t="s">
        <v>133</v>
      </c>
    </row>
    <row r="34" spans="1:15" x14ac:dyDescent="0.3">
      <c r="A34" t="s">
        <v>33</v>
      </c>
      <c r="B34" t="s">
        <v>14</v>
      </c>
      <c r="C34" t="s">
        <v>129</v>
      </c>
      <c r="D34" t="s">
        <v>11</v>
      </c>
      <c r="E34" t="s">
        <v>12</v>
      </c>
      <c r="F34">
        <v>22</v>
      </c>
      <c r="G34">
        <v>68</v>
      </c>
      <c r="H34">
        <v>90</v>
      </c>
      <c r="I34" t="s">
        <v>13</v>
      </c>
      <c r="J34">
        <v>10</v>
      </c>
      <c r="K34">
        <v>7</v>
      </c>
      <c r="L34">
        <v>267</v>
      </c>
      <c r="M34">
        <v>66.75</v>
      </c>
      <c r="N34" t="s">
        <v>15</v>
      </c>
      <c r="O34" t="s">
        <v>133</v>
      </c>
    </row>
    <row r="35" spans="1:15" x14ac:dyDescent="0.3">
      <c r="A35" t="s">
        <v>33</v>
      </c>
      <c r="B35" t="s">
        <v>14</v>
      </c>
      <c r="C35" t="s">
        <v>129</v>
      </c>
      <c r="D35" t="s">
        <v>16</v>
      </c>
      <c r="E35" t="s">
        <v>17</v>
      </c>
      <c r="F35">
        <v>22</v>
      </c>
      <c r="G35">
        <v>35</v>
      </c>
      <c r="H35">
        <v>57</v>
      </c>
      <c r="I35" t="s">
        <v>18</v>
      </c>
      <c r="J35">
        <v>6</v>
      </c>
      <c r="K35">
        <v>3</v>
      </c>
      <c r="L35">
        <v>267</v>
      </c>
      <c r="M35">
        <v>66.75</v>
      </c>
      <c r="N35" t="s">
        <v>15</v>
      </c>
      <c r="O35" t="s">
        <v>133</v>
      </c>
    </row>
    <row r="36" spans="1:15" x14ac:dyDescent="0.3">
      <c r="A36" t="s">
        <v>33</v>
      </c>
      <c r="B36" t="s">
        <v>14</v>
      </c>
      <c r="C36" t="s">
        <v>129</v>
      </c>
      <c r="D36" t="s">
        <v>19</v>
      </c>
      <c r="E36" t="s">
        <v>20</v>
      </c>
      <c r="F36">
        <v>22</v>
      </c>
      <c r="G36">
        <v>33</v>
      </c>
      <c r="H36">
        <v>55</v>
      </c>
      <c r="I36" t="s">
        <v>18</v>
      </c>
      <c r="J36">
        <v>6</v>
      </c>
      <c r="K36">
        <v>3</v>
      </c>
      <c r="L36">
        <v>267</v>
      </c>
      <c r="M36">
        <v>66.75</v>
      </c>
      <c r="N36" t="s">
        <v>15</v>
      </c>
      <c r="O36" t="s">
        <v>133</v>
      </c>
    </row>
    <row r="37" spans="1:15" x14ac:dyDescent="0.3">
      <c r="A37" t="s">
        <v>33</v>
      </c>
      <c r="B37" t="s">
        <v>14</v>
      </c>
      <c r="C37" t="s">
        <v>129</v>
      </c>
      <c r="D37" t="s">
        <v>22</v>
      </c>
      <c r="E37" t="s">
        <v>23</v>
      </c>
      <c r="F37">
        <v>22</v>
      </c>
      <c r="G37">
        <v>43</v>
      </c>
      <c r="H37">
        <v>65</v>
      </c>
      <c r="I37" t="s">
        <v>21</v>
      </c>
      <c r="J37">
        <v>7</v>
      </c>
      <c r="K37">
        <v>3</v>
      </c>
      <c r="L37">
        <v>267</v>
      </c>
      <c r="M37">
        <v>66.75</v>
      </c>
      <c r="N37" t="s">
        <v>15</v>
      </c>
      <c r="O37" t="s">
        <v>133</v>
      </c>
    </row>
    <row r="38" spans="1:15" x14ac:dyDescent="0.3">
      <c r="A38" t="s">
        <v>34</v>
      </c>
      <c r="B38" t="s">
        <v>14</v>
      </c>
      <c r="C38" t="s">
        <v>130</v>
      </c>
      <c r="D38" t="s">
        <v>11</v>
      </c>
      <c r="E38" t="s">
        <v>12</v>
      </c>
      <c r="F38">
        <v>23</v>
      </c>
      <c r="G38">
        <v>68</v>
      </c>
      <c r="H38">
        <v>91</v>
      </c>
      <c r="I38" t="s">
        <v>13</v>
      </c>
      <c r="J38">
        <v>10</v>
      </c>
      <c r="K38">
        <v>7</v>
      </c>
      <c r="L38">
        <v>282</v>
      </c>
      <c r="M38">
        <v>70.5</v>
      </c>
      <c r="N38" t="s">
        <v>15</v>
      </c>
      <c r="O38" t="s">
        <v>133</v>
      </c>
    </row>
    <row r="39" spans="1:15" x14ac:dyDescent="0.3">
      <c r="A39" t="s">
        <v>34</v>
      </c>
      <c r="B39" t="s">
        <v>14</v>
      </c>
      <c r="C39" t="s">
        <v>130</v>
      </c>
      <c r="D39" t="s">
        <v>16</v>
      </c>
      <c r="E39" t="s">
        <v>17</v>
      </c>
      <c r="F39">
        <v>24</v>
      </c>
      <c r="G39">
        <v>44</v>
      </c>
      <c r="H39">
        <v>68</v>
      </c>
      <c r="I39" t="s">
        <v>21</v>
      </c>
      <c r="J39">
        <v>7</v>
      </c>
      <c r="K39">
        <v>3</v>
      </c>
      <c r="L39">
        <v>282</v>
      </c>
      <c r="M39">
        <v>70.5</v>
      </c>
      <c r="N39" t="s">
        <v>15</v>
      </c>
      <c r="O39" t="s">
        <v>133</v>
      </c>
    </row>
    <row r="40" spans="1:15" x14ac:dyDescent="0.3">
      <c r="A40" t="s">
        <v>34</v>
      </c>
      <c r="B40" t="s">
        <v>14</v>
      </c>
      <c r="C40" t="s">
        <v>130</v>
      </c>
      <c r="D40" t="s">
        <v>19</v>
      </c>
      <c r="E40" t="s">
        <v>20</v>
      </c>
      <c r="F40">
        <v>25</v>
      </c>
      <c r="G40">
        <v>32</v>
      </c>
      <c r="H40">
        <v>57</v>
      </c>
      <c r="I40" t="s">
        <v>18</v>
      </c>
      <c r="J40">
        <v>6</v>
      </c>
      <c r="K40">
        <v>3</v>
      </c>
      <c r="L40">
        <v>282</v>
      </c>
      <c r="M40">
        <v>70.5</v>
      </c>
      <c r="N40" t="s">
        <v>15</v>
      </c>
      <c r="O40" t="s">
        <v>133</v>
      </c>
    </row>
    <row r="41" spans="1:15" x14ac:dyDescent="0.3">
      <c r="A41" t="s">
        <v>34</v>
      </c>
      <c r="B41" t="s">
        <v>14</v>
      </c>
      <c r="C41" t="s">
        <v>130</v>
      </c>
      <c r="D41" t="s">
        <v>22</v>
      </c>
      <c r="E41" t="s">
        <v>23</v>
      </c>
      <c r="F41">
        <v>25</v>
      </c>
      <c r="G41">
        <v>41</v>
      </c>
      <c r="H41">
        <v>66</v>
      </c>
      <c r="I41" t="s">
        <v>21</v>
      </c>
      <c r="J41">
        <v>7</v>
      </c>
      <c r="K41">
        <v>3</v>
      </c>
      <c r="L41">
        <v>282</v>
      </c>
      <c r="M41">
        <v>70.5</v>
      </c>
      <c r="N41" t="s">
        <v>15</v>
      </c>
      <c r="O41" t="s">
        <v>133</v>
      </c>
    </row>
    <row r="42" spans="1:15" x14ac:dyDescent="0.3">
      <c r="A42" t="s">
        <v>35</v>
      </c>
      <c r="B42" t="s">
        <v>14</v>
      </c>
      <c r="C42" t="s">
        <v>129</v>
      </c>
      <c r="D42" t="s">
        <v>11</v>
      </c>
      <c r="E42" t="s">
        <v>12</v>
      </c>
      <c r="F42">
        <v>22</v>
      </c>
      <c r="G42">
        <v>72</v>
      </c>
      <c r="H42">
        <v>94</v>
      </c>
      <c r="I42" t="s">
        <v>13</v>
      </c>
      <c r="J42">
        <v>10</v>
      </c>
      <c r="K42">
        <v>7</v>
      </c>
      <c r="L42">
        <v>201</v>
      </c>
      <c r="M42">
        <v>50.25</v>
      </c>
      <c r="N42" t="s">
        <v>15</v>
      </c>
      <c r="O42" t="s">
        <v>134</v>
      </c>
    </row>
    <row r="43" spans="1:15" x14ac:dyDescent="0.3">
      <c r="A43" t="s">
        <v>35</v>
      </c>
      <c r="B43" t="s">
        <v>14</v>
      </c>
      <c r="C43" t="s">
        <v>129</v>
      </c>
      <c r="D43" t="s">
        <v>16</v>
      </c>
      <c r="E43" t="s">
        <v>17</v>
      </c>
      <c r="F43">
        <v>22</v>
      </c>
      <c r="G43">
        <v>3</v>
      </c>
      <c r="H43">
        <v>25</v>
      </c>
      <c r="I43" t="s">
        <v>36</v>
      </c>
      <c r="J43">
        <v>0</v>
      </c>
      <c r="K43">
        <v>0</v>
      </c>
      <c r="L43">
        <v>201</v>
      </c>
      <c r="M43">
        <v>50.25</v>
      </c>
      <c r="N43" t="s">
        <v>37</v>
      </c>
      <c r="O43" t="s">
        <v>134</v>
      </c>
    </row>
    <row r="44" spans="1:15" x14ac:dyDescent="0.3">
      <c r="A44" t="s">
        <v>35</v>
      </c>
      <c r="B44" t="s">
        <v>14</v>
      </c>
      <c r="C44" t="s">
        <v>129</v>
      </c>
      <c r="D44" t="s">
        <v>19</v>
      </c>
      <c r="E44" t="s">
        <v>20</v>
      </c>
      <c r="F44">
        <v>24</v>
      </c>
      <c r="G44">
        <v>26</v>
      </c>
      <c r="H44">
        <v>50</v>
      </c>
      <c r="I44" t="s">
        <v>18</v>
      </c>
      <c r="J44">
        <v>6</v>
      </c>
      <c r="K44">
        <v>3</v>
      </c>
      <c r="L44">
        <v>201</v>
      </c>
      <c r="M44">
        <v>50.25</v>
      </c>
      <c r="N44" t="s">
        <v>15</v>
      </c>
      <c r="O44" t="s">
        <v>134</v>
      </c>
    </row>
    <row r="45" spans="1:15" x14ac:dyDescent="0.3">
      <c r="A45" t="s">
        <v>35</v>
      </c>
      <c r="B45" t="s">
        <v>14</v>
      </c>
      <c r="C45" t="s">
        <v>129</v>
      </c>
      <c r="D45" t="s">
        <v>22</v>
      </c>
      <c r="E45" t="s">
        <v>23</v>
      </c>
      <c r="F45">
        <v>23</v>
      </c>
      <c r="G45">
        <v>9</v>
      </c>
      <c r="H45">
        <v>32</v>
      </c>
      <c r="I45" t="s">
        <v>36</v>
      </c>
      <c r="J45">
        <v>0</v>
      </c>
      <c r="K45">
        <v>0</v>
      </c>
      <c r="L45">
        <v>201</v>
      </c>
      <c r="M45">
        <v>50.25</v>
      </c>
      <c r="N45" t="s">
        <v>37</v>
      </c>
      <c r="O45" t="s">
        <v>134</v>
      </c>
    </row>
    <row r="46" spans="1:15" x14ac:dyDescent="0.3">
      <c r="A46" t="s">
        <v>38</v>
      </c>
      <c r="B46" t="s">
        <v>14</v>
      </c>
      <c r="C46" t="s">
        <v>130</v>
      </c>
      <c r="D46" t="s">
        <v>11</v>
      </c>
      <c r="E46" t="s">
        <v>12</v>
      </c>
      <c r="F46">
        <v>23</v>
      </c>
      <c r="G46">
        <v>70</v>
      </c>
      <c r="H46">
        <v>93</v>
      </c>
      <c r="I46" t="s">
        <v>13</v>
      </c>
      <c r="J46">
        <v>10</v>
      </c>
      <c r="K46">
        <v>7</v>
      </c>
      <c r="L46">
        <v>284</v>
      </c>
      <c r="M46">
        <v>71</v>
      </c>
      <c r="N46" t="s">
        <v>15</v>
      </c>
      <c r="O46" t="s">
        <v>133</v>
      </c>
    </row>
    <row r="47" spans="1:15" x14ac:dyDescent="0.3">
      <c r="A47" t="s">
        <v>38</v>
      </c>
      <c r="B47" t="s">
        <v>14</v>
      </c>
      <c r="C47" t="s">
        <v>130</v>
      </c>
      <c r="D47" t="s">
        <v>16</v>
      </c>
      <c r="E47" t="s">
        <v>17</v>
      </c>
      <c r="F47">
        <v>24</v>
      </c>
      <c r="G47">
        <v>32</v>
      </c>
      <c r="H47">
        <v>56</v>
      </c>
      <c r="I47" t="s">
        <v>18</v>
      </c>
      <c r="J47">
        <v>6</v>
      </c>
      <c r="K47">
        <v>3</v>
      </c>
      <c r="L47">
        <v>284</v>
      </c>
      <c r="M47">
        <v>71</v>
      </c>
      <c r="N47" t="s">
        <v>15</v>
      </c>
      <c r="O47" t="s">
        <v>133</v>
      </c>
    </row>
    <row r="48" spans="1:15" x14ac:dyDescent="0.3">
      <c r="A48" t="s">
        <v>38</v>
      </c>
      <c r="B48" t="s">
        <v>14</v>
      </c>
      <c r="C48" t="s">
        <v>130</v>
      </c>
      <c r="D48" t="s">
        <v>19</v>
      </c>
      <c r="E48" t="s">
        <v>20</v>
      </c>
      <c r="F48">
        <v>23</v>
      </c>
      <c r="G48">
        <v>47</v>
      </c>
      <c r="H48">
        <v>70</v>
      </c>
      <c r="I48" t="s">
        <v>29</v>
      </c>
      <c r="J48">
        <v>8</v>
      </c>
      <c r="K48">
        <v>3</v>
      </c>
      <c r="L48">
        <v>284</v>
      </c>
      <c r="M48">
        <v>71</v>
      </c>
      <c r="N48" t="s">
        <v>15</v>
      </c>
      <c r="O48" t="s">
        <v>133</v>
      </c>
    </row>
    <row r="49" spans="1:15" x14ac:dyDescent="0.3">
      <c r="A49" t="s">
        <v>38</v>
      </c>
      <c r="B49" t="s">
        <v>14</v>
      </c>
      <c r="C49" t="s">
        <v>130</v>
      </c>
      <c r="D49" t="s">
        <v>22</v>
      </c>
      <c r="E49" t="s">
        <v>23</v>
      </c>
      <c r="F49">
        <v>24</v>
      </c>
      <c r="G49">
        <v>41</v>
      </c>
      <c r="H49">
        <v>65</v>
      </c>
      <c r="I49" t="s">
        <v>21</v>
      </c>
      <c r="J49">
        <v>7</v>
      </c>
      <c r="K49">
        <v>3</v>
      </c>
      <c r="L49">
        <v>284</v>
      </c>
      <c r="M49">
        <v>71</v>
      </c>
      <c r="N49" t="s">
        <v>15</v>
      </c>
      <c r="O49" t="s">
        <v>133</v>
      </c>
    </row>
    <row r="50" spans="1:15" x14ac:dyDescent="0.3">
      <c r="A50" t="s">
        <v>39</v>
      </c>
      <c r="B50" t="s">
        <v>14</v>
      </c>
      <c r="C50" t="s">
        <v>129</v>
      </c>
      <c r="D50" t="s">
        <v>11</v>
      </c>
      <c r="E50" t="s">
        <v>12</v>
      </c>
      <c r="F50">
        <v>23</v>
      </c>
      <c r="G50">
        <v>72</v>
      </c>
      <c r="H50">
        <v>95</v>
      </c>
      <c r="I50" t="s">
        <v>13</v>
      </c>
      <c r="J50">
        <v>10</v>
      </c>
      <c r="K50">
        <v>7</v>
      </c>
      <c r="L50">
        <v>255</v>
      </c>
      <c r="M50">
        <v>63.75</v>
      </c>
      <c r="N50" t="s">
        <v>15</v>
      </c>
      <c r="O50" t="s">
        <v>133</v>
      </c>
    </row>
    <row r="51" spans="1:15" x14ac:dyDescent="0.3">
      <c r="A51" t="s">
        <v>39</v>
      </c>
      <c r="B51" t="s">
        <v>14</v>
      </c>
      <c r="C51" t="s">
        <v>129</v>
      </c>
      <c r="D51" t="s">
        <v>16</v>
      </c>
      <c r="E51" t="s">
        <v>17</v>
      </c>
      <c r="F51">
        <v>25</v>
      </c>
      <c r="G51">
        <v>26</v>
      </c>
      <c r="H51">
        <v>51</v>
      </c>
      <c r="I51" t="s">
        <v>18</v>
      </c>
      <c r="J51">
        <v>6</v>
      </c>
      <c r="K51">
        <v>3</v>
      </c>
      <c r="L51">
        <v>255</v>
      </c>
      <c r="M51">
        <v>63.75</v>
      </c>
      <c r="N51" t="s">
        <v>15</v>
      </c>
      <c r="O51" t="s">
        <v>133</v>
      </c>
    </row>
    <row r="52" spans="1:15" x14ac:dyDescent="0.3">
      <c r="A52" t="s">
        <v>39</v>
      </c>
      <c r="B52" t="s">
        <v>14</v>
      </c>
      <c r="C52" t="s">
        <v>129</v>
      </c>
      <c r="D52" t="s">
        <v>19</v>
      </c>
      <c r="E52" t="s">
        <v>20</v>
      </c>
      <c r="F52">
        <v>25</v>
      </c>
      <c r="G52">
        <v>29</v>
      </c>
      <c r="H52">
        <v>54</v>
      </c>
      <c r="I52" t="s">
        <v>18</v>
      </c>
      <c r="J52">
        <v>6</v>
      </c>
      <c r="K52">
        <v>3</v>
      </c>
      <c r="L52">
        <v>255</v>
      </c>
      <c r="M52">
        <v>63.75</v>
      </c>
      <c r="N52" t="s">
        <v>15</v>
      </c>
      <c r="O52" t="s">
        <v>133</v>
      </c>
    </row>
    <row r="53" spans="1:15" x14ac:dyDescent="0.3">
      <c r="A53" t="s">
        <v>39</v>
      </c>
      <c r="B53" t="s">
        <v>14</v>
      </c>
      <c r="C53" t="s">
        <v>129</v>
      </c>
      <c r="D53" t="s">
        <v>22</v>
      </c>
      <c r="E53" t="s">
        <v>23</v>
      </c>
      <c r="F53">
        <v>25</v>
      </c>
      <c r="G53">
        <v>30</v>
      </c>
      <c r="H53">
        <v>55</v>
      </c>
      <c r="I53" t="s">
        <v>18</v>
      </c>
      <c r="J53">
        <v>6</v>
      </c>
      <c r="K53">
        <v>3</v>
      </c>
      <c r="L53">
        <v>255</v>
      </c>
      <c r="M53">
        <v>63.75</v>
      </c>
      <c r="N53" t="s">
        <v>15</v>
      </c>
      <c r="O53" t="s">
        <v>133</v>
      </c>
    </row>
    <row r="54" spans="1:15" x14ac:dyDescent="0.3">
      <c r="A54" t="s">
        <v>40</v>
      </c>
      <c r="B54" t="s">
        <v>14</v>
      </c>
      <c r="C54" t="s">
        <v>129</v>
      </c>
      <c r="D54" t="s">
        <v>11</v>
      </c>
      <c r="E54" t="s">
        <v>12</v>
      </c>
      <c r="F54">
        <v>23</v>
      </c>
      <c r="G54">
        <v>70</v>
      </c>
      <c r="H54">
        <v>93</v>
      </c>
      <c r="I54" t="s">
        <v>13</v>
      </c>
      <c r="J54">
        <v>10</v>
      </c>
      <c r="K54">
        <v>7</v>
      </c>
      <c r="L54">
        <v>233</v>
      </c>
      <c r="M54">
        <v>58.25</v>
      </c>
      <c r="N54" t="s">
        <v>15</v>
      </c>
      <c r="O54" t="s">
        <v>134</v>
      </c>
    </row>
    <row r="55" spans="1:15" x14ac:dyDescent="0.3">
      <c r="A55" t="s">
        <v>40</v>
      </c>
      <c r="B55" t="s">
        <v>14</v>
      </c>
      <c r="C55" t="s">
        <v>129</v>
      </c>
      <c r="D55" t="s">
        <v>16</v>
      </c>
      <c r="E55" t="s">
        <v>17</v>
      </c>
      <c r="F55">
        <v>23</v>
      </c>
      <c r="G55">
        <v>27</v>
      </c>
      <c r="H55">
        <v>50</v>
      </c>
      <c r="I55" t="s">
        <v>18</v>
      </c>
      <c r="J55">
        <v>6</v>
      </c>
      <c r="K55">
        <v>3</v>
      </c>
      <c r="L55">
        <v>233</v>
      </c>
      <c r="M55">
        <v>58.25</v>
      </c>
      <c r="N55" t="s">
        <v>15</v>
      </c>
      <c r="O55" t="s">
        <v>134</v>
      </c>
    </row>
    <row r="56" spans="1:15" x14ac:dyDescent="0.3">
      <c r="A56" t="s">
        <v>40</v>
      </c>
      <c r="B56" t="s">
        <v>14</v>
      </c>
      <c r="C56" t="s">
        <v>129</v>
      </c>
      <c r="D56" t="s">
        <v>19</v>
      </c>
      <c r="E56" t="s">
        <v>20</v>
      </c>
      <c r="F56">
        <v>17</v>
      </c>
      <c r="G56">
        <v>20</v>
      </c>
      <c r="H56">
        <v>37</v>
      </c>
      <c r="I56" t="s">
        <v>36</v>
      </c>
      <c r="J56">
        <v>0</v>
      </c>
      <c r="K56">
        <v>0</v>
      </c>
      <c r="L56">
        <v>233</v>
      </c>
      <c r="M56">
        <v>58.25</v>
      </c>
      <c r="N56" t="s">
        <v>37</v>
      </c>
      <c r="O56" t="s">
        <v>134</v>
      </c>
    </row>
    <row r="57" spans="1:15" x14ac:dyDescent="0.3">
      <c r="A57" t="s">
        <v>40</v>
      </c>
      <c r="B57" t="s">
        <v>14</v>
      </c>
      <c r="C57" t="s">
        <v>129</v>
      </c>
      <c r="D57" t="s">
        <v>22</v>
      </c>
      <c r="E57" t="s">
        <v>23</v>
      </c>
      <c r="F57">
        <v>20</v>
      </c>
      <c r="G57">
        <v>33</v>
      </c>
      <c r="H57">
        <v>53</v>
      </c>
      <c r="I57" t="s">
        <v>18</v>
      </c>
      <c r="J57">
        <v>6</v>
      </c>
      <c r="K57">
        <v>3</v>
      </c>
      <c r="L57">
        <v>233</v>
      </c>
      <c r="M57">
        <v>58.25</v>
      </c>
      <c r="N57" t="s">
        <v>15</v>
      </c>
      <c r="O57" t="s">
        <v>134</v>
      </c>
    </row>
    <row r="58" spans="1:15" x14ac:dyDescent="0.3">
      <c r="A58" t="s">
        <v>41</v>
      </c>
      <c r="B58" t="s">
        <v>14</v>
      </c>
      <c r="C58" t="s">
        <v>130</v>
      </c>
      <c r="D58" t="s">
        <v>11</v>
      </c>
      <c r="E58" t="s">
        <v>12</v>
      </c>
      <c r="F58">
        <v>22</v>
      </c>
      <c r="G58">
        <v>72</v>
      </c>
      <c r="H58">
        <v>94</v>
      </c>
      <c r="I58" t="s">
        <v>13</v>
      </c>
      <c r="J58">
        <v>10</v>
      </c>
      <c r="K58">
        <v>7</v>
      </c>
      <c r="L58">
        <v>275</v>
      </c>
      <c r="M58">
        <v>68.75</v>
      </c>
      <c r="N58" t="s">
        <v>15</v>
      </c>
      <c r="O58" t="s">
        <v>133</v>
      </c>
    </row>
    <row r="59" spans="1:15" x14ac:dyDescent="0.3">
      <c r="A59" t="s">
        <v>41</v>
      </c>
      <c r="B59" t="s">
        <v>14</v>
      </c>
      <c r="C59" t="s">
        <v>130</v>
      </c>
      <c r="D59" t="s">
        <v>16</v>
      </c>
      <c r="E59" t="s">
        <v>17</v>
      </c>
      <c r="F59">
        <v>24</v>
      </c>
      <c r="G59">
        <v>27</v>
      </c>
      <c r="H59">
        <v>51</v>
      </c>
      <c r="I59" t="s">
        <v>18</v>
      </c>
      <c r="J59">
        <v>6</v>
      </c>
      <c r="K59">
        <v>3</v>
      </c>
      <c r="L59">
        <v>275</v>
      </c>
      <c r="M59">
        <v>68.75</v>
      </c>
      <c r="N59" t="s">
        <v>15</v>
      </c>
      <c r="O59" t="s">
        <v>133</v>
      </c>
    </row>
    <row r="60" spans="1:15" x14ac:dyDescent="0.3">
      <c r="A60" t="s">
        <v>41</v>
      </c>
      <c r="B60" t="s">
        <v>14</v>
      </c>
      <c r="C60" t="s">
        <v>130</v>
      </c>
      <c r="D60" t="s">
        <v>19</v>
      </c>
      <c r="E60" t="s">
        <v>20</v>
      </c>
      <c r="F60">
        <v>22</v>
      </c>
      <c r="G60">
        <v>41</v>
      </c>
      <c r="H60">
        <v>63</v>
      </c>
      <c r="I60" t="s">
        <v>21</v>
      </c>
      <c r="J60">
        <v>7</v>
      </c>
      <c r="K60">
        <v>3</v>
      </c>
      <c r="L60">
        <v>275</v>
      </c>
      <c r="M60">
        <v>68.75</v>
      </c>
      <c r="N60" t="s">
        <v>15</v>
      </c>
      <c r="O60" t="s">
        <v>133</v>
      </c>
    </row>
    <row r="61" spans="1:15" x14ac:dyDescent="0.3">
      <c r="A61" t="s">
        <v>41</v>
      </c>
      <c r="B61" t="s">
        <v>14</v>
      </c>
      <c r="C61" t="s">
        <v>130</v>
      </c>
      <c r="D61" t="s">
        <v>22</v>
      </c>
      <c r="E61" t="s">
        <v>23</v>
      </c>
      <c r="F61">
        <v>23</v>
      </c>
      <c r="G61">
        <v>44</v>
      </c>
      <c r="H61">
        <v>67</v>
      </c>
      <c r="I61" t="s">
        <v>21</v>
      </c>
      <c r="J61">
        <v>7</v>
      </c>
      <c r="K61">
        <v>3</v>
      </c>
      <c r="L61">
        <v>275</v>
      </c>
      <c r="M61">
        <v>68.75</v>
      </c>
      <c r="N61" t="s">
        <v>15</v>
      </c>
      <c r="O61" t="s">
        <v>133</v>
      </c>
    </row>
    <row r="62" spans="1:15" x14ac:dyDescent="0.3">
      <c r="A62" t="s">
        <v>42</v>
      </c>
      <c r="B62" t="s">
        <v>14</v>
      </c>
      <c r="C62" t="s">
        <v>129</v>
      </c>
      <c r="D62" t="s">
        <v>11</v>
      </c>
      <c r="E62" t="s">
        <v>12</v>
      </c>
      <c r="F62">
        <v>23</v>
      </c>
      <c r="G62">
        <v>74</v>
      </c>
      <c r="H62">
        <v>97</v>
      </c>
      <c r="I62" t="s">
        <v>13</v>
      </c>
      <c r="J62">
        <v>10</v>
      </c>
      <c r="K62">
        <v>7</v>
      </c>
      <c r="L62">
        <v>308</v>
      </c>
      <c r="M62">
        <v>77</v>
      </c>
      <c r="N62" t="s">
        <v>15</v>
      </c>
      <c r="O62" t="s">
        <v>133</v>
      </c>
    </row>
    <row r="63" spans="1:15" x14ac:dyDescent="0.3">
      <c r="A63" t="s">
        <v>42</v>
      </c>
      <c r="B63" t="s">
        <v>14</v>
      </c>
      <c r="C63" t="s">
        <v>129</v>
      </c>
      <c r="D63" t="s">
        <v>16</v>
      </c>
      <c r="E63" t="s">
        <v>17</v>
      </c>
      <c r="F63">
        <v>25</v>
      </c>
      <c r="G63">
        <v>38</v>
      </c>
      <c r="H63">
        <v>63</v>
      </c>
      <c r="I63" t="s">
        <v>21</v>
      </c>
      <c r="J63">
        <v>7</v>
      </c>
      <c r="K63">
        <v>3</v>
      </c>
      <c r="L63">
        <v>308</v>
      </c>
      <c r="M63">
        <v>77</v>
      </c>
      <c r="N63" t="s">
        <v>15</v>
      </c>
      <c r="O63" t="s">
        <v>133</v>
      </c>
    </row>
    <row r="64" spans="1:15" x14ac:dyDescent="0.3">
      <c r="A64" t="s">
        <v>42</v>
      </c>
      <c r="B64" t="s">
        <v>14</v>
      </c>
      <c r="C64" t="s">
        <v>129</v>
      </c>
      <c r="D64" t="s">
        <v>19</v>
      </c>
      <c r="E64" t="s">
        <v>20</v>
      </c>
      <c r="F64">
        <v>25</v>
      </c>
      <c r="G64">
        <v>44</v>
      </c>
      <c r="H64">
        <v>69</v>
      </c>
      <c r="I64" t="s">
        <v>21</v>
      </c>
      <c r="J64">
        <v>7</v>
      </c>
      <c r="K64">
        <v>3</v>
      </c>
      <c r="L64">
        <v>308</v>
      </c>
      <c r="M64">
        <v>77</v>
      </c>
      <c r="N64" t="s">
        <v>15</v>
      </c>
      <c r="O64" t="s">
        <v>133</v>
      </c>
    </row>
    <row r="65" spans="1:15" x14ac:dyDescent="0.3">
      <c r="A65" t="s">
        <v>42</v>
      </c>
      <c r="B65" t="s">
        <v>14</v>
      </c>
      <c r="C65" t="s">
        <v>129</v>
      </c>
      <c r="D65" t="s">
        <v>22</v>
      </c>
      <c r="E65" t="s">
        <v>23</v>
      </c>
      <c r="F65">
        <v>25</v>
      </c>
      <c r="G65">
        <v>54</v>
      </c>
      <c r="H65">
        <v>79</v>
      </c>
      <c r="I65" t="s">
        <v>29</v>
      </c>
      <c r="J65">
        <v>8</v>
      </c>
      <c r="K65">
        <v>3</v>
      </c>
      <c r="L65">
        <v>308</v>
      </c>
      <c r="M65">
        <v>77</v>
      </c>
      <c r="N65" t="s">
        <v>15</v>
      </c>
      <c r="O65" t="s">
        <v>133</v>
      </c>
    </row>
    <row r="66" spans="1:15" x14ac:dyDescent="0.3">
      <c r="A66" t="s">
        <v>43</v>
      </c>
      <c r="B66" t="s">
        <v>14</v>
      </c>
      <c r="C66" t="s">
        <v>130</v>
      </c>
      <c r="D66" t="s">
        <v>11</v>
      </c>
      <c r="E66" t="s">
        <v>12</v>
      </c>
      <c r="F66">
        <v>22</v>
      </c>
      <c r="G66">
        <v>70</v>
      </c>
      <c r="H66">
        <v>92</v>
      </c>
      <c r="I66" t="s">
        <v>13</v>
      </c>
      <c r="J66">
        <v>10</v>
      </c>
      <c r="K66">
        <v>7</v>
      </c>
      <c r="L66">
        <v>305</v>
      </c>
      <c r="M66">
        <v>76.25</v>
      </c>
      <c r="N66" t="s">
        <v>15</v>
      </c>
      <c r="O66" t="s">
        <v>133</v>
      </c>
    </row>
    <row r="67" spans="1:15" x14ac:dyDescent="0.3">
      <c r="A67" t="s">
        <v>43</v>
      </c>
      <c r="B67" t="s">
        <v>14</v>
      </c>
      <c r="C67" t="s">
        <v>130</v>
      </c>
      <c r="D67" t="s">
        <v>16</v>
      </c>
      <c r="E67" t="s">
        <v>17</v>
      </c>
      <c r="F67">
        <v>24</v>
      </c>
      <c r="G67">
        <v>40</v>
      </c>
      <c r="H67">
        <v>64</v>
      </c>
      <c r="I67" t="s">
        <v>21</v>
      </c>
      <c r="J67">
        <v>7</v>
      </c>
      <c r="K67">
        <v>3</v>
      </c>
      <c r="L67">
        <v>305</v>
      </c>
      <c r="M67">
        <v>76.25</v>
      </c>
      <c r="N67" t="s">
        <v>15</v>
      </c>
      <c r="O67" t="s">
        <v>133</v>
      </c>
    </row>
    <row r="68" spans="1:15" x14ac:dyDescent="0.3">
      <c r="A68" t="s">
        <v>43</v>
      </c>
      <c r="B68" t="s">
        <v>14</v>
      </c>
      <c r="C68" t="s">
        <v>130</v>
      </c>
      <c r="D68" t="s">
        <v>19</v>
      </c>
      <c r="E68" t="s">
        <v>20</v>
      </c>
      <c r="F68">
        <v>23</v>
      </c>
      <c r="G68">
        <v>51</v>
      </c>
      <c r="H68">
        <v>74</v>
      </c>
      <c r="I68" t="s">
        <v>29</v>
      </c>
      <c r="J68">
        <v>8</v>
      </c>
      <c r="K68">
        <v>3</v>
      </c>
      <c r="L68">
        <v>305</v>
      </c>
      <c r="M68">
        <v>76.25</v>
      </c>
      <c r="N68" t="s">
        <v>15</v>
      </c>
      <c r="O68" t="s">
        <v>133</v>
      </c>
    </row>
    <row r="69" spans="1:15" x14ac:dyDescent="0.3">
      <c r="A69" t="s">
        <v>43</v>
      </c>
      <c r="B69" t="s">
        <v>14</v>
      </c>
      <c r="C69" t="s">
        <v>130</v>
      </c>
      <c r="D69" t="s">
        <v>22</v>
      </c>
      <c r="E69" t="s">
        <v>23</v>
      </c>
      <c r="F69">
        <v>22</v>
      </c>
      <c r="G69">
        <v>53</v>
      </c>
      <c r="H69">
        <v>75</v>
      </c>
      <c r="I69" t="s">
        <v>29</v>
      </c>
      <c r="J69">
        <v>8</v>
      </c>
      <c r="K69">
        <v>3</v>
      </c>
      <c r="L69">
        <v>305</v>
      </c>
      <c r="M69">
        <v>76.25</v>
      </c>
      <c r="N69" t="s">
        <v>15</v>
      </c>
      <c r="O69" t="s">
        <v>133</v>
      </c>
    </row>
    <row r="70" spans="1:15" x14ac:dyDescent="0.3">
      <c r="A70" t="s">
        <v>44</v>
      </c>
      <c r="B70" t="s">
        <v>14</v>
      </c>
      <c r="C70" t="s">
        <v>129</v>
      </c>
      <c r="D70" t="s">
        <v>11</v>
      </c>
      <c r="E70" t="s">
        <v>12</v>
      </c>
      <c r="F70">
        <v>24</v>
      </c>
      <c r="G70">
        <v>72</v>
      </c>
      <c r="H70">
        <v>96</v>
      </c>
      <c r="I70" t="s">
        <v>13</v>
      </c>
      <c r="J70">
        <v>10</v>
      </c>
      <c r="K70">
        <v>7</v>
      </c>
      <c r="L70">
        <v>275</v>
      </c>
      <c r="M70">
        <v>68.75</v>
      </c>
      <c r="N70" t="s">
        <v>15</v>
      </c>
      <c r="O70" t="s">
        <v>133</v>
      </c>
    </row>
    <row r="71" spans="1:15" x14ac:dyDescent="0.3">
      <c r="A71" t="s">
        <v>44</v>
      </c>
      <c r="B71" t="s">
        <v>14</v>
      </c>
      <c r="C71" t="s">
        <v>129</v>
      </c>
      <c r="D71" t="s">
        <v>16</v>
      </c>
      <c r="E71" t="s">
        <v>17</v>
      </c>
      <c r="F71">
        <v>23</v>
      </c>
      <c r="G71">
        <v>33</v>
      </c>
      <c r="H71">
        <v>56</v>
      </c>
      <c r="I71" t="s">
        <v>18</v>
      </c>
      <c r="J71">
        <v>6</v>
      </c>
      <c r="K71">
        <v>3</v>
      </c>
      <c r="L71">
        <v>275</v>
      </c>
      <c r="M71">
        <v>68.75</v>
      </c>
      <c r="N71" t="s">
        <v>15</v>
      </c>
      <c r="O71" t="s">
        <v>133</v>
      </c>
    </row>
    <row r="72" spans="1:15" x14ac:dyDescent="0.3">
      <c r="A72" t="s">
        <v>44</v>
      </c>
      <c r="B72" t="s">
        <v>14</v>
      </c>
      <c r="C72" t="s">
        <v>129</v>
      </c>
      <c r="D72" t="s">
        <v>19</v>
      </c>
      <c r="E72" t="s">
        <v>20</v>
      </c>
      <c r="F72">
        <v>23</v>
      </c>
      <c r="G72">
        <v>35</v>
      </c>
      <c r="H72">
        <v>58</v>
      </c>
      <c r="I72" t="s">
        <v>18</v>
      </c>
      <c r="J72">
        <v>6</v>
      </c>
      <c r="K72">
        <v>3</v>
      </c>
      <c r="L72">
        <v>275</v>
      </c>
      <c r="M72">
        <v>68.75</v>
      </c>
      <c r="N72" t="s">
        <v>15</v>
      </c>
      <c r="O72" t="s">
        <v>133</v>
      </c>
    </row>
    <row r="73" spans="1:15" x14ac:dyDescent="0.3">
      <c r="A73" t="s">
        <v>44</v>
      </c>
      <c r="B73" t="s">
        <v>14</v>
      </c>
      <c r="C73" t="s">
        <v>129</v>
      </c>
      <c r="D73" t="s">
        <v>22</v>
      </c>
      <c r="E73" t="s">
        <v>23</v>
      </c>
      <c r="F73">
        <v>23</v>
      </c>
      <c r="G73">
        <v>42</v>
      </c>
      <c r="H73">
        <v>65</v>
      </c>
      <c r="I73" t="s">
        <v>21</v>
      </c>
      <c r="J73">
        <v>7</v>
      </c>
      <c r="K73">
        <v>3</v>
      </c>
      <c r="L73">
        <v>275</v>
      </c>
      <c r="M73">
        <v>68.75</v>
      </c>
      <c r="N73" t="s">
        <v>15</v>
      </c>
      <c r="O73" t="s">
        <v>133</v>
      </c>
    </row>
    <row r="74" spans="1:15" x14ac:dyDescent="0.3">
      <c r="A74" t="s">
        <v>45</v>
      </c>
      <c r="B74" t="s">
        <v>14</v>
      </c>
      <c r="C74" t="s">
        <v>129</v>
      </c>
      <c r="D74" t="s">
        <v>11</v>
      </c>
      <c r="E74" t="s">
        <v>12</v>
      </c>
      <c r="F74">
        <v>23</v>
      </c>
      <c r="G74">
        <v>68</v>
      </c>
      <c r="H74">
        <v>91</v>
      </c>
      <c r="I74" t="s">
        <v>13</v>
      </c>
      <c r="J74">
        <v>10</v>
      </c>
      <c r="K74">
        <v>7</v>
      </c>
      <c r="L74">
        <v>247</v>
      </c>
      <c r="M74">
        <v>61.75</v>
      </c>
      <c r="N74" t="s">
        <v>15</v>
      </c>
      <c r="O74" t="s">
        <v>133</v>
      </c>
    </row>
    <row r="75" spans="1:15" x14ac:dyDescent="0.3">
      <c r="A75" t="s">
        <v>45</v>
      </c>
      <c r="B75" t="s">
        <v>14</v>
      </c>
      <c r="C75" t="s">
        <v>129</v>
      </c>
      <c r="D75" t="s">
        <v>16</v>
      </c>
      <c r="E75" t="s">
        <v>17</v>
      </c>
      <c r="F75">
        <v>23</v>
      </c>
      <c r="G75">
        <v>27</v>
      </c>
      <c r="H75">
        <v>50</v>
      </c>
      <c r="I75" t="s">
        <v>18</v>
      </c>
      <c r="J75">
        <v>6</v>
      </c>
      <c r="K75">
        <v>3</v>
      </c>
      <c r="L75">
        <v>247</v>
      </c>
      <c r="M75">
        <v>61.75</v>
      </c>
      <c r="N75" t="s">
        <v>15</v>
      </c>
      <c r="O75" t="s">
        <v>133</v>
      </c>
    </row>
    <row r="76" spans="1:15" x14ac:dyDescent="0.3">
      <c r="A76" t="s">
        <v>45</v>
      </c>
      <c r="B76" t="s">
        <v>14</v>
      </c>
      <c r="C76" t="s">
        <v>129</v>
      </c>
      <c r="D76" t="s">
        <v>19</v>
      </c>
      <c r="E76" t="s">
        <v>20</v>
      </c>
      <c r="F76">
        <v>19</v>
      </c>
      <c r="G76">
        <v>32</v>
      </c>
      <c r="H76">
        <v>51</v>
      </c>
      <c r="I76" t="s">
        <v>18</v>
      </c>
      <c r="J76">
        <v>6</v>
      </c>
      <c r="K76">
        <v>3</v>
      </c>
      <c r="L76">
        <v>247</v>
      </c>
      <c r="M76">
        <v>61.75</v>
      </c>
      <c r="N76" t="s">
        <v>15</v>
      </c>
      <c r="O76" t="s">
        <v>133</v>
      </c>
    </row>
    <row r="77" spans="1:15" x14ac:dyDescent="0.3">
      <c r="A77" t="s">
        <v>45</v>
      </c>
      <c r="B77" t="s">
        <v>14</v>
      </c>
      <c r="C77" t="s">
        <v>129</v>
      </c>
      <c r="D77" t="s">
        <v>22</v>
      </c>
      <c r="E77" t="s">
        <v>23</v>
      </c>
      <c r="F77">
        <v>19</v>
      </c>
      <c r="G77">
        <v>36</v>
      </c>
      <c r="H77">
        <v>55</v>
      </c>
      <c r="I77" t="s">
        <v>18</v>
      </c>
      <c r="J77">
        <v>6</v>
      </c>
      <c r="K77">
        <v>3</v>
      </c>
      <c r="L77">
        <v>247</v>
      </c>
      <c r="M77">
        <v>61.75</v>
      </c>
      <c r="N77" t="s">
        <v>15</v>
      </c>
      <c r="O77" t="s">
        <v>133</v>
      </c>
    </row>
    <row r="78" spans="1:15" x14ac:dyDescent="0.3">
      <c r="A78" t="s">
        <v>46</v>
      </c>
      <c r="B78" t="s">
        <v>14</v>
      </c>
      <c r="C78" t="s">
        <v>130</v>
      </c>
      <c r="D78" t="s">
        <v>11</v>
      </c>
      <c r="E78" t="s">
        <v>12</v>
      </c>
      <c r="F78">
        <v>22</v>
      </c>
      <c r="G78">
        <v>70</v>
      </c>
      <c r="H78">
        <v>92</v>
      </c>
      <c r="I78" t="s">
        <v>13</v>
      </c>
      <c r="J78">
        <v>10</v>
      </c>
      <c r="K78">
        <v>7</v>
      </c>
      <c r="L78">
        <v>248</v>
      </c>
      <c r="M78">
        <v>62</v>
      </c>
      <c r="N78" t="s">
        <v>15</v>
      </c>
      <c r="O78" t="s">
        <v>133</v>
      </c>
    </row>
    <row r="79" spans="1:15" x14ac:dyDescent="0.3">
      <c r="A79" t="s">
        <v>46</v>
      </c>
      <c r="B79" t="s">
        <v>14</v>
      </c>
      <c r="C79" t="s">
        <v>130</v>
      </c>
      <c r="D79" t="s">
        <v>16</v>
      </c>
      <c r="E79" t="s">
        <v>17</v>
      </c>
      <c r="F79">
        <v>24</v>
      </c>
      <c r="G79">
        <v>30</v>
      </c>
      <c r="H79">
        <v>54</v>
      </c>
      <c r="I79" t="s">
        <v>18</v>
      </c>
      <c r="J79">
        <v>6</v>
      </c>
      <c r="K79">
        <v>3</v>
      </c>
      <c r="L79">
        <v>248</v>
      </c>
      <c r="M79">
        <v>62</v>
      </c>
      <c r="N79" t="s">
        <v>15</v>
      </c>
      <c r="O79" t="s">
        <v>133</v>
      </c>
    </row>
    <row r="80" spans="1:15" x14ac:dyDescent="0.3">
      <c r="A80" t="s">
        <v>46</v>
      </c>
      <c r="B80" t="s">
        <v>14</v>
      </c>
      <c r="C80" t="s">
        <v>130</v>
      </c>
      <c r="D80" t="s">
        <v>19</v>
      </c>
      <c r="E80" t="s">
        <v>20</v>
      </c>
      <c r="F80">
        <v>19</v>
      </c>
      <c r="G80">
        <v>28</v>
      </c>
      <c r="H80">
        <v>47</v>
      </c>
      <c r="I80" t="s">
        <v>27</v>
      </c>
      <c r="J80">
        <v>5</v>
      </c>
      <c r="K80">
        <v>3</v>
      </c>
      <c r="L80">
        <v>248</v>
      </c>
      <c r="M80">
        <v>62</v>
      </c>
      <c r="N80" t="s">
        <v>15</v>
      </c>
      <c r="O80" t="s">
        <v>133</v>
      </c>
    </row>
    <row r="81" spans="1:15" x14ac:dyDescent="0.3">
      <c r="A81" t="s">
        <v>46</v>
      </c>
      <c r="B81" t="s">
        <v>14</v>
      </c>
      <c r="C81" t="s">
        <v>130</v>
      </c>
      <c r="D81" t="s">
        <v>22</v>
      </c>
      <c r="E81" t="s">
        <v>23</v>
      </c>
      <c r="F81">
        <v>21</v>
      </c>
      <c r="G81">
        <v>34</v>
      </c>
      <c r="H81">
        <v>55</v>
      </c>
      <c r="I81" t="s">
        <v>18</v>
      </c>
      <c r="J81">
        <v>6</v>
      </c>
      <c r="K81">
        <v>3</v>
      </c>
      <c r="L81">
        <v>248</v>
      </c>
      <c r="M81">
        <v>62</v>
      </c>
      <c r="N81" t="s">
        <v>15</v>
      </c>
      <c r="O81" t="s">
        <v>133</v>
      </c>
    </row>
    <row r="82" spans="1:15" x14ac:dyDescent="0.3">
      <c r="A82" t="s">
        <v>47</v>
      </c>
      <c r="B82" t="s">
        <v>14</v>
      </c>
      <c r="C82" t="s">
        <v>129</v>
      </c>
      <c r="D82" t="s">
        <v>11</v>
      </c>
      <c r="E82" t="s">
        <v>12</v>
      </c>
      <c r="F82">
        <v>23</v>
      </c>
      <c r="G82">
        <v>72</v>
      </c>
      <c r="H82">
        <v>95</v>
      </c>
      <c r="I82" t="s">
        <v>13</v>
      </c>
      <c r="J82">
        <v>10</v>
      </c>
      <c r="K82">
        <v>7</v>
      </c>
      <c r="L82">
        <v>256</v>
      </c>
      <c r="M82">
        <v>64</v>
      </c>
      <c r="N82" t="s">
        <v>15</v>
      </c>
      <c r="O82" t="s">
        <v>133</v>
      </c>
    </row>
    <row r="83" spans="1:15" x14ac:dyDescent="0.3">
      <c r="A83" t="s">
        <v>47</v>
      </c>
      <c r="B83" t="s">
        <v>14</v>
      </c>
      <c r="C83" t="s">
        <v>129</v>
      </c>
      <c r="D83" t="s">
        <v>16</v>
      </c>
      <c r="E83" t="s">
        <v>17</v>
      </c>
      <c r="F83">
        <v>24</v>
      </c>
      <c r="G83">
        <v>27</v>
      </c>
      <c r="H83">
        <v>51</v>
      </c>
      <c r="I83" t="s">
        <v>18</v>
      </c>
      <c r="J83">
        <v>6</v>
      </c>
      <c r="K83">
        <v>3</v>
      </c>
      <c r="L83">
        <v>256</v>
      </c>
      <c r="M83">
        <v>64</v>
      </c>
      <c r="N83" t="s">
        <v>15</v>
      </c>
      <c r="O83" t="s">
        <v>133</v>
      </c>
    </row>
    <row r="84" spans="1:15" x14ac:dyDescent="0.3">
      <c r="A84" t="s">
        <v>47</v>
      </c>
      <c r="B84" t="s">
        <v>14</v>
      </c>
      <c r="C84" t="s">
        <v>129</v>
      </c>
      <c r="D84" t="s">
        <v>19</v>
      </c>
      <c r="E84" t="s">
        <v>20</v>
      </c>
      <c r="F84">
        <v>22</v>
      </c>
      <c r="G84">
        <v>29</v>
      </c>
      <c r="H84">
        <v>51</v>
      </c>
      <c r="I84" t="s">
        <v>18</v>
      </c>
      <c r="J84">
        <v>6</v>
      </c>
      <c r="K84">
        <v>3</v>
      </c>
      <c r="L84">
        <v>256</v>
      </c>
      <c r="M84">
        <v>64</v>
      </c>
      <c r="N84" t="s">
        <v>15</v>
      </c>
      <c r="O84" t="s">
        <v>133</v>
      </c>
    </row>
    <row r="85" spans="1:15" x14ac:dyDescent="0.3">
      <c r="A85" t="s">
        <v>47</v>
      </c>
      <c r="B85" t="s">
        <v>14</v>
      </c>
      <c r="C85" t="s">
        <v>129</v>
      </c>
      <c r="D85" t="s">
        <v>22</v>
      </c>
      <c r="E85" t="s">
        <v>23</v>
      </c>
      <c r="F85">
        <v>25</v>
      </c>
      <c r="G85">
        <v>34</v>
      </c>
      <c r="H85">
        <v>59</v>
      </c>
      <c r="I85" t="s">
        <v>18</v>
      </c>
      <c r="J85">
        <v>6</v>
      </c>
      <c r="K85">
        <v>3</v>
      </c>
      <c r="L85">
        <v>256</v>
      </c>
      <c r="M85">
        <v>64</v>
      </c>
      <c r="N85" t="s">
        <v>15</v>
      </c>
      <c r="O85" t="s">
        <v>133</v>
      </c>
    </row>
    <row r="86" spans="1:15" x14ac:dyDescent="0.3">
      <c r="A86" t="s">
        <v>48</v>
      </c>
      <c r="B86" t="s">
        <v>14</v>
      </c>
      <c r="C86" t="s">
        <v>130</v>
      </c>
      <c r="D86" t="s">
        <v>11</v>
      </c>
      <c r="E86" t="s">
        <v>12</v>
      </c>
      <c r="F86">
        <v>23</v>
      </c>
      <c r="G86">
        <v>73</v>
      </c>
      <c r="H86">
        <v>96</v>
      </c>
      <c r="I86" t="s">
        <v>13</v>
      </c>
      <c r="J86">
        <v>10</v>
      </c>
      <c r="K86">
        <v>7</v>
      </c>
      <c r="L86">
        <v>258</v>
      </c>
      <c r="M86">
        <v>64.5</v>
      </c>
      <c r="N86" t="s">
        <v>15</v>
      </c>
      <c r="O86" t="s">
        <v>133</v>
      </c>
    </row>
    <row r="87" spans="1:15" x14ac:dyDescent="0.3">
      <c r="A87" t="s">
        <v>48</v>
      </c>
      <c r="B87" t="s">
        <v>14</v>
      </c>
      <c r="C87" t="s">
        <v>130</v>
      </c>
      <c r="D87" t="s">
        <v>16</v>
      </c>
      <c r="E87" t="s">
        <v>17</v>
      </c>
      <c r="F87">
        <v>25</v>
      </c>
      <c r="G87">
        <v>29</v>
      </c>
      <c r="H87">
        <v>54</v>
      </c>
      <c r="I87" t="s">
        <v>18</v>
      </c>
      <c r="J87">
        <v>6</v>
      </c>
      <c r="K87">
        <v>3</v>
      </c>
      <c r="L87">
        <v>258</v>
      </c>
      <c r="M87">
        <v>64.5</v>
      </c>
      <c r="N87" t="s">
        <v>15</v>
      </c>
      <c r="O87" t="s">
        <v>133</v>
      </c>
    </row>
    <row r="88" spans="1:15" x14ac:dyDescent="0.3">
      <c r="A88" t="s">
        <v>48</v>
      </c>
      <c r="B88" t="s">
        <v>14</v>
      </c>
      <c r="C88" t="s">
        <v>130</v>
      </c>
      <c r="D88" t="s">
        <v>19</v>
      </c>
      <c r="E88" t="s">
        <v>20</v>
      </c>
      <c r="F88">
        <v>25</v>
      </c>
      <c r="G88">
        <v>26</v>
      </c>
      <c r="H88">
        <v>51</v>
      </c>
      <c r="I88" t="s">
        <v>18</v>
      </c>
      <c r="J88">
        <v>6</v>
      </c>
      <c r="K88">
        <v>3</v>
      </c>
      <c r="L88">
        <v>258</v>
      </c>
      <c r="M88">
        <v>64.5</v>
      </c>
      <c r="N88" t="s">
        <v>15</v>
      </c>
      <c r="O88" t="s">
        <v>133</v>
      </c>
    </row>
    <row r="89" spans="1:15" x14ac:dyDescent="0.3">
      <c r="A89" t="s">
        <v>48</v>
      </c>
      <c r="B89" t="s">
        <v>14</v>
      </c>
      <c r="C89" t="s">
        <v>130</v>
      </c>
      <c r="D89" t="s">
        <v>22</v>
      </c>
      <c r="E89" t="s">
        <v>23</v>
      </c>
      <c r="F89">
        <v>25</v>
      </c>
      <c r="G89">
        <v>32</v>
      </c>
      <c r="H89">
        <v>57</v>
      </c>
      <c r="I89" t="s">
        <v>18</v>
      </c>
      <c r="J89">
        <v>6</v>
      </c>
      <c r="K89">
        <v>3</v>
      </c>
      <c r="L89">
        <v>258</v>
      </c>
      <c r="M89">
        <v>64.5</v>
      </c>
      <c r="N89" t="s">
        <v>15</v>
      </c>
      <c r="O89" t="s">
        <v>133</v>
      </c>
    </row>
    <row r="90" spans="1:15" x14ac:dyDescent="0.3">
      <c r="A90" t="s">
        <v>49</v>
      </c>
      <c r="B90" t="s">
        <v>14</v>
      </c>
      <c r="C90" t="s">
        <v>129</v>
      </c>
      <c r="D90" t="s">
        <v>11</v>
      </c>
      <c r="E90" t="s">
        <v>12</v>
      </c>
      <c r="F90">
        <v>24</v>
      </c>
      <c r="G90">
        <v>73</v>
      </c>
      <c r="H90">
        <v>97</v>
      </c>
      <c r="I90" t="s">
        <v>13</v>
      </c>
      <c r="J90">
        <v>10</v>
      </c>
      <c r="K90">
        <v>7</v>
      </c>
      <c r="L90">
        <v>269</v>
      </c>
      <c r="M90">
        <v>67.25</v>
      </c>
      <c r="N90" t="s">
        <v>15</v>
      </c>
      <c r="O90" t="s">
        <v>133</v>
      </c>
    </row>
    <row r="91" spans="1:15" x14ac:dyDescent="0.3">
      <c r="A91" t="s">
        <v>49</v>
      </c>
      <c r="B91" t="s">
        <v>14</v>
      </c>
      <c r="C91" t="s">
        <v>129</v>
      </c>
      <c r="D91" t="s">
        <v>16</v>
      </c>
      <c r="E91" t="s">
        <v>17</v>
      </c>
      <c r="F91">
        <v>24</v>
      </c>
      <c r="G91">
        <v>28</v>
      </c>
      <c r="H91">
        <v>52</v>
      </c>
      <c r="I91" t="s">
        <v>18</v>
      </c>
      <c r="J91">
        <v>6</v>
      </c>
      <c r="K91">
        <v>3</v>
      </c>
      <c r="L91">
        <v>269</v>
      </c>
      <c r="M91">
        <v>67.25</v>
      </c>
      <c r="N91" t="s">
        <v>15</v>
      </c>
      <c r="O91" t="s">
        <v>133</v>
      </c>
    </row>
    <row r="92" spans="1:15" x14ac:dyDescent="0.3">
      <c r="A92" t="s">
        <v>49</v>
      </c>
      <c r="B92" t="s">
        <v>14</v>
      </c>
      <c r="C92" t="s">
        <v>129</v>
      </c>
      <c r="D92" t="s">
        <v>19</v>
      </c>
      <c r="E92" t="s">
        <v>20</v>
      </c>
      <c r="F92">
        <v>23</v>
      </c>
      <c r="G92">
        <v>30</v>
      </c>
      <c r="H92">
        <v>53</v>
      </c>
      <c r="I92" t="s">
        <v>18</v>
      </c>
      <c r="J92">
        <v>6</v>
      </c>
      <c r="K92">
        <v>3</v>
      </c>
      <c r="L92">
        <v>269</v>
      </c>
      <c r="M92">
        <v>67.25</v>
      </c>
      <c r="N92" t="s">
        <v>15</v>
      </c>
      <c r="O92" t="s">
        <v>133</v>
      </c>
    </row>
    <row r="93" spans="1:15" x14ac:dyDescent="0.3">
      <c r="A93" t="s">
        <v>49</v>
      </c>
      <c r="B93" t="s">
        <v>14</v>
      </c>
      <c r="C93" t="s">
        <v>129</v>
      </c>
      <c r="D93" t="s">
        <v>22</v>
      </c>
      <c r="E93" t="s">
        <v>23</v>
      </c>
      <c r="F93">
        <v>25</v>
      </c>
      <c r="G93">
        <v>42</v>
      </c>
      <c r="H93">
        <v>67</v>
      </c>
      <c r="I93" t="s">
        <v>21</v>
      </c>
      <c r="J93">
        <v>7</v>
      </c>
      <c r="K93">
        <v>3</v>
      </c>
      <c r="L93">
        <v>269</v>
      </c>
      <c r="M93">
        <v>67.25</v>
      </c>
      <c r="N93" t="s">
        <v>15</v>
      </c>
      <c r="O93" t="s">
        <v>133</v>
      </c>
    </row>
    <row r="94" spans="1:15" x14ac:dyDescent="0.3">
      <c r="A94" t="s">
        <v>50</v>
      </c>
      <c r="B94" t="s">
        <v>14</v>
      </c>
      <c r="C94" t="s">
        <v>129</v>
      </c>
      <c r="D94" t="s">
        <v>11</v>
      </c>
      <c r="E94" t="s">
        <v>12</v>
      </c>
      <c r="F94">
        <v>24</v>
      </c>
      <c r="G94">
        <v>68</v>
      </c>
      <c r="H94">
        <v>92</v>
      </c>
      <c r="I94" t="s">
        <v>13</v>
      </c>
      <c r="J94">
        <v>10</v>
      </c>
      <c r="K94">
        <v>7</v>
      </c>
      <c r="L94">
        <v>252</v>
      </c>
      <c r="M94">
        <v>63</v>
      </c>
      <c r="N94" t="s">
        <v>15</v>
      </c>
      <c r="O94" t="s">
        <v>133</v>
      </c>
    </row>
    <row r="95" spans="1:15" x14ac:dyDescent="0.3">
      <c r="A95" t="s">
        <v>50</v>
      </c>
      <c r="B95" t="s">
        <v>14</v>
      </c>
      <c r="C95" t="s">
        <v>129</v>
      </c>
      <c r="D95" t="s">
        <v>16</v>
      </c>
      <c r="E95" t="s">
        <v>17</v>
      </c>
      <c r="F95">
        <v>23</v>
      </c>
      <c r="G95">
        <v>34</v>
      </c>
      <c r="H95">
        <v>57</v>
      </c>
      <c r="I95" t="s">
        <v>18</v>
      </c>
      <c r="J95">
        <v>6</v>
      </c>
      <c r="K95">
        <v>3</v>
      </c>
      <c r="L95">
        <v>252</v>
      </c>
      <c r="M95">
        <v>63</v>
      </c>
      <c r="N95" t="s">
        <v>15</v>
      </c>
      <c r="O95" t="s">
        <v>133</v>
      </c>
    </row>
    <row r="96" spans="1:15" x14ac:dyDescent="0.3">
      <c r="A96" t="s">
        <v>50</v>
      </c>
      <c r="B96" t="s">
        <v>14</v>
      </c>
      <c r="C96" t="s">
        <v>129</v>
      </c>
      <c r="D96" t="s">
        <v>19</v>
      </c>
      <c r="E96" t="s">
        <v>20</v>
      </c>
      <c r="F96">
        <v>19</v>
      </c>
      <c r="G96">
        <v>28</v>
      </c>
      <c r="H96">
        <v>47</v>
      </c>
      <c r="I96" t="s">
        <v>27</v>
      </c>
      <c r="J96">
        <v>5</v>
      </c>
      <c r="K96">
        <v>3</v>
      </c>
      <c r="L96">
        <v>252</v>
      </c>
      <c r="M96">
        <v>63</v>
      </c>
      <c r="N96" t="s">
        <v>15</v>
      </c>
      <c r="O96" t="s">
        <v>133</v>
      </c>
    </row>
    <row r="97" spans="1:15" x14ac:dyDescent="0.3">
      <c r="A97" t="s">
        <v>50</v>
      </c>
      <c r="B97" t="s">
        <v>14</v>
      </c>
      <c r="C97" t="s">
        <v>129</v>
      </c>
      <c r="D97" t="s">
        <v>22</v>
      </c>
      <c r="E97" t="s">
        <v>23</v>
      </c>
      <c r="F97">
        <v>21</v>
      </c>
      <c r="G97">
        <v>35</v>
      </c>
      <c r="H97">
        <v>56</v>
      </c>
      <c r="I97" t="s">
        <v>18</v>
      </c>
      <c r="J97">
        <v>6</v>
      </c>
      <c r="K97">
        <v>3</v>
      </c>
      <c r="L97">
        <v>252</v>
      </c>
      <c r="M97">
        <v>63</v>
      </c>
      <c r="N97" t="s">
        <v>15</v>
      </c>
      <c r="O97" t="s">
        <v>133</v>
      </c>
    </row>
    <row r="98" spans="1:15" x14ac:dyDescent="0.3">
      <c r="A98" t="s">
        <v>51</v>
      </c>
      <c r="B98" t="s">
        <v>14</v>
      </c>
      <c r="C98" t="s">
        <v>130</v>
      </c>
      <c r="D98" t="s">
        <v>11</v>
      </c>
      <c r="E98" t="s">
        <v>12</v>
      </c>
      <c r="F98">
        <v>24</v>
      </c>
      <c r="G98">
        <v>72</v>
      </c>
      <c r="H98">
        <v>96</v>
      </c>
      <c r="I98" t="s">
        <v>13</v>
      </c>
      <c r="J98">
        <v>10</v>
      </c>
      <c r="K98">
        <v>7</v>
      </c>
      <c r="L98">
        <v>262</v>
      </c>
      <c r="M98">
        <v>65.5</v>
      </c>
      <c r="N98" t="s">
        <v>15</v>
      </c>
      <c r="O98" t="s">
        <v>133</v>
      </c>
    </row>
    <row r="99" spans="1:15" x14ac:dyDescent="0.3">
      <c r="A99" t="s">
        <v>51</v>
      </c>
      <c r="B99" t="s">
        <v>14</v>
      </c>
      <c r="C99" t="s">
        <v>130</v>
      </c>
      <c r="D99" t="s">
        <v>16</v>
      </c>
      <c r="E99" t="s">
        <v>17</v>
      </c>
      <c r="F99">
        <v>24</v>
      </c>
      <c r="G99">
        <v>26</v>
      </c>
      <c r="H99">
        <v>50</v>
      </c>
      <c r="I99" t="s">
        <v>18</v>
      </c>
      <c r="J99">
        <v>6</v>
      </c>
      <c r="K99">
        <v>3</v>
      </c>
      <c r="L99">
        <v>262</v>
      </c>
      <c r="M99">
        <v>65.5</v>
      </c>
      <c r="N99" t="s">
        <v>15</v>
      </c>
      <c r="O99" t="s">
        <v>133</v>
      </c>
    </row>
    <row r="100" spans="1:15" x14ac:dyDescent="0.3">
      <c r="A100" t="s">
        <v>51</v>
      </c>
      <c r="B100" t="s">
        <v>14</v>
      </c>
      <c r="C100" t="s">
        <v>130</v>
      </c>
      <c r="D100" t="s">
        <v>19</v>
      </c>
      <c r="E100" t="s">
        <v>20</v>
      </c>
      <c r="F100">
        <v>24</v>
      </c>
      <c r="G100">
        <v>28</v>
      </c>
      <c r="H100">
        <v>52</v>
      </c>
      <c r="I100" t="s">
        <v>18</v>
      </c>
      <c r="J100">
        <v>6</v>
      </c>
      <c r="K100">
        <v>3</v>
      </c>
      <c r="L100">
        <v>262</v>
      </c>
      <c r="M100">
        <v>65.5</v>
      </c>
      <c r="N100" t="s">
        <v>15</v>
      </c>
      <c r="O100" t="s">
        <v>133</v>
      </c>
    </row>
    <row r="101" spans="1:15" x14ac:dyDescent="0.3">
      <c r="A101" t="s">
        <v>51</v>
      </c>
      <c r="B101" t="s">
        <v>14</v>
      </c>
      <c r="C101" t="s">
        <v>130</v>
      </c>
      <c r="D101" t="s">
        <v>22</v>
      </c>
      <c r="E101" t="s">
        <v>23</v>
      </c>
      <c r="F101">
        <v>23</v>
      </c>
      <c r="G101">
        <v>41</v>
      </c>
      <c r="H101">
        <v>64</v>
      </c>
      <c r="I101" t="s">
        <v>21</v>
      </c>
      <c r="J101">
        <v>7</v>
      </c>
      <c r="K101">
        <v>3</v>
      </c>
      <c r="L101">
        <v>262</v>
      </c>
      <c r="M101">
        <v>65.5</v>
      </c>
      <c r="N101" t="s">
        <v>15</v>
      </c>
      <c r="O101" t="s">
        <v>133</v>
      </c>
    </row>
    <row r="102" spans="1:15" x14ac:dyDescent="0.3">
      <c r="A102" t="s">
        <v>52</v>
      </c>
      <c r="B102" t="s">
        <v>14</v>
      </c>
      <c r="C102" t="s">
        <v>130</v>
      </c>
      <c r="D102" t="s">
        <v>11</v>
      </c>
      <c r="E102" t="s">
        <v>12</v>
      </c>
      <c r="F102">
        <v>23</v>
      </c>
      <c r="G102">
        <v>74</v>
      </c>
      <c r="H102">
        <v>97</v>
      </c>
      <c r="I102" t="s">
        <v>13</v>
      </c>
      <c r="J102">
        <v>10</v>
      </c>
      <c r="K102">
        <v>7</v>
      </c>
      <c r="L102">
        <v>281</v>
      </c>
      <c r="M102">
        <v>70.25</v>
      </c>
      <c r="N102" t="s">
        <v>15</v>
      </c>
      <c r="O102" t="s">
        <v>133</v>
      </c>
    </row>
    <row r="103" spans="1:15" x14ac:dyDescent="0.3">
      <c r="A103" t="s">
        <v>52</v>
      </c>
      <c r="B103" t="s">
        <v>14</v>
      </c>
      <c r="C103" t="s">
        <v>130</v>
      </c>
      <c r="D103" t="s">
        <v>16</v>
      </c>
      <c r="E103" t="s">
        <v>17</v>
      </c>
      <c r="F103">
        <v>25</v>
      </c>
      <c r="G103">
        <v>26</v>
      </c>
      <c r="H103">
        <v>51</v>
      </c>
      <c r="I103" t="s">
        <v>18</v>
      </c>
      <c r="J103">
        <v>6</v>
      </c>
      <c r="K103">
        <v>3</v>
      </c>
      <c r="L103">
        <v>281</v>
      </c>
      <c r="M103">
        <v>70.25</v>
      </c>
      <c r="N103" t="s">
        <v>15</v>
      </c>
      <c r="O103" t="s">
        <v>133</v>
      </c>
    </row>
    <row r="104" spans="1:15" x14ac:dyDescent="0.3">
      <c r="A104" t="s">
        <v>52</v>
      </c>
      <c r="B104" t="s">
        <v>14</v>
      </c>
      <c r="C104" t="s">
        <v>130</v>
      </c>
      <c r="D104" t="s">
        <v>19</v>
      </c>
      <c r="E104" t="s">
        <v>20</v>
      </c>
      <c r="F104">
        <v>25</v>
      </c>
      <c r="G104">
        <v>36</v>
      </c>
      <c r="H104">
        <v>61</v>
      </c>
      <c r="I104" t="s">
        <v>21</v>
      </c>
      <c r="J104">
        <v>7</v>
      </c>
      <c r="K104">
        <v>3</v>
      </c>
      <c r="L104">
        <v>281</v>
      </c>
      <c r="M104">
        <v>70.25</v>
      </c>
      <c r="N104" t="s">
        <v>15</v>
      </c>
      <c r="O104" t="s">
        <v>133</v>
      </c>
    </row>
    <row r="105" spans="1:15" x14ac:dyDescent="0.3">
      <c r="A105" t="s">
        <v>52</v>
      </c>
      <c r="B105" t="s">
        <v>14</v>
      </c>
      <c r="C105" t="s">
        <v>130</v>
      </c>
      <c r="D105" t="s">
        <v>22</v>
      </c>
      <c r="E105" t="s">
        <v>23</v>
      </c>
      <c r="F105">
        <v>25</v>
      </c>
      <c r="G105">
        <v>47</v>
      </c>
      <c r="H105">
        <v>72</v>
      </c>
      <c r="I105" t="s">
        <v>29</v>
      </c>
      <c r="J105">
        <v>8</v>
      </c>
      <c r="K105">
        <v>3</v>
      </c>
      <c r="L105">
        <v>281</v>
      </c>
      <c r="M105">
        <v>70.25</v>
      </c>
      <c r="N105" t="s">
        <v>15</v>
      </c>
      <c r="O105" t="s">
        <v>133</v>
      </c>
    </row>
    <row r="106" spans="1:15" x14ac:dyDescent="0.3">
      <c r="A106" t="s">
        <v>53</v>
      </c>
      <c r="B106" t="s">
        <v>14</v>
      </c>
      <c r="C106" t="s">
        <v>129</v>
      </c>
      <c r="D106" t="s">
        <v>11</v>
      </c>
      <c r="E106" t="s">
        <v>12</v>
      </c>
      <c r="F106">
        <v>24</v>
      </c>
      <c r="G106">
        <v>68</v>
      </c>
      <c r="H106">
        <v>92</v>
      </c>
      <c r="I106" t="s">
        <v>13</v>
      </c>
      <c r="J106">
        <v>10</v>
      </c>
      <c r="K106">
        <v>7</v>
      </c>
      <c r="L106">
        <v>225</v>
      </c>
      <c r="M106">
        <v>56.25</v>
      </c>
      <c r="N106" t="s">
        <v>15</v>
      </c>
      <c r="O106" t="s">
        <v>134</v>
      </c>
    </row>
    <row r="107" spans="1:15" x14ac:dyDescent="0.3">
      <c r="A107" t="s">
        <v>53</v>
      </c>
      <c r="B107" t="s">
        <v>14</v>
      </c>
      <c r="C107" t="s">
        <v>129</v>
      </c>
      <c r="D107" t="s">
        <v>16</v>
      </c>
      <c r="E107" t="s">
        <v>17</v>
      </c>
      <c r="F107">
        <v>23</v>
      </c>
      <c r="G107">
        <v>12</v>
      </c>
      <c r="H107">
        <v>35</v>
      </c>
      <c r="I107" t="s">
        <v>36</v>
      </c>
      <c r="J107">
        <v>0</v>
      </c>
      <c r="K107">
        <v>0</v>
      </c>
      <c r="L107">
        <v>225</v>
      </c>
      <c r="M107">
        <v>56.25</v>
      </c>
      <c r="N107" t="s">
        <v>37</v>
      </c>
      <c r="O107" t="s">
        <v>134</v>
      </c>
    </row>
    <row r="108" spans="1:15" x14ac:dyDescent="0.3">
      <c r="A108" t="s">
        <v>53</v>
      </c>
      <c r="B108" t="s">
        <v>14</v>
      </c>
      <c r="C108" t="s">
        <v>129</v>
      </c>
      <c r="D108" t="s">
        <v>19</v>
      </c>
      <c r="E108" t="s">
        <v>20</v>
      </c>
      <c r="F108">
        <v>19</v>
      </c>
      <c r="G108">
        <v>28</v>
      </c>
      <c r="H108">
        <v>47</v>
      </c>
      <c r="I108" t="s">
        <v>27</v>
      </c>
      <c r="J108">
        <v>5</v>
      </c>
      <c r="K108">
        <v>3</v>
      </c>
      <c r="L108">
        <v>225</v>
      </c>
      <c r="M108">
        <v>56.25</v>
      </c>
      <c r="N108" t="s">
        <v>15</v>
      </c>
      <c r="O108" t="s">
        <v>134</v>
      </c>
    </row>
    <row r="109" spans="1:15" x14ac:dyDescent="0.3">
      <c r="A109" t="s">
        <v>53</v>
      </c>
      <c r="B109" t="s">
        <v>14</v>
      </c>
      <c r="C109" t="s">
        <v>129</v>
      </c>
      <c r="D109" t="s">
        <v>22</v>
      </c>
      <c r="E109" t="s">
        <v>23</v>
      </c>
      <c r="F109">
        <v>21</v>
      </c>
      <c r="G109">
        <v>30</v>
      </c>
      <c r="H109">
        <v>51</v>
      </c>
      <c r="I109" t="s">
        <v>18</v>
      </c>
      <c r="J109">
        <v>6</v>
      </c>
      <c r="K109">
        <v>3</v>
      </c>
      <c r="L109">
        <v>225</v>
      </c>
      <c r="M109">
        <v>56.25</v>
      </c>
      <c r="N109" t="s">
        <v>15</v>
      </c>
      <c r="O109" t="s">
        <v>134</v>
      </c>
    </row>
    <row r="110" spans="1:15" x14ac:dyDescent="0.3">
      <c r="A110" t="s">
        <v>54</v>
      </c>
      <c r="B110" t="s">
        <v>14</v>
      </c>
      <c r="C110" t="s">
        <v>129</v>
      </c>
      <c r="D110" t="s">
        <v>11</v>
      </c>
      <c r="E110" t="s">
        <v>12</v>
      </c>
      <c r="F110">
        <v>23</v>
      </c>
      <c r="G110">
        <v>71</v>
      </c>
      <c r="H110">
        <v>94</v>
      </c>
      <c r="I110" t="s">
        <v>13</v>
      </c>
      <c r="J110">
        <v>10</v>
      </c>
      <c r="K110">
        <v>7</v>
      </c>
      <c r="L110">
        <v>253</v>
      </c>
      <c r="M110">
        <v>63.25</v>
      </c>
      <c r="N110" t="s">
        <v>15</v>
      </c>
      <c r="O110" t="s">
        <v>133</v>
      </c>
    </row>
    <row r="111" spans="1:15" x14ac:dyDescent="0.3">
      <c r="A111" t="s">
        <v>54</v>
      </c>
      <c r="B111" t="s">
        <v>14</v>
      </c>
      <c r="C111" t="s">
        <v>129</v>
      </c>
      <c r="D111" t="s">
        <v>16</v>
      </c>
      <c r="E111" t="s">
        <v>17</v>
      </c>
      <c r="F111">
        <v>24</v>
      </c>
      <c r="G111">
        <v>26</v>
      </c>
      <c r="H111">
        <v>50</v>
      </c>
      <c r="I111" t="s">
        <v>18</v>
      </c>
      <c r="J111">
        <v>6</v>
      </c>
      <c r="K111">
        <v>3</v>
      </c>
      <c r="L111">
        <v>253</v>
      </c>
      <c r="M111">
        <v>63.25</v>
      </c>
      <c r="N111" t="s">
        <v>15</v>
      </c>
      <c r="O111" t="s">
        <v>133</v>
      </c>
    </row>
    <row r="112" spans="1:15" x14ac:dyDescent="0.3">
      <c r="A112" t="s">
        <v>54</v>
      </c>
      <c r="B112" t="s">
        <v>14</v>
      </c>
      <c r="C112" t="s">
        <v>129</v>
      </c>
      <c r="D112" t="s">
        <v>19</v>
      </c>
      <c r="E112" t="s">
        <v>20</v>
      </c>
      <c r="F112">
        <v>23</v>
      </c>
      <c r="G112">
        <v>27</v>
      </c>
      <c r="H112">
        <v>50</v>
      </c>
      <c r="I112" t="s">
        <v>18</v>
      </c>
      <c r="J112">
        <v>6</v>
      </c>
      <c r="K112">
        <v>3</v>
      </c>
      <c r="L112">
        <v>253</v>
      </c>
      <c r="M112">
        <v>63.25</v>
      </c>
      <c r="N112" t="s">
        <v>15</v>
      </c>
      <c r="O112" t="s">
        <v>133</v>
      </c>
    </row>
    <row r="113" spans="1:15" x14ac:dyDescent="0.3">
      <c r="A113" t="s">
        <v>54</v>
      </c>
      <c r="B113" t="s">
        <v>14</v>
      </c>
      <c r="C113" t="s">
        <v>129</v>
      </c>
      <c r="D113" t="s">
        <v>22</v>
      </c>
      <c r="E113" t="s">
        <v>23</v>
      </c>
      <c r="F113">
        <v>25</v>
      </c>
      <c r="G113">
        <v>34</v>
      </c>
      <c r="H113">
        <v>59</v>
      </c>
      <c r="I113" t="s">
        <v>18</v>
      </c>
      <c r="J113">
        <v>6</v>
      </c>
      <c r="K113">
        <v>3</v>
      </c>
      <c r="L113">
        <v>253</v>
      </c>
      <c r="M113">
        <v>63.25</v>
      </c>
      <c r="N113" t="s">
        <v>15</v>
      </c>
      <c r="O113" t="s">
        <v>133</v>
      </c>
    </row>
    <row r="114" spans="1:15" x14ac:dyDescent="0.3">
      <c r="A114" t="s">
        <v>55</v>
      </c>
      <c r="B114" t="s">
        <v>14</v>
      </c>
      <c r="C114" t="s">
        <v>130</v>
      </c>
      <c r="D114" t="s">
        <v>11</v>
      </c>
      <c r="E114" t="s">
        <v>12</v>
      </c>
      <c r="F114">
        <v>24</v>
      </c>
      <c r="G114">
        <v>70</v>
      </c>
      <c r="H114">
        <v>94</v>
      </c>
      <c r="I114" t="s">
        <v>13</v>
      </c>
      <c r="J114">
        <v>10</v>
      </c>
      <c r="K114">
        <v>7</v>
      </c>
      <c r="L114">
        <v>237</v>
      </c>
      <c r="M114">
        <v>59.25</v>
      </c>
      <c r="N114" t="s">
        <v>15</v>
      </c>
      <c r="O114" t="s">
        <v>134</v>
      </c>
    </row>
    <row r="115" spans="1:15" x14ac:dyDescent="0.3">
      <c r="A115" t="s">
        <v>55</v>
      </c>
      <c r="B115" t="s">
        <v>14</v>
      </c>
      <c r="C115" t="s">
        <v>130</v>
      </c>
      <c r="D115" t="s">
        <v>16</v>
      </c>
      <c r="E115" t="s">
        <v>17</v>
      </c>
      <c r="F115">
        <v>23</v>
      </c>
      <c r="G115">
        <v>7</v>
      </c>
      <c r="H115">
        <v>30</v>
      </c>
      <c r="I115" t="s">
        <v>36</v>
      </c>
      <c r="J115">
        <v>0</v>
      </c>
      <c r="K115">
        <v>0</v>
      </c>
      <c r="L115">
        <v>237</v>
      </c>
      <c r="M115">
        <v>59.25</v>
      </c>
      <c r="N115" t="s">
        <v>37</v>
      </c>
      <c r="O115" t="s">
        <v>134</v>
      </c>
    </row>
    <row r="116" spans="1:15" x14ac:dyDescent="0.3">
      <c r="A116" t="s">
        <v>55</v>
      </c>
      <c r="B116" t="s">
        <v>14</v>
      </c>
      <c r="C116" t="s">
        <v>130</v>
      </c>
      <c r="D116" t="s">
        <v>19</v>
      </c>
      <c r="E116" t="s">
        <v>20</v>
      </c>
      <c r="F116">
        <v>18</v>
      </c>
      <c r="G116">
        <v>26</v>
      </c>
      <c r="H116">
        <v>44</v>
      </c>
      <c r="I116" t="s">
        <v>27</v>
      </c>
      <c r="J116">
        <v>5</v>
      </c>
      <c r="K116">
        <v>3</v>
      </c>
      <c r="L116">
        <v>237</v>
      </c>
      <c r="M116">
        <v>59.25</v>
      </c>
      <c r="N116" t="s">
        <v>15</v>
      </c>
      <c r="O116" t="s">
        <v>134</v>
      </c>
    </row>
    <row r="117" spans="1:15" x14ac:dyDescent="0.3">
      <c r="A117" t="s">
        <v>55</v>
      </c>
      <c r="B117" t="s">
        <v>14</v>
      </c>
      <c r="C117" t="s">
        <v>130</v>
      </c>
      <c r="D117" t="s">
        <v>22</v>
      </c>
      <c r="E117" t="s">
        <v>23</v>
      </c>
      <c r="F117">
        <v>23</v>
      </c>
      <c r="G117">
        <v>46</v>
      </c>
      <c r="H117">
        <v>69</v>
      </c>
      <c r="I117" t="s">
        <v>21</v>
      </c>
      <c r="J117">
        <v>7</v>
      </c>
      <c r="K117">
        <v>3</v>
      </c>
      <c r="L117">
        <v>237</v>
      </c>
      <c r="M117">
        <v>59.25</v>
      </c>
      <c r="N117" t="s">
        <v>15</v>
      </c>
      <c r="O117" t="s">
        <v>134</v>
      </c>
    </row>
    <row r="118" spans="1:15" x14ac:dyDescent="0.3">
      <c r="A118" t="s">
        <v>56</v>
      </c>
      <c r="B118" t="s">
        <v>14</v>
      </c>
      <c r="C118" t="s">
        <v>130</v>
      </c>
      <c r="D118" t="s">
        <v>11</v>
      </c>
      <c r="E118" t="s">
        <v>12</v>
      </c>
      <c r="F118">
        <v>23</v>
      </c>
      <c r="G118">
        <v>70</v>
      </c>
      <c r="H118">
        <v>93</v>
      </c>
      <c r="I118" t="s">
        <v>13</v>
      </c>
      <c r="J118">
        <v>10</v>
      </c>
      <c r="K118">
        <v>7</v>
      </c>
      <c r="L118">
        <v>258</v>
      </c>
      <c r="M118">
        <v>64.5</v>
      </c>
      <c r="N118" t="s">
        <v>15</v>
      </c>
      <c r="O118" t="s">
        <v>133</v>
      </c>
    </row>
    <row r="119" spans="1:15" x14ac:dyDescent="0.3">
      <c r="A119" t="s">
        <v>56</v>
      </c>
      <c r="B119" t="s">
        <v>14</v>
      </c>
      <c r="C119" t="s">
        <v>130</v>
      </c>
      <c r="D119" t="s">
        <v>16</v>
      </c>
      <c r="E119" t="s">
        <v>17</v>
      </c>
      <c r="F119">
        <v>23</v>
      </c>
      <c r="G119">
        <v>30</v>
      </c>
      <c r="H119">
        <v>53</v>
      </c>
      <c r="I119" t="s">
        <v>18</v>
      </c>
      <c r="J119">
        <v>6</v>
      </c>
      <c r="K119">
        <v>3</v>
      </c>
      <c r="L119">
        <v>258</v>
      </c>
      <c r="M119">
        <v>64.5</v>
      </c>
      <c r="N119" t="s">
        <v>15</v>
      </c>
      <c r="O119" t="s">
        <v>133</v>
      </c>
    </row>
    <row r="120" spans="1:15" x14ac:dyDescent="0.3">
      <c r="A120" t="s">
        <v>56</v>
      </c>
      <c r="B120" t="s">
        <v>14</v>
      </c>
      <c r="C120" t="s">
        <v>130</v>
      </c>
      <c r="D120" t="s">
        <v>19</v>
      </c>
      <c r="E120" t="s">
        <v>20</v>
      </c>
      <c r="F120">
        <v>21</v>
      </c>
      <c r="G120">
        <v>27</v>
      </c>
      <c r="H120">
        <v>48</v>
      </c>
      <c r="I120" t="s">
        <v>27</v>
      </c>
      <c r="J120">
        <v>5</v>
      </c>
      <c r="K120">
        <v>3</v>
      </c>
      <c r="L120">
        <v>258</v>
      </c>
      <c r="M120">
        <v>64.5</v>
      </c>
      <c r="N120" t="s">
        <v>15</v>
      </c>
      <c r="O120" t="s">
        <v>133</v>
      </c>
    </row>
    <row r="121" spans="1:15" x14ac:dyDescent="0.3">
      <c r="A121" t="s">
        <v>56</v>
      </c>
      <c r="B121" t="s">
        <v>14</v>
      </c>
      <c r="C121" t="s">
        <v>130</v>
      </c>
      <c r="D121" t="s">
        <v>22</v>
      </c>
      <c r="E121" t="s">
        <v>23</v>
      </c>
      <c r="F121">
        <v>24</v>
      </c>
      <c r="G121">
        <v>40</v>
      </c>
      <c r="H121">
        <v>64</v>
      </c>
      <c r="I121" t="s">
        <v>21</v>
      </c>
      <c r="J121">
        <v>7</v>
      </c>
      <c r="K121">
        <v>3</v>
      </c>
      <c r="L121">
        <v>258</v>
      </c>
      <c r="M121">
        <v>64.5</v>
      </c>
      <c r="N121" t="s">
        <v>15</v>
      </c>
      <c r="O121" t="s">
        <v>133</v>
      </c>
    </row>
    <row r="122" spans="1:15" x14ac:dyDescent="0.3">
      <c r="A122" t="s">
        <v>57</v>
      </c>
      <c r="B122" t="s">
        <v>14</v>
      </c>
      <c r="C122" t="s">
        <v>129</v>
      </c>
      <c r="D122" t="s">
        <v>11</v>
      </c>
      <c r="E122" t="s">
        <v>12</v>
      </c>
      <c r="F122">
        <v>24</v>
      </c>
      <c r="G122">
        <v>73</v>
      </c>
      <c r="H122">
        <v>97</v>
      </c>
      <c r="I122" t="s">
        <v>13</v>
      </c>
      <c r="J122">
        <v>10</v>
      </c>
      <c r="K122">
        <v>7</v>
      </c>
      <c r="L122">
        <v>290</v>
      </c>
      <c r="M122">
        <v>72.5</v>
      </c>
      <c r="N122" t="s">
        <v>15</v>
      </c>
      <c r="O122" t="s">
        <v>133</v>
      </c>
    </row>
    <row r="123" spans="1:15" x14ac:dyDescent="0.3">
      <c r="A123" t="s">
        <v>57</v>
      </c>
      <c r="B123" t="s">
        <v>14</v>
      </c>
      <c r="C123" t="s">
        <v>129</v>
      </c>
      <c r="D123" t="s">
        <v>16</v>
      </c>
      <c r="E123" t="s">
        <v>17</v>
      </c>
      <c r="F123">
        <v>25</v>
      </c>
      <c r="G123">
        <v>34</v>
      </c>
      <c r="H123">
        <v>59</v>
      </c>
      <c r="I123" t="s">
        <v>18</v>
      </c>
      <c r="J123">
        <v>6</v>
      </c>
      <c r="K123">
        <v>3</v>
      </c>
      <c r="L123">
        <v>290</v>
      </c>
      <c r="M123">
        <v>72.5</v>
      </c>
      <c r="N123" t="s">
        <v>15</v>
      </c>
      <c r="O123" t="s">
        <v>133</v>
      </c>
    </row>
    <row r="124" spans="1:15" x14ac:dyDescent="0.3">
      <c r="A124" t="s">
        <v>57</v>
      </c>
      <c r="B124" t="s">
        <v>14</v>
      </c>
      <c r="C124" t="s">
        <v>129</v>
      </c>
      <c r="D124" t="s">
        <v>19</v>
      </c>
      <c r="E124" t="s">
        <v>20</v>
      </c>
      <c r="F124">
        <v>23</v>
      </c>
      <c r="G124">
        <v>34</v>
      </c>
      <c r="H124">
        <v>57</v>
      </c>
      <c r="I124" t="s">
        <v>18</v>
      </c>
      <c r="J124">
        <v>6</v>
      </c>
      <c r="K124">
        <v>3</v>
      </c>
      <c r="L124">
        <v>290</v>
      </c>
      <c r="M124">
        <v>72.5</v>
      </c>
      <c r="N124" t="s">
        <v>15</v>
      </c>
      <c r="O124" t="s">
        <v>133</v>
      </c>
    </row>
    <row r="125" spans="1:15" x14ac:dyDescent="0.3">
      <c r="A125" t="s">
        <v>57</v>
      </c>
      <c r="B125" t="s">
        <v>14</v>
      </c>
      <c r="C125" t="s">
        <v>129</v>
      </c>
      <c r="D125" t="s">
        <v>22</v>
      </c>
      <c r="E125" t="s">
        <v>23</v>
      </c>
      <c r="F125">
        <v>25</v>
      </c>
      <c r="G125">
        <v>52</v>
      </c>
      <c r="H125">
        <v>77</v>
      </c>
      <c r="I125" t="s">
        <v>29</v>
      </c>
      <c r="J125">
        <v>8</v>
      </c>
      <c r="K125">
        <v>3</v>
      </c>
      <c r="L125">
        <v>290</v>
      </c>
      <c r="M125">
        <v>72.5</v>
      </c>
      <c r="N125" t="s">
        <v>15</v>
      </c>
      <c r="O125" t="s">
        <v>133</v>
      </c>
    </row>
    <row r="126" spans="1:15" x14ac:dyDescent="0.3">
      <c r="A126" t="s">
        <v>58</v>
      </c>
      <c r="B126" t="s">
        <v>14</v>
      </c>
      <c r="C126" t="s">
        <v>129</v>
      </c>
      <c r="D126" t="s">
        <v>11</v>
      </c>
      <c r="E126" t="s">
        <v>12</v>
      </c>
      <c r="F126">
        <v>23</v>
      </c>
      <c r="G126">
        <v>68</v>
      </c>
      <c r="H126">
        <v>91</v>
      </c>
      <c r="I126" t="s">
        <v>13</v>
      </c>
      <c r="J126">
        <v>10</v>
      </c>
      <c r="K126">
        <v>7</v>
      </c>
      <c r="L126">
        <v>223</v>
      </c>
      <c r="M126">
        <v>55.75</v>
      </c>
      <c r="N126" t="s">
        <v>15</v>
      </c>
      <c r="O126" t="s">
        <v>134</v>
      </c>
    </row>
    <row r="127" spans="1:15" x14ac:dyDescent="0.3">
      <c r="A127" t="s">
        <v>58</v>
      </c>
      <c r="B127" t="s">
        <v>14</v>
      </c>
      <c r="C127" t="s">
        <v>129</v>
      </c>
      <c r="D127" t="s">
        <v>16</v>
      </c>
      <c r="E127" t="s">
        <v>17</v>
      </c>
      <c r="F127">
        <v>22</v>
      </c>
      <c r="G127">
        <v>20</v>
      </c>
      <c r="H127">
        <v>42</v>
      </c>
      <c r="I127" t="s">
        <v>36</v>
      </c>
      <c r="J127">
        <v>0</v>
      </c>
      <c r="K127">
        <v>0</v>
      </c>
      <c r="L127">
        <v>223</v>
      </c>
      <c r="M127">
        <v>55.75</v>
      </c>
      <c r="N127" t="s">
        <v>37</v>
      </c>
      <c r="O127" t="s">
        <v>134</v>
      </c>
    </row>
    <row r="128" spans="1:15" x14ac:dyDescent="0.3">
      <c r="A128" t="s">
        <v>58</v>
      </c>
      <c r="B128" t="s">
        <v>14</v>
      </c>
      <c r="C128" t="s">
        <v>129</v>
      </c>
      <c r="D128" t="s">
        <v>19</v>
      </c>
      <c r="E128" t="s">
        <v>20</v>
      </c>
      <c r="F128">
        <v>20</v>
      </c>
      <c r="G128">
        <v>26</v>
      </c>
      <c r="H128">
        <v>46</v>
      </c>
      <c r="I128" t="s">
        <v>27</v>
      </c>
      <c r="J128">
        <v>5</v>
      </c>
      <c r="K128">
        <v>3</v>
      </c>
      <c r="L128">
        <v>223</v>
      </c>
      <c r="M128">
        <v>55.75</v>
      </c>
      <c r="N128" t="s">
        <v>15</v>
      </c>
      <c r="O128" t="s">
        <v>134</v>
      </c>
    </row>
    <row r="129" spans="1:15" x14ac:dyDescent="0.3">
      <c r="A129" t="s">
        <v>58</v>
      </c>
      <c r="B129" t="s">
        <v>14</v>
      </c>
      <c r="C129" t="s">
        <v>129</v>
      </c>
      <c r="D129" t="s">
        <v>22</v>
      </c>
      <c r="E129" t="s">
        <v>23</v>
      </c>
      <c r="F129">
        <v>15</v>
      </c>
      <c r="G129">
        <v>29</v>
      </c>
      <c r="H129">
        <v>44</v>
      </c>
      <c r="I129" t="s">
        <v>27</v>
      </c>
      <c r="J129">
        <v>5</v>
      </c>
      <c r="K129">
        <v>3</v>
      </c>
      <c r="L129">
        <v>223</v>
      </c>
      <c r="M129">
        <v>55.75</v>
      </c>
      <c r="N129" t="s">
        <v>15</v>
      </c>
      <c r="O129" t="s">
        <v>134</v>
      </c>
    </row>
    <row r="130" spans="1:15" x14ac:dyDescent="0.3">
      <c r="A130" t="s">
        <v>59</v>
      </c>
      <c r="B130" t="s">
        <v>14</v>
      </c>
      <c r="C130" t="s">
        <v>130</v>
      </c>
      <c r="D130" t="s">
        <v>11</v>
      </c>
      <c r="E130" t="s">
        <v>12</v>
      </c>
      <c r="F130">
        <v>24</v>
      </c>
      <c r="G130">
        <v>74</v>
      </c>
      <c r="H130">
        <v>98</v>
      </c>
      <c r="I130" t="s">
        <v>13</v>
      </c>
      <c r="J130">
        <v>10</v>
      </c>
      <c r="K130">
        <v>7</v>
      </c>
      <c r="L130">
        <v>289</v>
      </c>
      <c r="M130">
        <v>72.25</v>
      </c>
      <c r="N130" t="s">
        <v>15</v>
      </c>
      <c r="O130" t="s">
        <v>133</v>
      </c>
    </row>
    <row r="131" spans="1:15" x14ac:dyDescent="0.3">
      <c r="A131" t="s">
        <v>59</v>
      </c>
      <c r="B131" t="s">
        <v>14</v>
      </c>
      <c r="C131" t="s">
        <v>130</v>
      </c>
      <c r="D131" t="s">
        <v>16</v>
      </c>
      <c r="E131" t="s">
        <v>17</v>
      </c>
      <c r="F131">
        <v>25</v>
      </c>
      <c r="G131">
        <v>27</v>
      </c>
      <c r="H131">
        <v>52</v>
      </c>
      <c r="I131" t="s">
        <v>18</v>
      </c>
      <c r="J131">
        <v>6</v>
      </c>
      <c r="K131">
        <v>3</v>
      </c>
      <c r="L131">
        <v>289</v>
      </c>
      <c r="M131">
        <v>72.25</v>
      </c>
      <c r="N131" t="s">
        <v>15</v>
      </c>
      <c r="O131" t="s">
        <v>133</v>
      </c>
    </row>
    <row r="132" spans="1:15" x14ac:dyDescent="0.3">
      <c r="A132" t="s">
        <v>59</v>
      </c>
      <c r="B132" t="s">
        <v>14</v>
      </c>
      <c r="C132" t="s">
        <v>130</v>
      </c>
      <c r="D132" t="s">
        <v>19</v>
      </c>
      <c r="E132" t="s">
        <v>20</v>
      </c>
      <c r="F132">
        <v>25</v>
      </c>
      <c r="G132">
        <v>35</v>
      </c>
      <c r="H132">
        <v>60</v>
      </c>
      <c r="I132" t="s">
        <v>21</v>
      </c>
      <c r="J132">
        <v>7</v>
      </c>
      <c r="K132">
        <v>3</v>
      </c>
      <c r="L132">
        <v>289</v>
      </c>
      <c r="M132">
        <v>72.25</v>
      </c>
      <c r="N132" t="s">
        <v>15</v>
      </c>
      <c r="O132" t="s">
        <v>133</v>
      </c>
    </row>
    <row r="133" spans="1:15" x14ac:dyDescent="0.3">
      <c r="A133" t="s">
        <v>59</v>
      </c>
      <c r="B133" t="s">
        <v>14</v>
      </c>
      <c r="C133" t="s">
        <v>130</v>
      </c>
      <c r="D133" t="s">
        <v>22</v>
      </c>
      <c r="E133" t="s">
        <v>23</v>
      </c>
      <c r="F133">
        <v>25</v>
      </c>
      <c r="G133">
        <v>54</v>
      </c>
      <c r="H133">
        <v>79</v>
      </c>
      <c r="I133" t="s">
        <v>29</v>
      </c>
      <c r="J133">
        <v>8</v>
      </c>
      <c r="K133">
        <v>3</v>
      </c>
      <c r="L133">
        <v>289</v>
      </c>
      <c r="M133">
        <v>72.25</v>
      </c>
      <c r="N133" t="s">
        <v>15</v>
      </c>
      <c r="O133" t="s">
        <v>133</v>
      </c>
    </row>
    <row r="134" spans="1:15" x14ac:dyDescent="0.3">
      <c r="A134" t="s">
        <v>60</v>
      </c>
      <c r="B134" t="s">
        <v>14</v>
      </c>
      <c r="C134" t="s">
        <v>129</v>
      </c>
      <c r="D134" t="s">
        <v>11</v>
      </c>
      <c r="E134" t="s">
        <v>12</v>
      </c>
      <c r="F134">
        <v>24</v>
      </c>
      <c r="G134">
        <v>70</v>
      </c>
      <c r="H134">
        <v>94</v>
      </c>
      <c r="I134" t="s">
        <v>13</v>
      </c>
      <c r="J134">
        <v>10</v>
      </c>
      <c r="K134">
        <v>7</v>
      </c>
      <c r="L134">
        <v>245</v>
      </c>
      <c r="M134">
        <v>61.25</v>
      </c>
      <c r="N134" t="s">
        <v>15</v>
      </c>
      <c r="O134" t="s">
        <v>134</v>
      </c>
    </row>
    <row r="135" spans="1:15" x14ac:dyDescent="0.3">
      <c r="A135" t="s">
        <v>60</v>
      </c>
      <c r="B135" t="s">
        <v>14</v>
      </c>
      <c r="C135" t="s">
        <v>129</v>
      </c>
      <c r="D135" t="s">
        <v>16</v>
      </c>
      <c r="E135" t="s">
        <v>17</v>
      </c>
      <c r="F135">
        <v>25</v>
      </c>
      <c r="G135">
        <v>15</v>
      </c>
      <c r="H135">
        <v>40</v>
      </c>
      <c r="I135" t="s">
        <v>36</v>
      </c>
      <c r="J135">
        <v>0</v>
      </c>
      <c r="K135">
        <v>0</v>
      </c>
      <c r="L135">
        <v>245</v>
      </c>
      <c r="M135">
        <v>61.25</v>
      </c>
      <c r="N135" t="s">
        <v>37</v>
      </c>
      <c r="O135" t="s">
        <v>134</v>
      </c>
    </row>
    <row r="136" spans="1:15" x14ac:dyDescent="0.3">
      <c r="A136" t="s">
        <v>60</v>
      </c>
      <c r="B136" t="s">
        <v>14</v>
      </c>
      <c r="C136" t="s">
        <v>129</v>
      </c>
      <c r="D136" t="s">
        <v>19</v>
      </c>
      <c r="E136" t="s">
        <v>20</v>
      </c>
      <c r="F136">
        <v>23</v>
      </c>
      <c r="G136">
        <v>36</v>
      </c>
      <c r="H136">
        <v>59</v>
      </c>
      <c r="I136" t="s">
        <v>18</v>
      </c>
      <c r="J136">
        <v>6</v>
      </c>
      <c r="K136">
        <v>3</v>
      </c>
      <c r="L136">
        <v>245</v>
      </c>
      <c r="M136">
        <v>61.25</v>
      </c>
      <c r="N136" t="s">
        <v>15</v>
      </c>
      <c r="O136" t="s">
        <v>134</v>
      </c>
    </row>
    <row r="137" spans="1:15" x14ac:dyDescent="0.3">
      <c r="A137" t="s">
        <v>60</v>
      </c>
      <c r="B137" t="s">
        <v>14</v>
      </c>
      <c r="C137" t="s">
        <v>129</v>
      </c>
      <c r="D137" t="s">
        <v>22</v>
      </c>
      <c r="E137" t="s">
        <v>23</v>
      </c>
      <c r="F137">
        <v>24</v>
      </c>
      <c r="G137">
        <v>28</v>
      </c>
      <c r="H137">
        <v>52</v>
      </c>
      <c r="I137" t="s">
        <v>18</v>
      </c>
      <c r="J137">
        <v>6</v>
      </c>
      <c r="K137">
        <v>3</v>
      </c>
      <c r="L137">
        <v>245</v>
      </c>
      <c r="M137">
        <v>61.25</v>
      </c>
      <c r="N137" t="s">
        <v>15</v>
      </c>
      <c r="O137" t="s">
        <v>134</v>
      </c>
    </row>
    <row r="138" spans="1:15" x14ac:dyDescent="0.3">
      <c r="A138" t="s">
        <v>61</v>
      </c>
      <c r="B138" t="s">
        <v>14</v>
      </c>
      <c r="C138" t="s">
        <v>130</v>
      </c>
      <c r="D138" t="s">
        <v>11</v>
      </c>
      <c r="E138" t="s">
        <v>12</v>
      </c>
      <c r="F138">
        <v>24</v>
      </c>
      <c r="G138">
        <v>67</v>
      </c>
      <c r="H138">
        <v>91</v>
      </c>
      <c r="I138" t="s">
        <v>13</v>
      </c>
      <c r="J138">
        <v>10</v>
      </c>
      <c r="K138">
        <v>7</v>
      </c>
      <c r="L138">
        <v>262</v>
      </c>
      <c r="M138">
        <v>65.5</v>
      </c>
      <c r="N138" t="s">
        <v>15</v>
      </c>
      <c r="O138" t="s">
        <v>133</v>
      </c>
    </row>
    <row r="139" spans="1:15" x14ac:dyDescent="0.3">
      <c r="A139" t="s">
        <v>61</v>
      </c>
      <c r="B139" t="s">
        <v>14</v>
      </c>
      <c r="C139" t="s">
        <v>130</v>
      </c>
      <c r="D139" t="s">
        <v>16</v>
      </c>
      <c r="E139" t="s">
        <v>17</v>
      </c>
      <c r="F139">
        <v>23</v>
      </c>
      <c r="G139">
        <v>31</v>
      </c>
      <c r="H139">
        <v>54</v>
      </c>
      <c r="I139" t="s">
        <v>18</v>
      </c>
      <c r="J139">
        <v>6</v>
      </c>
      <c r="K139">
        <v>3</v>
      </c>
      <c r="L139">
        <v>262</v>
      </c>
      <c r="M139">
        <v>65.5</v>
      </c>
      <c r="N139" t="s">
        <v>15</v>
      </c>
      <c r="O139" t="s">
        <v>133</v>
      </c>
    </row>
    <row r="140" spans="1:15" x14ac:dyDescent="0.3">
      <c r="A140" t="s">
        <v>61</v>
      </c>
      <c r="B140" t="s">
        <v>14</v>
      </c>
      <c r="C140" t="s">
        <v>130</v>
      </c>
      <c r="D140" t="s">
        <v>19</v>
      </c>
      <c r="E140" t="s">
        <v>20</v>
      </c>
      <c r="F140">
        <v>18</v>
      </c>
      <c r="G140">
        <v>40</v>
      </c>
      <c r="H140">
        <v>58</v>
      </c>
      <c r="I140" t="s">
        <v>18</v>
      </c>
      <c r="J140">
        <v>6</v>
      </c>
      <c r="K140">
        <v>3</v>
      </c>
      <c r="L140">
        <v>262</v>
      </c>
      <c r="M140">
        <v>65.5</v>
      </c>
      <c r="N140" t="s">
        <v>15</v>
      </c>
      <c r="O140" t="s">
        <v>133</v>
      </c>
    </row>
    <row r="141" spans="1:15" x14ac:dyDescent="0.3">
      <c r="A141" t="s">
        <v>61</v>
      </c>
      <c r="B141" t="s">
        <v>14</v>
      </c>
      <c r="C141" t="s">
        <v>130</v>
      </c>
      <c r="D141" t="s">
        <v>22</v>
      </c>
      <c r="E141" t="s">
        <v>23</v>
      </c>
      <c r="F141">
        <v>25</v>
      </c>
      <c r="G141">
        <v>34</v>
      </c>
      <c r="H141">
        <v>59</v>
      </c>
      <c r="I141" t="s">
        <v>18</v>
      </c>
      <c r="J141">
        <v>6</v>
      </c>
      <c r="K141">
        <v>3</v>
      </c>
      <c r="L141">
        <v>262</v>
      </c>
      <c r="M141">
        <v>65.5</v>
      </c>
      <c r="N141" t="s">
        <v>15</v>
      </c>
      <c r="O141" t="s">
        <v>133</v>
      </c>
    </row>
    <row r="142" spans="1:15" x14ac:dyDescent="0.3">
      <c r="A142" t="s">
        <v>62</v>
      </c>
      <c r="B142" t="s">
        <v>14</v>
      </c>
      <c r="C142" t="s">
        <v>130</v>
      </c>
      <c r="D142" t="s">
        <v>11</v>
      </c>
      <c r="E142" t="s">
        <v>12</v>
      </c>
      <c r="F142">
        <v>25</v>
      </c>
      <c r="G142">
        <v>69</v>
      </c>
      <c r="H142">
        <v>94</v>
      </c>
      <c r="I142" t="s">
        <v>13</v>
      </c>
      <c r="J142">
        <v>10</v>
      </c>
      <c r="K142">
        <v>7</v>
      </c>
      <c r="L142">
        <v>270</v>
      </c>
      <c r="M142">
        <v>67.5</v>
      </c>
      <c r="N142" t="s">
        <v>15</v>
      </c>
      <c r="O142" t="s">
        <v>133</v>
      </c>
    </row>
    <row r="143" spans="1:15" x14ac:dyDescent="0.3">
      <c r="A143" t="s">
        <v>62</v>
      </c>
      <c r="B143" t="s">
        <v>14</v>
      </c>
      <c r="C143" t="s">
        <v>130</v>
      </c>
      <c r="D143" t="s">
        <v>16</v>
      </c>
      <c r="E143" t="s">
        <v>17</v>
      </c>
      <c r="F143">
        <v>24</v>
      </c>
      <c r="G143">
        <v>37</v>
      </c>
      <c r="H143">
        <v>61</v>
      </c>
      <c r="I143" t="s">
        <v>21</v>
      </c>
      <c r="J143">
        <v>7</v>
      </c>
      <c r="K143">
        <v>3</v>
      </c>
      <c r="L143">
        <v>270</v>
      </c>
      <c r="M143">
        <v>67.5</v>
      </c>
      <c r="N143" t="s">
        <v>15</v>
      </c>
      <c r="O143" t="s">
        <v>133</v>
      </c>
    </row>
    <row r="144" spans="1:15" x14ac:dyDescent="0.3">
      <c r="A144" t="s">
        <v>62</v>
      </c>
      <c r="B144" t="s">
        <v>14</v>
      </c>
      <c r="C144" t="s">
        <v>130</v>
      </c>
      <c r="D144" t="s">
        <v>19</v>
      </c>
      <c r="E144" t="s">
        <v>20</v>
      </c>
      <c r="F144">
        <v>24</v>
      </c>
      <c r="G144">
        <v>32</v>
      </c>
      <c r="H144">
        <v>56</v>
      </c>
      <c r="I144" t="s">
        <v>18</v>
      </c>
      <c r="J144">
        <v>6</v>
      </c>
      <c r="K144">
        <v>3</v>
      </c>
      <c r="L144">
        <v>270</v>
      </c>
      <c r="M144">
        <v>67.5</v>
      </c>
      <c r="N144" t="s">
        <v>15</v>
      </c>
      <c r="O144" t="s">
        <v>133</v>
      </c>
    </row>
    <row r="145" spans="1:15" x14ac:dyDescent="0.3">
      <c r="A145" t="s">
        <v>62</v>
      </c>
      <c r="B145" t="s">
        <v>14</v>
      </c>
      <c r="C145" t="s">
        <v>130</v>
      </c>
      <c r="D145" t="s">
        <v>22</v>
      </c>
      <c r="E145" t="s">
        <v>23</v>
      </c>
      <c r="F145">
        <v>22</v>
      </c>
      <c r="G145">
        <v>37</v>
      </c>
      <c r="H145">
        <v>59</v>
      </c>
      <c r="I145" t="s">
        <v>18</v>
      </c>
      <c r="J145">
        <v>6</v>
      </c>
      <c r="K145">
        <v>3</v>
      </c>
      <c r="L145">
        <v>270</v>
      </c>
      <c r="M145">
        <v>67.5</v>
      </c>
      <c r="N145" t="s">
        <v>15</v>
      </c>
      <c r="O145" t="s">
        <v>133</v>
      </c>
    </row>
    <row r="146" spans="1:15" x14ac:dyDescent="0.3">
      <c r="A146" t="s">
        <v>63</v>
      </c>
      <c r="B146" t="s">
        <v>14</v>
      </c>
      <c r="C146" t="s">
        <v>129</v>
      </c>
      <c r="D146" t="s">
        <v>11</v>
      </c>
      <c r="E146" t="s">
        <v>12</v>
      </c>
      <c r="F146">
        <v>24</v>
      </c>
      <c r="G146">
        <v>68</v>
      </c>
      <c r="H146">
        <v>92</v>
      </c>
      <c r="I146" t="s">
        <v>13</v>
      </c>
      <c r="J146">
        <v>10</v>
      </c>
      <c r="K146">
        <v>7</v>
      </c>
      <c r="L146">
        <v>264</v>
      </c>
      <c r="M146">
        <v>66</v>
      </c>
      <c r="N146" t="s">
        <v>15</v>
      </c>
      <c r="O146" t="s">
        <v>133</v>
      </c>
    </row>
    <row r="147" spans="1:15" x14ac:dyDescent="0.3">
      <c r="A147" t="s">
        <v>63</v>
      </c>
      <c r="B147" t="s">
        <v>14</v>
      </c>
      <c r="C147" t="s">
        <v>129</v>
      </c>
      <c r="D147" t="s">
        <v>16</v>
      </c>
      <c r="E147" t="s">
        <v>17</v>
      </c>
      <c r="F147">
        <v>23</v>
      </c>
      <c r="G147">
        <v>35</v>
      </c>
      <c r="H147">
        <v>58</v>
      </c>
      <c r="I147" t="s">
        <v>18</v>
      </c>
      <c r="J147">
        <v>6</v>
      </c>
      <c r="K147">
        <v>3</v>
      </c>
      <c r="L147">
        <v>264</v>
      </c>
      <c r="M147">
        <v>66</v>
      </c>
      <c r="N147" t="s">
        <v>15</v>
      </c>
      <c r="O147" t="s">
        <v>133</v>
      </c>
    </row>
    <row r="148" spans="1:15" x14ac:dyDescent="0.3">
      <c r="A148" t="s">
        <v>63</v>
      </c>
      <c r="B148" t="s">
        <v>14</v>
      </c>
      <c r="C148" t="s">
        <v>129</v>
      </c>
      <c r="D148" t="s">
        <v>19</v>
      </c>
      <c r="E148" t="s">
        <v>20</v>
      </c>
      <c r="F148">
        <v>19</v>
      </c>
      <c r="G148">
        <v>26</v>
      </c>
      <c r="H148">
        <v>45</v>
      </c>
      <c r="I148" t="s">
        <v>27</v>
      </c>
      <c r="J148">
        <v>5</v>
      </c>
      <c r="K148">
        <v>3</v>
      </c>
      <c r="L148">
        <v>264</v>
      </c>
      <c r="M148">
        <v>66</v>
      </c>
      <c r="N148" t="s">
        <v>15</v>
      </c>
      <c r="O148" t="s">
        <v>133</v>
      </c>
    </row>
    <row r="149" spans="1:15" x14ac:dyDescent="0.3">
      <c r="A149" t="s">
        <v>63</v>
      </c>
      <c r="B149" t="s">
        <v>14</v>
      </c>
      <c r="C149" t="s">
        <v>129</v>
      </c>
      <c r="D149" t="s">
        <v>22</v>
      </c>
      <c r="E149" t="s">
        <v>23</v>
      </c>
      <c r="F149">
        <v>21</v>
      </c>
      <c r="G149">
        <v>48</v>
      </c>
      <c r="H149">
        <v>69</v>
      </c>
      <c r="I149" t="s">
        <v>21</v>
      </c>
      <c r="J149">
        <v>7</v>
      </c>
      <c r="K149">
        <v>3</v>
      </c>
      <c r="L149">
        <v>264</v>
      </c>
      <c r="M149">
        <v>66</v>
      </c>
      <c r="N149" t="s">
        <v>15</v>
      </c>
      <c r="O149" t="s">
        <v>133</v>
      </c>
    </row>
    <row r="150" spans="1:15" x14ac:dyDescent="0.3">
      <c r="A150" t="s">
        <v>64</v>
      </c>
      <c r="B150" t="s">
        <v>14</v>
      </c>
      <c r="C150" t="s">
        <v>129</v>
      </c>
      <c r="D150" t="s">
        <v>11</v>
      </c>
      <c r="E150" t="s">
        <v>12</v>
      </c>
      <c r="F150">
        <v>24</v>
      </c>
      <c r="G150">
        <v>65</v>
      </c>
      <c r="H150">
        <v>89</v>
      </c>
      <c r="I150" t="s">
        <v>65</v>
      </c>
      <c r="J150">
        <v>9</v>
      </c>
      <c r="K150">
        <v>7</v>
      </c>
      <c r="L150">
        <v>221</v>
      </c>
      <c r="M150">
        <v>55.25</v>
      </c>
      <c r="N150" t="s">
        <v>15</v>
      </c>
      <c r="O150" t="s">
        <v>134</v>
      </c>
    </row>
    <row r="151" spans="1:15" x14ac:dyDescent="0.3">
      <c r="A151" t="s">
        <v>64</v>
      </c>
      <c r="B151" t="s">
        <v>14</v>
      </c>
      <c r="C151" t="s">
        <v>129</v>
      </c>
      <c r="D151" t="s">
        <v>16</v>
      </c>
      <c r="E151" t="s">
        <v>17</v>
      </c>
      <c r="F151">
        <v>23</v>
      </c>
      <c r="G151">
        <v>3</v>
      </c>
      <c r="H151">
        <v>26</v>
      </c>
      <c r="I151" t="s">
        <v>36</v>
      </c>
      <c r="J151">
        <v>0</v>
      </c>
      <c r="K151">
        <v>0</v>
      </c>
      <c r="L151">
        <v>221</v>
      </c>
      <c r="M151">
        <v>55.25</v>
      </c>
      <c r="N151" t="s">
        <v>37</v>
      </c>
      <c r="O151" t="s">
        <v>134</v>
      </c>
    </row>
    <row r="152" spans="1:15" x14ac:dyDescent="0.3">
      <c r="A152" t="s">
        <v>64</v>
      </c>
      <c r="B152" t="s">
        <v>14</v>
      </c>
      <c r="C152" t="s">
        <v>129</v>
      </c>
      <c r="D152" t="s">
        <v>19</v>
      </c>
      <c r="E152" t="s">
        <v>20</v>
      </c>
      <c r="F152">
        <v>18</v>
      </c>
      <c r="G152">
        <v>34</v>
      </c>
      <c r="H152">
        <v>52</v>
      </c>
      <c r="I152" t="s">
        <v>18</v>
      </c>
      <c r="J152">
        <v>6</v>
      </c>
      <c r="K152">
        <v>3</v>
      </c>
      <c r="L152">
        <v>221</v>
      </c>
      <c r="M152">
        <v>55.25</v>
      </c>
      <c r="N152" t="s">
        <v>15</v>
      </c>
      <c r="O152" t="s">
        <v>134</v>
      </c>
    </row>
    <row r="153" spans="1:15" x14ac:dyDescent="0.3">
      <c r="A153" t="s">
        <v>64</v>
      </c>
      <c r="B153" t="s">
        <v>14</v>
      </c>
      <c r="C153" t="s">
        <v>129</v>
      </c>
      <c r="D153" t="s">
        <v>22</v>
      </c>
      <c r="E153" t="s">
        <v>23</v>
      </c>
      <c r="F153">
        <v>20</v>
      </c>
      <c r="G153">
        <v>34</v>
      </c>
      <c r="H153">
        <v>54</v>
      </c>
      <c r="I153" t="s">
        <v>18</v>
      </c>
      <c r="J153">
        <v>6</v>
      </c>
      <c r="K153">
        <v>3</v>
      </c>
      <c r="L153">
        <v>221</v>
      </c>
      <c r="M153">
        <v>55.25</v>
      </c>
      <c r="N153" t="s">
        <v>15</v>
      </c>
      <c r="O153" t="s">
        <v>134</v>
      </c>
    </row>
    <row r="154" spans="1:15" x14ac:dyDescent="0.3">
      <c r="A154" t="s">
        <v>66</v>
      </c>
      <c r="B154" t="s">
        <v>14</v>
      </c>
      <c r="C154" t="s">
        <v>130</v>
      </c>
      <c r="D154" t="s">
        <v>11</v>
      </c>
      <c r="E154" t="s">
        <v>12</v>
      </c>
      <c r="F154">
        <v>24</v>
      </c>
      <c r="G154">
        <v>70</v>
      </c>
      <c r="H154">
        <v>94</v>
      </c>
      <c r="I154" t="s">
        <v>13</v>
      </c>
      <c r="J154">
        <v>10</v>
      </c>
      <c r="K154">
        <v>7</v>
      </c>
      <c r="L154">
        <v>276</v>
      </c>
      <c r="M154">
        <v>69</v>
      </c>
      <c r="N154" t="s">
        <v>15</v>
      </c>
      <c r="O154" t="s">
        <v>133</v>
      </c>
    </row>
    <row r="155" spans="1:15" x14ac:dyDescent="0.3">
      <c r="A155" t="s">
        <v>66</v>
      </c>
      <c r="B155" t="s">
        <v>14</v>
      </c>
      <c r="C155" t="s">
        <v>130</v>
      </c>
      <c r="D155" t="s">
        <v>16</v>
      </c>
      <c r="E155" t="s">
        <v>17</v>
      </c>
      <c r="F155">
        <v>25</v>
      </c>
      <c r="G155">
        <v>38</v>
      </c>
      <c r="H155">
        <v>63</v>
      </c>
      <c r="I155" t="s">
        <v>21</v>
      </c>
      <c r="J155">
        <v>7</v>
      </c>
      <c r="K155">
        <v>3</v>
      </c>
      <c r="L155">
        <v>276</v>
      </c>
      <c r="M155">
        <v>69</v>
      </c>
      <c r="N155" t="s">
        <v>15</v>
      </c>
      <c r="O155" t="s">
        <v>133</v>
      </c>
    </row>
    <row r="156" spans="1:15" x14ac:dyDescent="0.3">
      <c r="A156" t="s">
        <v>66</v>
      </c>
      <c r="B156" t="s">
        <v>14</v>
      </c>
      <c r="C156" t="s">
        <v>130</v>
      </c>
      <c r="D156" t="s">
        <v>19</v>
      </c>
      <c r="E156" t="s">
        <v>20</v>
      </c>
      <c r="F156">
        <v>25</v>
      </c>
      <c r="G156">
        <v>28</v>
      </c>
      <c r="H156">
        <v>53</v>
      </c>
      <c r="I156" t="s">
        <v>18</v>
      </c>
      <c r="J156">
        <v>6</v>
      </c>
      <c r="K156">
        <v>3</v>
      </c>
      <c r="L156">
        <v>276</v>
      </c>
      <c r="M156">
        <v>69</v>
      </c>
      <c r="N156" t="s">
        <v>15</v>
      </c>
      <c r="O156" t="s">
        <v>133</v>
      </c>
    </row>
    <row r="157" spans="1:15" x14ac:dyDescent="0.3">
      <c r="A157" t="s">
        <v>66</v>
      </c>
      <c r="B157" t="s">
        <v>14</v>
      </c>
      <c r="C157" t="s">
        <v>130</v>
      </c>
      <c r="D157" t="s">
        <v>22</v>
      </c>
      <c r="E157" t="s">
        <v>23</v>
      </c>
      <c r="F157">
        <v>25</v>
      </c>
      <c r="G157">
        <v>41</v>
      </c>
      <c r="H157">
        <v>66</v>
      </c>
      <c r="I157" t="s">
        <v>21</v>
      </c>
      <c r="J157">
        <v>7</v>
      </c>
      <c r="K157">
        <v>3</v>
      </c>
      <c r="L157">
        <v>276</v>
      </c>
      <c r="M157">
        <v>69</v>
      </c>
      <c r="N157" t="s">
        <v>15</v>
      </c>
      <c r="O157" t="s">
        <v>133</v>
      </c>
    </row>
    <row r="158" spans="1:15" x14ac:dyDescent="0.3">
      <c r="A158" t="s">
        <v>67</v>
      </c>
      <c r="B158" t="s">
        <v>14</v>
      </c>
      <c r="C158" t="s">
        <v>129</v>
      </c>
      <c r="D158" t="s">
        <v>11</v>
      </c>
      <c r="E158" t="s">
        <v>12</v>
      </c>
      <c r="F158">
        <v>24</v>
      </c>
      <c r="G158">
        <v>73</v>
      </c>
      <c r="H158">
        <v>97</v>
      </c>
      <c r="I158" t="s">
        <v>13</v>
      </c>
      <c r="J158">
        <v>10</v>
      </c>
      <c r="K158">
        <v>7</v>
      </c>
      <c r="L158">
        <v>317</v>
      </c>
      <c r="M158">
        <v>79.25</v>
      </c>
      <c r="N158" t="s">
        <v>15</v>
      </c>
      <c r="O158" t="s">
        <v>133</v>
      </c>
    </row>
    <row r="159" spans="1:15" x14ac:dyDescent="0.3">
      <c r="A159" t="s">
        <v>67</v>
      </c>
      <c r="B159" t="s">
        <v>14</v>
      </c>
      <c r="C159" t="s">
        <v>129</v>
      </c>
      <c r="D159" t="s">
        <v>16</v>
      </c>
      <c r="E159" t="s">
        <v>17</v>
      </c>
      <c r="F159">
        <v>25</v>
      </c>
      <c r="G159">
        <v>43</v>
      </c>
      <c r="H159">
        <v>68</v>
      </c>
      <c r="I159" t="s">
        <v>21</v>
      </c>
      <c r="J159">
        <v>7</v>
      </c>
      <c r="K159">
        <v>3</v>
      </c>
      <c r="L159">
        <v>317</v>
      </c>
      <c r="M159">
        <v>79.25</v>
      </c>
      <c r="N159" t="s">
        <v>15</v>
      </c>
      <c r="O159" t="s">
        <v>133</v>
      </c>
    </row>
    <row r="160" spans="1:15" x14ac:dyDescent="0.3">
      <c r="A160" t="s">
        <v>67</v>
      </c>
      <c r="B160" t="s">
        <v>14</v>
      </c>
      <c r="C160" t="s">
        <v>129</v>
      </c>
      <c r="D160" t="s">
        <v>19</v>
      </c>
      <c r="E160" t="s">
        <v>20</v>
      </c>
      <c r="F160">
        <v>25</v>
      </c>
      <c r="G160">
        <v>48</v>
      </c>
      <c r="H160">
        <v>73</v>
      </c>
      <c r="I160" t="s">
        <v>29</v>
      </c>
      <c r="J160">
        <v>8</v>
      </c>
      <c r="K160">
        <v>3</v>
      </c>
      <c r="L160">
        <v>317</v>
      </c>
      <c r="M160">
        <v>79.25</v>
      </c>
      <c r="N160" t="s">
        <v>15</v>
      </c>
      <c r="O160" t="s">
        <v>133</v>
      </c>
    </row>
    <row r="161" spans="1:15" x14ac:dyDescent="0.3">
      <c r="A161" t="s">
        <v>67</v>
      </c>
      <c r="B161" t="s">
        <v>14</v>
      </c>
      <c r="C161" t="s">
        <v>129</v>
      </c>
      <c r="D161" t="s">
        <v>22</v>
      </c>
      <c r="E161" t="s">
        <v>23</v>
      </c>
      <c r="F161">
        <v>25</v>
      </c>
      <c r="G161">
        <v>54</v>
      </c>
      <c r="H161">
        <v>79</v>
      </c>
      <c r="I161" t="s">
        <v>29</v>
      </c>
      <c r="J161">
        <v>8</v>
      </c>
      <c r="K161">
        <v>3</v>
      </c>
      <c r="L161">
        <v>317</v>
      </c>
      <c r="M161">
        <v>79.25</v>
      </c>
      <c r="N161" t="s">
        <v>15</v>
      </c>
      <c r="O161" t="s">
        <v>133</v>
      </c>
    </row>
    <row r="162" spans="1:15" x14ac:dyDescent="0.3">
      <c r="A162" t="s">
        <v>68</v>
      </c>
      <c r="B162" t="s">
        <v>14</v>
      </c>
      <c r="C162" t="s">
        <v>130</v>
      </c>
      <c r="D162" t="s">
        <v>11</v>
      </c>
      <c r="E162" t="s">
        <v>12</v>
      </c>
      <c r="F162">
        <v>24</v>
      </c>
      <c r="G162">
        <v>73</v>
      </c>
      <c r="H162">
        <v>97</v>
      </c>
      <c r="I162" t="s">
        <v>13</v>
      </c>
      <c r="J162">
        <v>10</v>
      </c>
      <c r="K162">
        <v>7</v>
      </c>
      <c r="L162">
        <v>312</v>
      </c>
      <c r="M162">
        <v>78</v>
      </c>
      <c r="N162" t="s">
        <v>15</v>
      </c>
      <c r="O162" t="s">
        <v>133</v>
      </c>
    </row>
    <row r="163" spans="1:15" x14ac:dyDescent="0.3">
      <c r="A163" t="s">
        <v>68</v>
      </c>
      <c r="B163" t="s">
        <v>14</v>
      </c>
      <c r="C163" t="s">
        <v>130</v>
      </c>
      <c r="D163" t="s">
        <v>16</v>
      </c>
      <c r="E163" t="s">
        <v>17</v>
      </c>
      <c r="F163">
        <v>25</v>
      </c>
      <c r="G163">
        <v>48</v>
      </c>
      <c r="H163">
        <v>73</v>
      </c>
      <c r="I163" t="s">
        <v>29</v>
      </c>
      <c r="J163">
        <v>8</v>
      </c>
      <c r="K163">
        <v>3</v>
      </c>
      <c r="L163">
        <v>312</v>
      </c>
      <c r="M163">
        <v>78</v>
      </c>
      <c r="N163" t="s">
        <v>15</v>
      </c>
      <c r="O163" t="s">
        <v>133</v>
      </c>
    </row>
    <row r="164" spans="1:15" x14ac:dyDescent="0.3">
      <c r="A164" t="s">
        <v>68</v>
      </c>
      <c r="B164" t="s">
        <v>14</v>
      </c>
      <c r="C164" t="s">
        <v>130</v>
      </c>
      <c r="D164" t="s">
        <v>19</v>
      </c>
      <c r="E164" t="s">
        <v>20</v>
      </c>
      <c r="F164">
        <v>25</v>
      </c>
      <c r="G164">
        <v>40</v>
      </c>
      <c r="H164">
        <v>65</v>
      </c>
      <c r="I164" t="s">
        <v>21</v>
      </c>
      <c r="J164">
        <v>7</v>
      </c>
      <c r="K164">
        <v>3</v>
      </c>
      <c r="L164">
        <v>312</v>
      </c>
      <c r="M164">
        <v>78</v>
      </c>
      <c r="N164" t="s">
        <v>15</v>
      </c>
      <c r="O164" t="s">
        <v>133</v>
      </c>
    </row>
    <row r="165" spans="1:15" x14ac:dyDescent="0.3">
      <c r="A165" t="s">
        <v>68</v>
      </c>
      <c r="B165" t="s">
        <v>14</v>
      </c>
      <c r="C165" t="s">
        <v>130</v>
      </c>
      <c r="D165" t="s">
        <v>22</v>
      </c>
      <c r="E165" t="s">
        <v>23</v>
      </c>
      <c r="F165">
        <v>25</v>
      </c>
      <c r="G165">
        <v>52</v>
      </c>
      <c r="H165">
        <v>77</v>
      </c>
      <c r="I165" t="s">
        <v>29</v>
      </c>
      <c r="J165">
        <v>8</v>
      </c>
      <c r="K165">
        <v>3</v>
      </c>
      <c r="L165">
        <v>312</v>
      </c>
      <c r="M165">
        <v>78</v>
      </c>
      <c r="N165" t="s">
        <v>15</v>
      </c>
      <c r="O165" t="s">
        <v>133</v>
      </c>
    </row>
    <row r="166" spans="1:15" x14ac:dyDescent="0.3">
      <c r="A166" t="s">
        <v>69</v>
      </c>
      <c r="B166" t="s">
        <v>14</v>
      </c>
      <c r="C166" t="s">
        <v>129</v>
      </c>
      <c r="D166" t="s">
        <v>11</v>
      </c>
      <c r="E166" t="s">
        <v>12</v>
      </c>
      <c r="F166">
        <v>25</v>
      </c>
      <c r="G166">
        <v>63</v>
      </c>
      <c r="H166">
        <v>88</v>
      </c>
      <c r="I166" t="s">
        <v>65</v>
      </c>
      <c r="J166">
        <v>9</v>
      </c>
      <c r="K166">
        <v>7</v>
      </c>
      <c r="L166">
        <v>221</v>
      </c>
      <c r="M166">
        <v>55.25</v>
      </c>
      <c r="N166" t="s">
        <v>15</v>
      </c>
      <c r="O166" t="s">
        <v>133</v>
      </c>
    </row>
    <row r="167" spans="1:15" x14ac:dyDescent="0.3">
      <c r="A167" t="s">
        <v>69</v>
      </c>
      <c r="B167" t="s">
        <v>14</v>
      </c>
      <c r="C167" t="s">
        <v>129</v>
      </c>
      <c r="D167" t="s">
        <v>16</v>
      </c>
      <c r="E167" t="s">
        <v>17</v>
      </c>
      <c r="F167">
        <v>15</v>
      </c>
      <c r="G167">
        <v>32</v>
      </c>
      <c r="H167">
        <v>47</v>
      </c>
      <c r="I167" t="s">
        <v>27</v>
      </c>
      <c r="J167">
        <v>5</v>
      </c>
      <c r="K167">
        <v>3</v>
      </c>
      <c r="L167">
        <v>221</v>
      </c>
      <c r="M167">
        <v>55.25</v>
      </c>
      <c r="N167" t="s">
        <v>15</v>
      </c>
      <c r="O167" t="s">
        <v>133</v>
      </c>
    </row>
    <row r="168" spans="1:15" x14ac:dyDescent="0.3">
      <c r="A168" t="s">
        <v>69</v>
      </c>
      <c r="B168" t="s">
        <v>14</v>
      </c>
      <c r="C168" t="s">
        <v>129</v>
      </c>
      <c r="D168" t="s">
        <v>19</v>
      </c>
      <c r="E168" t="s">
        <v>20</v>
      </c>
      <c r="F168">
        <v>15</v>
      </c>
      <c r="G168">
        <v>26</v>
      </c>
      <c r="H168">
        <v>41</v>
      </c>
      <c r="I168" t="s">
        <v>27</v>
      </c>
      <c r="J168">
        <v>5</v>
      </c>
      <c r="K168">
        <v>3</v>
      </c>
      <c r="L168">
        <v>221</v>
      </c>
      <c r="M168">
        <v>55.25</v>
      </c>
      <c r="N168" t="s">
        <v>15</v>
      </c>
      <c r="O168" t="s">
        <v>133</v>
      </c>
    </row>
    <row r="169" spans="1:15" x14ac:dyDescent="0.3">
      <c r="A169" t="s">
        <v>69</v>
      </c>
      <c r="B169" t="s">
        <v>14</v>
      </c>
      <c r="C169" t="s">
        <v>129</v>
      </c>
      <c r="D169" t="s">
        <v>22</v>
      </c>
      <c r="E169" t="s">
        <v>23</v>
      </c>
      <c r="F169">
        <v>15</v>
      </c>
      <c r="G169">
        <v>30</v>
      </c>
      <c r="H169">
        <v>45</v>
      </c>
      <c r="I169" t="s">
        <v>27</v>
      </c>
      <c r="J169">
        <v>5</v>
      </c>
      <c r="K169">
        <v>3</v>
      </c>
      <c r="L169">
        <v>221</v>
      </c>
      <c r="M169">
        <v>55.25</v>
      </c>
      <c r="N169" t="s">
        <v>15</v>
      </c>
      <c r="O169" t="s">
        <v>133</v>
      </c>
    </row>
    <row r="170" spans="1:15" x14ac:dyDescent="0.3">
      <c r="A170" t="s">
        <v>70</v>
      </c>
      <c r="B170" t="s">
        <v>14</v>
      </c>
      <c r="C170" t="s">
        <v>130</v>
      </c>
      <c r="D170" t="s">
        <v>11</v>
      </c>
      <c r="E170" t="s">
        <v>12</v>
      </c>
      <c r="F170">
        <v>24</v>
      </c>
      <c r="G170">
        <v>68</v>
      </c>
      <c r="H170">
        <v>92</v>
      </c>
      <c r="I170" t="s">
        <v>13</v>
      </c>
      <c r="J170">
        <v>10</v>
      </c>
      <c r="K170">
        <v>7</v>
      </c>
      <c r="L170">
        <v>284</v>
      </c>
      <c r="M170">
        <v>71</v>
      </c>
      <c r="N170" t="s">
        <v>15</v>
      </c>
      <c r="O170" t="s">
        <v>133</v>
      </c>
    </row>
    <row r="171" spans="1:15" x14ac:dyDescent="0.3">
      <c r="A171" t="s">
        <v>70</v>
      </c>
      <c r="B171" t="s">
        <v>14</v>
      </c>
      <c r="C171" t="s">
        <v>130</v>
      </c>
      <c r="D171" t="s">
        <v>16</v>
      </c>
      <c r="E171" t="s">
        <v>17</v>
      </c>
      <c r="F171">
        <v>24</v>
      </c>
      <c r="G171">
        <v>33</v>
      </c>
      <c r="H171">
        <v>57</v>
      </c>
      <c r="I171" t="s">
        <v>18</v>
      </c>
      <c r="J171">
        <v>6</v>
      </c>
      <c r="K171">
        <v>3</v>
      </c>
      <c r="L171">
        <v>284</v>
      </c>
      <c r="M171">
        <v>71</v>
      </c>
      <c r="N171" t="s">
        <v>15</v>
      </c>
      <c r="O171" t="s">
        <v>133</v>
      </c>
    </row>
    <row r="172" spans="1:15" x14ac:dyDescent="0.3">
      <c r="A172" t="s">
        <v>70</v>
      </c>
      <c r="B172" t="s">
        <v>14</v>
      </c>
      <c r="C172" t="s">
        <v>130</v>
      </c>
      <c r="D172" t="s">
        <v>19</v>
      </c>
      <c r="E172" t="s">
        <v>20</v>
      </c>
      <c r="F172">
        <v>20</v>
      </c>
      <c r="G172">
        <v>46</v>
      </c>
      <c r="H172">
        <v>66</v>
      </c>
      <c r="I172" t="s">
        <v>21</v>
      </c>
      <c r="J172">
        <v>7</v>
      </c>
      <c r="K172">
        <v>3</v>
      </c>
      <c r="L172">
        <v>284</v>
      </c>
      <c r="M172">
        <v>71</v>
      </c>
      <c r="N172" t="s">
        <v>15</v>
      </c>
      <c r="O172" t="s">
        <v>133</v>
      </c>
    </row>
    <row r="173" spans="1:15" x14ac:dyDescent="0.3">
      <c r="A173" t="s">
        <v>70</v>
      </c>
      <c r="B173" t="s">
        <v>14</v>
      </c>
      <c r="C173" t="s">
        <v>130</v>
      </c>
      <c r="D173" t="s">
        <v>22</v>
      </c>
      <c r="E173" t="s">
        <v>23</v>
      </c>
      <c r="F173">
        <v>25</v>
      </c>
      <c r="G173">
        <v>44</v>
      </c>
      <c r="H173">
        <v>69</v>
      </c>
      <c r="I173" t="s">
        <v>21</v>
      </c>
      <c r="J173">
        <v>7</v>
      </c>
      <c r="K173">
        <v>3</v>
      </c>
      <c r="L173">
        <v>284</v>
      </c>
      <c r="M173">
        <v>71</v>
      </c>
      <c r="N173" t="s">
        <v>15</v>
      </c>
      <c r="O173" t="s">
        <v>133</v>
      </c>
    </row>
    <row r="174" spans="1:15" x14ac:dyDescent="0.3">
      <c r="A174" t="s">
        <v>71</v>
      </c>
      <c r="B174" t="s">
        <v>14</v>
      </c>
      <c r="C174" t="s">
        <v>130</v>
      </c>
      <c r="D174" t="s">
        <v>11</v>
      </c>
      <c r="E174" t="s">
        <v>12</v>
      </c>
      <c r="F174">
        <v>25</v>
      </c>
      <c r="G174">
        <v>70</v>
      </c>
      <c r="H174">
        <v>95</v>
      </c>
      <c r="I174" t="s">
        <v>13</v>
      </c>
      <c r="J174">
        <v>10</v>
      </c>
      <c r="K174">
        <v>7</v>
      </c>
      <c r="L174">
        <v>300</v>
      </c>
      <c r="M174">
        <v>75</v>
      </c>
      <c r="N174" t="s">
        <v>15</v>
      </c>
      <c r="O174" t="s">
        <v>133</v>
      </c>
    </row>
    <row r="175" spans="1:15" x14ac:dyDescent="0.3">
      <c r="A175" t="s">
        <v>71</v>
      </c>
      <c r="B175" t="s">
        <v>14</v>
      </c>
      <c r="C175" t="s">
        <v>130</v>
      </c>
      <c r="D175" t="s">
        <v>16</v>
      </c>
      <c r="E175" t="s">
        <v>17</v>
      </c>
      <c r="F175">
        <v>25</v>
      </c>
      <c r="G175">
        <v>40</v>
      </c>
      <c r="H175">
        <v>65</v>
      </c>
      <c r="I175" t="s">
        <v>21</v>
      </c>
      <c r="J175">
        <v>7</v>
      </c>
      <c r="K175">
        <v>3</v>
      </c>
      <c r="L175">
        <v>300</v>
      </c>
      <c r="M175">
        <v>75</v>
      </c>
      <c r="N175" t="s">
        <v>15</v>
      </c>
      <c r="O175" t="s">
        <v>133</v>
      </c>
    </row>
    <row r="176" spans="1:15" x14ac:dyDescent="0.3">
      <c r="A176" t="s">
        <v>71</v>
      </c>
      <c r="B176" t="s">
        <v>14</v>
      </c>
      <c r="C176" t="s">
        <v>130</v>
      </c>
      <c r="D176" t="s">
        <v>19</v>
      </c>
      <c r="E176" t="s">
        <v>20</v>
      </c>
      <c r="F176">
        <v>24</v>
      </c>
      <c r="G176">
        <v>50</v>
      </c>
      <c r="H176">
        <v>74</v>
      </c>
      <c r="I176" t="s">
        <v>29</v>
      </c>
      <c r="J176">
        <v>8</v>
      </c>
      <c r="K176">
        <v>3</v>
      </c>
      <c r="L176">
        <v>300</v>
      </c>
      <c r="M176">
        <v>75</v>
      </c>
      <c r="N176" t="s">
        <v>15</v>
      </c>
      <c r="O176" t="s">
        <v>133</v>
      </c>
    </row>
    <row r="177" spans="1:15" x14ac:dyDescent="0.3">
      <c r="A177" t="s">
        <v>71</v>
      </c>
      <c r="B177" t="s">
        <v>14</v>
      </c>
      <c r="C177" t="s">
        <v>130</v>
      </c>
      <c r="D177" t="s">
        <v>22</v>
      </c>
      <c r="E177" t="s">
        <v>23</v>
      </c>
      <c r="F177">
        <v>25</v>
      </c>
      <c r="G177">
        <v>41</v>
      </c>
      <c r="H177">
        <v>66</v>
      </c>
      <c r="I177" t="s">
        <v>21</v>
      </c>
      <c r="J177">
        <v>7</v>
      </c>
      <c r="K177">
        <v>3</v>
      </c>
      <c r="L177">
        <v>300</v>
      </c>
      <c r="M177">
        <v>75</v>
      </c>
      <c r="N177" t="s">
        <v>15</v>
      </c>
      <c r="O177" t="s">
        <v>133</v>
      </c>
    </row>
    <row r="178" spans="1:15" x14ac:dyDescent="0.3">
      <c r="A178" t="s">
        <v>72</v>
      </c>
      <c r="B178" t="s">
        <v>14</v>
      </c>
      <c r="C178" t="s">
        <v>129</v>
      </c>
      <c r="D178" t="s">
        <v>11</v>
      </c>
      <c r="E178" t="s">
        <v>12</v>
      </c>
      <c r="F178">
        <v>24</v>
      </c>
      <c r="G178">
        <v>67</v>
      </c>
      <c r="H178">
        <v>91</v>
      </c>
      <c r="I178" t="s">
        <v>13</v>
      </c>
      <c r="J178">
        <v>10</v>
      </c>
      <c r="K178">
        <v>7</v>
      </c>
      <c r="L178">
        <v>253</v>
      </c>
      <c r="M178">
        <v>63.25</v>
      </c>
      <c r="N178" t="s">
        <v>15</v>
      </c>
      <c r="O178" t="s">
        <v>133</v>
      </c>
    </row>
    <row r="179" spans="1:15" x14ac:dyDescent="0.3">
      <c r="A179" t="s">
        <v>72</v>
      </c>
      <c r="B179" t="s">
        <v>14</v>
      </c>
      <c r="C179" t="s">
        <v>129</v>
      </c>
      <c r="D179" t="s">
        <v>16</v>
      </c>
      <c r="E179" t="s">
        <v>17</v>
      </c>
      <c r="F179">
        <v>23</v>
      </c>
      <c r="G179">
        <v>28</v>
      </c>
      <c r="H179">
        <v>51</v>
      </c>
      <c r="I179" t="s">
        <v>18</v>
      </c>
      <c r="J179">
        <v>6</v>
      </c>
      <c r="K179">
        <v>3</v>
      </c>
      <c r="L179">
        <v>253</v>
      </c>
      <c r="M179">
        <v>63.25</v>
      </c>
      <c r="N179" t="s">
        <v>15</v>
      </c>
      <c r="O179" t="s">
        <v>133</v>
      </c>
    </row>
    <row r="180" spans="1:15" x14ac:dyDescent="0.3">
      <c r="A180" t="s">
        <v>72</v>
      </c>
      <c r="B180" t="s">
        <v>14</v>
      </c>
      <c r="C180" t="s">
        <v>129</v>
      </c>
      <c r="D180" t="s">
        <v>19</v>
      </c>
      <c r="E180" t="s">
        <v>20</v>
      </c>
      <c r="F180">
        <v>24</v>
      </c>
      <c r="G180">
        <v>31</v>
      </c>
      <c r="H180">
        <v>55</v>
      </c>
      <c r="I180" t="s">
        <v>18</v>
      </c>
      <c r="J180">
        <v>6</v>
      </c>
      <c r="K180">
        <v>3</v>
      </c>
      <c r="L180">
        <v>253</v>
      </c>
      <c r="M180">
        <v>63.25</v>
      </c>
      <c r="N180" t="s">
        <v>15</v>
      </c>
      <c r="O180" t="s">
        <v>133</v>
      </c>
    </row>
    <row r="181" spans="1:15" x14ac:dyDescent="0.3">
      <c r="A181" t="s">
        <v>72</v>
      </c>
      <c r="B181" t="s">
        <v>14</v>
      </c>
      <c r="C181" t="s">
        <v>129</v>
      </c>
      <c r="D181" t="s">
        <v>22</v>
      </c>
      <c r="E181" t="s">
        <v>23</v>
      </c>
      <c r="F181">
        <v>22</v>
      </c>
      <c r="G181">
        <v>34</v>
      </c>
      <c r="H181">
        <v>56</v>
      </c>
      <c r="I181" t="s">
        <v>18</v>
      </c>
      <c r="J181">
        <v>6</v>
      </c>
      <c r="K181">
        <v>3</v>
      </c>
      <c r="L181">
        <v>253</v>
      </c>
      <c r="M181">
        <v>63.25</v>
      </c>
      <c r="N181" t="s">
        <v>15</v>
      </c>
      <c r="O181" t="s">
        <v>133</v>
      </c>
    </row>
    <row r="182" spans="1:15" x14ac:dyDescent="0.3">
      <c r="A182" t="s">
        <v>73</v>
      </c>
      <c r="B182" t="s">
        <v>14</v>
      </c>
      <c r="C182" t="s">
        <v>129</v>
      </c>
      <c r="D182" t="s">
        <v>11</v>
      </c>
      <c r="E182" t="s">
        <v>12</v>
      </c>
      <c r="F182">
        <v>24</v>
      </c>
      <c r="G182">
        <v>70</v>
      </c>
      <c r="H182">
        <v>94</v>
      </c>
      <c r="I182" t="s">
        <v>13</v>
      </c>
      <c r="J182">
        <v>10</v>
      </c>
      <c r="K182">
        <v>7</v>
      </c>
      <c r="L182">
        <v>207</v>
      </c>
      <c r="M182">
        <v>51.75</v>
      </c>
      <c r="N182" t="s">
        <v>15</v>
      </c>
      <c r="O182" t="s">
        <v>134</v>
      </c>
    </row>
    <row r="183" spans="1:15" x14ac:dyDescent="0.3">
      <c r="A183" t="s">
        <v>73</v>
      </c>
      <c r="B183" t="s">
        <v>14</v>
      </c>
      <c r="C183" t="s">
        <v>129</v>
      </c>
      <c r="D183" t="s">
        <v>16</v>
      </c>
      <c r="E183" t="s">
        <v>17</v>
      </c>
      <c r="F183">
        <v>24</v>
      </c>
      <c r="G183">
        <v>13</v>
      </c>
      <c r="H183">
        <v>37</v>
      </c>
      <c r="I183" t="s">
        <v>36</v>
      </c>
      <c r="J183">
        <v>0</v>
      </c>
      <c r="K183">
        <v>0</v>
      </c>
      <c r="L183">
        <v>207</v>
      </c>
      <c r="M183">
        <v>51.75</v>
      </c>
      <c r="N183" t="s">
        <v>37</v>
      </c>
      <c r="O183" t="s">
        <v>134</v>
      </c>
    </row>
    <row r="184" spans="1:15" x14ac:dyDescent="0.3">
      <c r="A184" t="s">
        <v>73</v>
      </c>
      <c r="B184" t="s">
        <v>14</v>
      </c>
      <c r="C184" t="s">
        <v>129</v>
      </c>
      <c r="D184" t="s">
        <v>19</v>
      </c>
      <c r="E184" t="s">
        <v>20</v>
      </c>
      <c r="F184">
        <v>21</v>
      </c>
      <c r="G184">
        <v>10</v>
      </c>
      <c r="H184">
        <v>31</v>
      </c>
      <c r="I184" t="s">
        <v>36</v>
      </c>
      <c r="J184">
        <v>0</v>
      </c>
      <c r="K184">
        <v>0</v>
      </c>
      <c r="L184">
        <v>207</v>
      </c>
      <c r="M184">
        <v>51.75</v>
      </c>
      <c r="N184" t="s">
        <v>37</v>
      </c>
      <c r="O184" t="s">
        <v>134</v>
      </c>
    </row>
    <row r="185" spans="1:15" x14ac:dyDescent="0.3">
      <c r="A185" t="s">
        <v>73</v>
      </c>
      <c r="B185" t="s">
        <v>14</v>
      </c>
      <c r="C185" t="s">
        <v>129</v>
      </c>
      <c r="D185" t="s">
        <v>22</v>
      </c>
      <c r="E185" t="s">
        <v>23</v>
      </c>
      <c r="F185">
        <v>25</v>
      </c>
      <c r="G185">
        <v>20</v>
      </c>
      <c r="H185">
        <v>45</v>
      </c>
      <c r="I185" t="s">
        <v>36</v>
      </c>
      <c r="J185">
        <v>0</v>
      </c>
      <c r="K185">
        <v>0</v>
      </c>
      <c r="L185">
        <v>207</v>
      </c>
      <c r="M185">
        <v>51.75</v>
      </c>
      <c r="N185" t="s">
        <v>37</v>
      </c>
      <c r="O185" t="s">
        <v>134</v>
      </c>
    </row>
    <row r="186" spans="1:15" x14ac:dyDescent="0.3">
      <c r="A186" t="s">
        <v>74</v>
      </c>
      <c r="B186" t="s">
        <v>14</v>
      </c>
      <c r="C186" t="s">
        <v>130</v>
      </c>
      <c r="D186" t="s">
        <v>11</v>
      </c>
      <c r="E186" t="s">
        <v>12</v>
      </c>
      <c r="F186">
        <v>24</v>
      </c>
      <c r="G186">
        <v>70</v>
      </c>
      <c r="H186">
        <v>94</v>
      </c>
      <c r="I186" t="s">
        <v>13</v>
      </c>
      <c r="J186">
        <v>10</v>
      </c>
      <c r="K186">
        <v>7</v>
      </c>
      <c r="L186">
        <v>264</v>
      </c>
      <c r="M186">
        <v>66</v>
      </c>
      <c r="N186" t="s">
        <v>15</v>
      </c>
      <c r="O186" t="s">
        <v>133</v>
      </c>
    </row>
    <row r="187" spans="1:15" x14ac:dyDescent="0.3">
      <c r="A187" t="s">
        <v>74</v>
      </c>
      <c r="B187" t="s">
        <v>14</v>
      </c>
      <c r="C187" t="s">
        <v>130</v>
      </c>
      <c r="D187" t="s">
        <v>16</v>
      </c>
      <c r="E187" t="s">
        <v>17</v>
      </c>
      <c r="F187">
        <v>24</v>
      </c>
      <c r="G187">
        <v>29</v>
      </c>
      <c r="H187">
        <v>53</v>
      </c>
      <c r="I187" t="s">
        <v>18</v>
      </c>
      <c r="J187">
        <v>6</v>
      </c>
      <c r="K187">
        <v>3</v>
      </c>
      <c r="L187">
        <v>264</v>
      </c>
      <c r="M187">
        <v>66</v>
      </c>
      <c r="N187" t="s">
        <v>15</v>
      </c>
      <c r="O187" t="s">
        <v>133</v>
      </c>
    </row>
    <row r="188" spans="1:15" x14ac:dyDescent="0.3">
      <c r="A188" t="s">
        <v>74</v>
      </c>
      <c r="B188" t="s">
        <v>14</v>
      </c>
      <c r="C188" t="s">
        <v>130</v>
      </c>
      <c r="D188" t="s">
        <v>19</v>
      </c>
      <c r="E188" t="s">
        <v>20</v>
      </c>
      <c r="F188">
        <v>23</v>
      </c>
      <c r="G188">
        <v>39</v>
      </c>
      <c r="H188">
        <v>62</v>
      </c>
      <c r="I188" t="s">
        <v>21</v>
      </c>
      <c r="J188">
        <v>7</v>
      </c>
      <c r="K188">
        <v>3</v>
      </c>
      <c r="L188">
        <v>264</v>
      </c>
      <c r="M188">
        <v>66</v>
      </c>
      <c r="N188" t="s">
        <v>15</v>
      </c>
      <c r="O188" t="s">
        <v>133</v>
      </c>
    </row>
    <row r="189" spans="1:15" x14ac:dyDescent="0.3">
      <c r="A189" t="s">
        <v>74</v>
      </c>
      <c r="B189" t="s">
        <v>14</v>
      </c>
      <c r="C189" t="s">
        <v>130</v>
      </c>
      <c r="D189" t="s">
        <v>22</v>
      </c>
      <c r="E189" t="s">
        <v>23</v>
      </c>
      <c r="F189">
        <v>24</v>
      </c>
      <c r="G189">
        <v>31</v>
      </c>
      <c r="H189">
        <v>55</v>
      </c>
      <c r="I189" t="s">
        <v>18</v>
      </c>
      <c r="J189">
        <v>6</v>
      </c>
      <c r="K189">
        <v>3</v>
      </c>
      <c r="L189">
        <v>264</v>
      </c>
      <c r="M189">
        <v>66</v>
      </c>
      <c r="N189" t="s">
        <v>15</v>
      </c>
      <c r="O189" t="s">
        <v>133</v>
      </c>
    </row>
    <row r="190" spans="1:15" x14ac:dyDescent="0.3">
      <c r="A190" t="s">
        <v>75</v>
      </c>
      <c r="B190" t="s">
        <v>14</v>
      </c>
      <c r="C190" t="s">
        <v>130</v>
      </c>
      <c r="D190" t="s">
        <v>11</v>
      </c>
      <c r="E190" t="s">
        <v>12</v>
      </c>
      <c r="F190">
        <v>24</v>
      </c>
      <c r="G190">
        <v>70</v>
      </c>
      <c r="H190">
        <v>94</v>
      </c>
      <c r="I190" t="s">
        <v>13</v>
      </c>
      <c r="J190">
        <v>10</v>
      </c>
      <c r="K190">
        <v>7</v>
      </c>
      <c r="L190">
        <v>185</v>
      </c>
      <c r="M190">
        <v>46.25</v>
      </c>
      <c r="N190" t="s">
        <v>15</v>
      </c>
      <c r="O190" t="s">
        <v>134</v>
      </c>
    </row>
    <row r="191" spans="1:15" x14ac:dyDescent="0.3">
      <c r="A191" t="s">
        <v>75</v>
      </c>
      <c r="B191" t="s">
        <v>14</v>
      </c>
      <c r="C191" t="s">
        <v>130</v>
      </c>
      <c r="D191" t="s">
        <v>16</v>
      </c>
      <c r="E191" t="s">
        <v>17</v>
      </c>
      <c r="F191">
        <v>24</v>
      </c>
      <c r="G191">
        <v>7</v>
      </c>
      <c r="H191">
        <v>31</v>
      </c>
      <c r="I191" t="s">
        <v>36</v>
      </c>
      <c r="J191">
        <v>0</v>
      </c>
      <c r="K191">
        <v>0</v>
      </c>
      <c r="L191">
        <v>185</v>
      </c>
      <c r="M191">
        <v>46.25</v>
      </c>
      <c r="N191" t="s">
        <v>37</v>
      </c>
      <c r="O191" t="s">
        <v>134</v>
      </c>
    </row>
    <row r="192" spans="1:15" x14ac:dyDescent="0.3">
      <c r="A192" t="s">
        <v>75</v>
      </c>
      <c r="B192" t="s">
        <v>14</v>
      </c>
      <c r="C192" t="s">
        <v>130</v>
      </c>
      <c r="D192" t="s">
        <v>19</v>
      </c>
      <c r="E192" t="s">
        <v>20</v>
      </c>
      <c r="F192">
        <v>23</v>
      </c>
      <c r="G192">
        <v>1</v>
      </c>
      <c r="H192">
        <v>24</v>
      </c>
      <c r="I192" t="s">
        <v>36</v>
      </c>
      <c r="J192">
        <v>0</v>
      </c>
      <c r="K192">
        <v>0</v>
      </c>
      <c r="L192">
        <v>185</v>
      </c>
      <c r="M192">
        <v>46.25</v>
      </c>
      <c r="N192" t="s">
        <v>37</v>
      </c>
      <c r="O192" t="s">
        <v>134</v>
      </c>
    </row>
    <row r="193" spans="1:15" x14ac:dyDescent="0.3">
      <c r="A193" t="s">
        <v>75</v>
      </c>
      <c r="B193" t="s">
        <v>14</v>
      </c>
      <c r="C193" t="s">
        <v>130</v>
      </c>
      <c r="D193" t="s">
        <v>22</v>
      </c>
      <c r="E193" t="s">
        <v>23</v>
      </c>
      <c r="F193">
        <v>24</v>
      </c>
      <c r="G193">
        <v>12</v>
      </c>
      <c r="H193">
        <v>36</v>
      </c>
      <c r="I193" t="s">
        <v>36</v>
      </c>
      <c r="J193">
        <v>0</v>
      </c>
      <c r="K193">
        <v>0</v>
      </c>
      <c r="L193">
        <v>185</v>
      </c>
      <c r="M193">
        <v>46.25</v>
      </c>
      <c r="N193" t="s">
        <v>37</v>
      </c>
      <c r="O193" t="s">
        <v>134</v>
      </c>
    </row>
    <row r="194" spans="1:15" x14ac:dyDescent="0.3">
      <c r="A194" t="s">
        <v>76</v>
      </c>
      <c r="B194" t="s">
        <v>14</v>
      </c>
      <c r="C194" t="s">
        <v>129</v>
      </c>
      <c r="D194" t="s">
        <v>11</v>
      </c>
      <c r="E194" t="s">
        <v>12</v>
      </c>
      <c r="F194">
        <v>24</v>
      </c>
      <c r="G194">
        <v>68</v>
      </c>
      <c r="H194">
        <v>92</v>
      </c>
      <c r="I194" t="s">
        <v>13</v>
      </c>
      <c r="J194">
        <v>10</v>
      </c>
      <c r="K194">
        <v>7</v>
      </c>
      <c r="L194">
        <v>243</v>
      </c>
      <c r="M194">
        <v>60.75</v>
      </c>
      <c r="N194" t="s">
        <v>15</v>
      </c>
      <c r="O194" t="s">
        <v>133</v>
      </c>
    </row>
    <row r="195" spans="1:15" x14ac:dyDescent="0.3">
      <c r="A195" t="s">
        <v>76</v>
      </c>
      <c r="B195" t="s">
        <v>14</v>
      </c>
      <c r="C195" t="s">
        <v>129</v>
      </c>
      <c r="D195" t="s">
        <v>16</v>
      </c>
      <c r="E195" t="s">
        <v>17</v>
      </c>
      <c r="F195">
        <v>22</v>
      </c>
      <c r="G195">
        <v>33</v>
      </c>
      <c r="H195">
        <v>55</v>
      </c>
      <c r="I195" t="s">
        <v>18</v>
      </c>
      <c r="J195">
        <v>6</v>
      </c>
      <c r="K195">
        <v>3</v>
      </c>
      <c r="L195">
        <v>243</v>
      </c>
      <c r="M195">
        <v>60.75</v>
      </c>
      <c r="N195" t="s">
        <v>15</v>
      </c>
      <c r="O195" t="s">
        <v>133</v>
      </c>
    </row>
    <row r="196" spans="1:15" x14ac:dyDescent="0.3">
      <c r="A196" t="s">
        <v>76</v>
      </c>
      <c r="B196" t="s">
        <v>14</v>
      </c>
      <c r="C196" t="s">
        <v>129</v>
      </c>
      <c r="D196" t="s">
        <v>19</v>
      </c>
      <c r="E196" t="s">
        <v>20</v>
      </c>
      <c r="F196">
        <v>19</v>
      </c>
      <c r="G196">
        <v>26</v>
      </c>
      <c r="H196">
        <v>45</v>
      </c>
      <c r="I196" t="s">
        <v>27</v>
      </c>
      <c r="J196">
        <v>5</v>
      </c>
      <c r="K196">
        <v>3</v>
      </c>
      <c r="L196">
        <v>243</v>
      </c>
      <c r="M196">
        <v>60.75</v>
      </c>
      <c r="N196" t="s">
        <v>15</v>
      </c>
      <c r="O196" t="s">
        <v>133</v>
      </c>
    </row>
    <row r="197" spans="1:15" x14ac:dyDescent="0.3">
      <c r="A197" t="s">
        <v>76</v>
      </c>
      <c r="B197" t="s">
        <v>14</v>
      </c>
      <c r="C197" t="s">
        <v>129</v>
      </c>
      <c r="D197" t="s">
        <v>22</v>
      </c>
      <c r="E197" t="s">
        <v>23</v>
      </c>
      <c r="F197">
        <v>25</v>
      </c>
      <c r="G197">
        <v>26</v>
      </c>
      <c r="H197">
        <v>51</v>
      </c>
      <c r="I197" t="s">
        <v>18</v>
      </c>
      <c r="J197">
        <v>6</v>
      </c>
      <c r="K197">
        <v>3</v>
      </c>
      <c r="L197">
        <v>243</v>
      </c>
      <c r="M197">
        <v>60.75</v>
      </c>
      <c r="N197" t="s">
        <v>15</v>
      </c>
      <c r="O197" t="s">
        <v>133</v>
      </c>
    </row>
    <row r="198" spans="1:15" x14ac:dyDescent="0.3">
      <c r="A198" t="s">
        <v>77</v>
      </c>
      <c r="B198" t="s">
        <v>14</v>
      </c>
      <c r="C198" t="s">
        <v>130</v>
      </c>
      <c r="D198" t="s">
        <v>11</v>
      </c>
      <c r="E198" t="s">
        <v>12</v>
      </c>
      <c r="F198">
        <v>24</v>
      </c>
      <c r="G198">
        <v>68</v>
      </c>
      <c r="H198">
        <v>92</v>
      </c>
      <c r="I198" t="s">
        <v>13</v>
      </c>
      <c r="J198">
        <v>10</v>
      </c>
      <c r="K198">
        <v>7</v>
      </c>
      <c r="L198">
        <v>276</v>
      </c>
      <c r="M198">
        <v>69</v>
      </c>
      <c r="N198" t="s">
        <v>15</v>
      </c>
      <c r="O198" t="s">
        <v>133</v>
      </c>
    </row>
    <row r="199" spans="1:15" x14ac:dyDescent="0.3">
      <c r="A199" t="s">
        <v>77</v>
      </c>
      <c r="B199" t="s">
        <v>14</v>
      </c>
      <c r="C199" t="s">
        <v>130</v>
      </c>
      <c r="D199" t="s">
        <v>16</v>
      </c>
      <c r="E199" t="s">
        <v>17</v>
      </c>
      <c r="F199">
        <v>22</v>
      </c>
      <c r="G199">
        <v>52</v>
      </c>
      <c r="H199">
        <v>74</v>
      </c>
      <c r="I199" t="s">
        <v>29</v>
      </c>
      <c r="J199">
        <v>8</v>
      </c>
      <c r="K199">
        <v>3</v>
      </c>
      <c r="L199">
        <v>276</v>
      </c>
      <c r="M199">
        <v>69</v>
      </c>
      <c r="N199" t="s">
        <v>15</v>
      </c>
      <c r="O199" t="s">
        <v>133</v>
      </c>
    </row>
    <row r="200" spans="1:15" x14ac:dyDescent="0.3">
      <c r="A200" t="s">
        <v>77</v>
      </c>
      <c r="B200" t="s">
        <v>14</v>
      </c>
      <c r="C200" t="s">
        <v>130</v>
      </c>
      <c r="D200" t="s">
        <v>19</v>
      </c>
      <c r="E200" t="s">
        <v>20</v>
      </c>
      <c r="F200">
        <v>19</v>
      </c>
      <c r="G200">
        <v>39</v>
      </c>
      <c r="H200">
        <v>58</v>
      </c>
      <c r="I200" t="s">
        <v>18</v>
      </c>
      <c r="J200">
        <v>6</v>
      </c>
      <c r="K200">
        <v>3</v>
      </c>
      <c r="L200">
        <v>276</v>
      </c>
      <c r="M200">
        <v>69</v>
      </c>
      <c r="N200" t="s">
        <v>15</v>
      </c>
      <c r="O200" t="s">
        <v>133</v>
      </c>
    </row>
    <row r="201" spans="1:15" x14ac:dyDescent="0.3">
      <c r="A201" t="s">
        <v>77</v>
      </c>
      <c r="B201" t="s">
        <v>14</v>
      </c>
      <c r="C201" t="s">
        <v>130</v>
      </c>
      <c r="D201" t="s">
        <v>22</v>
      </c>
      <c r="E201" t="s">
        <v>23</v>
      </c>
      <c r="F201">
        <v>23</v>
      </c>
      <c r="G201">
        <v>29</v>
      </c>
      <c r="H201">
        <v>52</v>
      </c>
      <c r="I201" t="s">
        <v>18</v>
      </c>
      <c r="J201">
        <v>6</v>
      </c>
      <c r="K201">
        <v>3</v>
      </c>
      <c r="L201">
        <v>276</v>
      </c>
      <c r="M201">
        <v>69</v>
      </c>
      <c r="N201" t="s">
        <v>15</v>
      </c>
      <c r="O201" t="s">
        <v>133</v>
      </c>
    </row>
    <row r="202" spans="1:15" x14ac:dyDescent="0.3">
      <c r="A202" t="s">
        <v>78</v>
      </c>
      <c r="B202" t="s">
        <v>14</v>
      </c>
      <c r="C202" t="s">
        <v>129</v>
      </c>
      <c r="D202" t="s">
        <v>11</v>
      </c>
      <c r="E202" t="s">
        <v>12</v>
      </c>
      <c r="F202">
        <v>24</v>
      </c>
      <c r="G202">
        <v>60</v>
      </c>
      <c r="H202">
        <v>84</v>
      </c>
      <c r="I202" t="s">
        <v>65</v>
      </c>
      <c r="J202">
        <v>9</v>
      </c>
      <c r="K202">
        <v>7</v>
      </c>
      <c r="L202">
        <v>195</v>
      </c>
      <c r="M202">
        <v>48.75</v>
      </c>
      <c r="N202" t="s">
        <v>15</v>
      </c>
      <c r="O202" t="s">
        <v>134</v>
      </c>
    </row>
    <row r="203" spans="1:15" x14ac:dyDescent="0.3">
      <c r="A203" t="s">
        <v>78</v>
      </c>
      <c r="B203" t="s">
        <v>14</v>
      </c>
      <c r="C203" t="s">
        <v>129</v>
      </c>
      <c r="D203" t="s">
        <v>16</v>
      </c>
      <c r="E203" t="s">
        <v>17</v>
      </c>
      <c r="F203">
        <v>23</v>
      </c>
      <c r="G203">
        <v>26</v>
      </c>
      <c r="H203">
        <v>49</v>
      </c>
      <c r="I203" t="s">
        <v>27</v>
      </c>
      <c r="J203">
        <v>5</v>
      </c>
      <c r="K203">
        <v>3</v>
      </c>
      <c r="L203">
        <v>195</v>
      </c>
      <c r="M203">
        <v>48.75</v>
      </c>
      <c r="N203" t="s">
        <v>15</v>
      </c>
      <c r="O203" t="s">
        <v>134</v>
      </c>
    </row>
    <row r="204" spans="1:15" x14ac:dyDescent="0.3">
      <c r="A204" t="s">
        <v>78</v>
      </c>
      <c r="B204" t="s">
        <v>14</v>
      </c>
      <c r="C204" t="s">
        <v>129</v>
      </c>
      <c r="D204" t="s">
        <v>19</v>
      </c>
      <c r="E204" t="s">
        <v>20</v>
      </c>
      <c r="F204">
        <v>21</v>
      </c>
      <c r="G204">
        <v>13</v>
      </c>
      <c r="H204">
        <v>34</v>
      </c>
      <c r="I204" t="s">
        <v>36</v>
      </c>
      <c r="J204">
        <v>0</v>
      </c>
      <c r="K204">
        <v>0</v>
      </c>
      <c r="L204">
        <v>195</v>
      </c>
      <c r="M204">
        <v>48.75</v>
      </c>
      <c r="N204" t="s">
        <v>37</v>
      </c>
      <c r="O204" t="s">
        <v>134</v>
      </c>
    </row>
    <row r="205" spans="1:15" x14ac:dyDescent="0.3">
      <c r="A205" t="s">
        <v>78</v>
      </c>
      <c r="B205" t="s">
        <v>14</v>
      </c>
      <c r="C205" t="s">
        <v>129</v>
      </c>
      <c r="D205" t="s">
        <v>22</v>
      </c>
      <c r="E205" t="s">
        <v>23</v>
      </c>
      <c r="F205">
        <v>21</v>
      </c>
      <c r="G205">
        <v>7</v>
      </c>
      <c r="H205">
        <v>28</v>
      </c>
      <c r="I205" t="s">
        <v>36</v>
      </c>
      <c r="J205">
        <v>0</v>
      </c>
      <c r="K205">
        <v>0</v>
      </c>
      <c r="L205">
        <v>195</v>
      </c>
      <c r="M205">
        <v>48.75</v>
      </c>
      <c r="N205" t="s">
        <v>37</v>
      </c>
      <c r="O205" t="s">
        <v>134</v>
      </c>
    </row>
    <row r="206" spans="1:15" x14ac:dyDescent="0.3">
      <c r="A206" t="s">
        <v>79</v>
      </c>
      <c r="B206" t="s">
        <v>14</v>
      </c>
      <c r="C206" t="s">
        <v>129</v>
      </c>
      <c r="D206" t="s">
        <v>11</v>
      </c>
      <c r="E206" t="s">
        <v>12</v>
      </c>
      <c r="F206">
        <v>24</v>
      </c>
      <c r="G206">
        <v>68</v>
      </c>
      <c r="H206">
        <v>92</v>
      </c>
      <c r="I206" t="s">
        <v>13</v>
      </c>
      <c r="J206">
        <v>10</v>
      </c>
      <c r="K206">
        <v>7</v>
      </c>
      <c r="L206">
        <v>215</v>
      </c>
      <c r="M206">
        <v>53.75</v>
      </c>
      <c r="N206" t="s">
        <v>15</v>
      </c>
      <c r="O206" t="s">
        <v>134</v>
      </c>
    </row>
    <row r="207" spans="1:15" x14ac:dyDescent="0.3">
      <c r="A207" t="s">
        <v>79</v>
      </c>
      <c r="B207" t="s">
        <v>14</v>
      </c>
      <c r="C207" t="s">
        <v>129</v>
      </c>
      <c r="D207" t="s">
        <v>16</v>
      </c>
      <c r="E207" t="s">
        <v>17</v>
      </c>
      <c r="F207">
        <v>25</v>
      </c>
      <c r="G207">
        <v>17</v>
      </c>
      <c r="H207">
        <v>42</v>
      </c>
      <c r="I207" t="s">
        <v>36</v>
      </c>
      <c r="J207">
        <v>0</v>
      </c>
      <c r="K207">
        <v>0</v>
      </c>
      <c r="L207">
        <v>215</v>
      </c>
      <c r="M207">
        <v>53.75</v>
      </c>
      <c r="N207" t="s">
        <v>37</v>
      </c>
      <c r="O207" t="s">
        <v>134</v>
      </c>
    </row>
    <row r="208" spans="1:15" x14ac:dyDescent="0.3">
      <c r="A208" t="s">
        <v>79</v>
      </c>
      <c r="B208" t="s">
        <v>14</v>
      </c>
      <c r="C208" t="s">
        <v>129</v>
      </c>
      <c r="D208" t="s">
        <v>19</v>
      </c>
      <c r="E208" t="s">
        <v>20</v>
      </c>
      <c r="F208">
        <v>25</v>
      </c>
      <c r="G208">
        <v>12</v>
      </c>
      <c r="H208">
        <v>37</v>
      </c>
      <c r="I208" t="s">
        <v>36</v>
      </c>
      <c r="J208">
        <v>0</v>
      </c>
      <c r="K208">
        <v>0</v>
      </c>
      <c r="L208">
        <v>215</v>
      </c>
      <c r="M208">
        <v>53.75</v>
      </c>
      <c r="N208" t="s">
        <v>37</v>
      </c>
      <c r="O208" t="s">
        <v>134</v>
      </c>
    </row>
    <row r="209" spans="1:15" x14ac:dyDescent="0.3">
      <c r="A209" t="s">
        <v>79</v>
      </c>
      <c r="B209" t="s">
        <v>14</v>
      </c>
      <c r="C209" t="s">
        <v>129</v>
      </c>
      <c r="D209" t="s">
        <v>22</v>
      </c>
      <c r="E209" t="s">
        <v>23</v>
      </c>
      <c r="F209">
        <v>25</v>
      </c>
      <c r="G209">
        <v>19</v>
      </c>
      <c r="H209">
        <v>44</v>
      </c>
      <c r="I209" t="s">
        <v>36</v>
      </c>
      <c r="J209">
        <v>0</v>
      </c>
      <c r="K209">
        <v>0</v>
      </c>
      <c r="L209">
        <v>215</v>
      </c>
      <c r="M209">
        <v>53.75</v>
      </c>
      <c r="N209" t="s">
        <v>37</v>
      </c>
      <c r="O209" t="s">
        <v>134</v>
      </c>
    </row>
    <row r="210" spans="1:15" x14ac:dyDescent="0.3">
      <c r="A210" t="s">
        <v>80</v>
      </c>
      <c r="B210" t="s">
        <v>14</v>
      </c>
      <c r="C210" t="s">
        <v>130</v>
      </c>
      <c r="D210" t="s">
        <v>11</v>
      </c>
      <c r="E210" t="s">
        <v>12</v>
      </c>
      <c r="F210">
        <v>25</v>
      </c>
      <c r="G210">
        <v>72</v>
      </c>
      <c r="H210">
        <v>97</v>
      </c>
      <c r="I210" t="s">
        <v>13</v>
      </c>
      <c r="J210">
        <v>10</v>
      </c>
      <c r="K210">
        <v>7</v>
      </c>
      <c r="L210">
        <v>298</v>
      </c>
      <c r="M210">
        <v>74.5</v>
      </c>
      <c r="N210" t="s">
        <v>15</v>
      </c>
      <c r="O210" t="s">
        <v>133</v>
      </c>
    </row>
    <row r="211" spans="1:15" x14ac:dyDescent="0.3">
      <c r="A211" t="s">
        <v>80</v>
      </c>
      <c r="B211" t="s">
        <v>14</v>
      </c>
      <c r="C211" t="s">
        <v>130</v>
      </c>
      <c r="D211" t="s">
        <v>16</v>
      </c>
      <c r="E211" t="s">
        <v>17</v>
      </c>
      <c r="F211">
        <v>24</v>
      </c>
      <c r="G211">
        <v>48</v>
      </c>
      <c r="H211">
        <v>72</v>
      </c>
      <c r="I211" t="s">
        <v>29</v>
      </c>
      <c r="J211">
        <v>8</v>
      </c>
      <c r="K211">
        <v>3</v>
      </c>
      <c r="L211">
        <v>298</v>
      </c>
      <c r="M211">
        <v>74.5</v>
      </c>
      <c r="N211" t="s">
        <v>15</v>
      </c>
      <c r="O211" t="s">
        <v>133</v>
      </c>
    </row>
    <row r="212" spans="1:15" x14ac:dyDescent="0.3">
      <c r="A212" t="s">
        <v>80</v>
      </c>
      <c r="B212" t="s">
        <v>14</v>
      </c>
      <c r="C212" t="s">
        <v>130</v>
      </c>
      <c r="D212" t="s">
        <v>19</v>
      </c>
      <c r="E212" t="s">
        <v>20</v>
      </c>
      <c r="F212">
        <v>23</v>
      </c>
      <c r="G212">
        <v>38</v>
      </c>
      <c r="H212">
        <v>61</v>
      </c>
      <c r="I212" t="s">
        <v>21</v>
      </c>
      <c r="J212">
        <v>7</v>
      </c>
      <c r="K212">
        <v>3</v>
      </c>
      <c r="L212">
        <v>298</v>
      </c>
      <c r="M212">
        <v>74.5</v>
      </c>
      <c r="N212" t="s">
        <v>15</v>
      </c>
      <c r="O212" t="s">
        <v>133</v>
      </c>
    </row>
    <row r="213" spans="1:15" x14ac:dyDescent="0.3">
      <c r="A213" t="s">
        <v>80</v>
      </c>
      <c r="B213" t="s">
        <v>14</v>
      </c>
      <c r="C213" t="s">
        <v>130</v>
      </c>
      <c r="D213" t="s">
        <v>22</v>
      </c>
      <c r="E213" t="s">
        <v>23</v>
      </c>
      <c r="F213">
        <v>25</v>
      </c>
      <c r="G213">
        <v>43</v>
      </c>
      <c r="H213">
        <v>68</v>
      </c>
      <c r="I213" t="s">
        <v>21</v>
      </c>
      <c r="J213">
        <v>7</v>
      </c>
      <c r="K213">
        <v>3</v>
      </c>
      <c r="L213">
        <v>298</v>
      </c>
      <c r="M213">
        <v>74.5</v>
      </c>
      <c r="N213" t="s">
        <v>15</v>
      </c>
      <c r="O213" t="s">
        <v>133</v>
      </c>
    </row>
    <row r="214" spans="1:15" x14ac:dyDescent="0.3">
      <c r="A214" t="s">
        <v>81</v>
      </c>
      <c r="B214" t="s">
        <v>14</v>
      </c>
      <c r="C214" t="s">
        <v>129</v>
      </c>
      <c r="D214" t="s">
        <v>11</v>
      </c>
      <c r="E214" t="s">
        <v>12</v>
      </c>
      <c r="F214">
        <v>25</v>
      </c>
      <c r="G214">
        <v>71</v>
      </c>
      <c r="H214">
        <v>96</v>
      </c>
      <c r="I214" t="s">
        <v>13</v>
      </c>
      <c r="J214">
        <v>10</v>
      </c>
      <c r="K214">
        <v>7</v>
      </c>
      <c r="L214">
        <v>262</v>
      </c>
      <c r="M214">
        <v>65.5</v>
      </c>
      <c r="N214" t="s">
        <v>15</v>
      </c>
      <c r="O214" t="s">
        <v>133</v>
      </c>
    </row>
    <row r="215" spans="1:15" x14ac:dyDescent="0.3">
      <c r="A215" t="s">
        <v>81</v>
      </c>
      <c r="B215" t="s">
        <v>14</v>
      </c>
      <c r="C215" t="s">
        <v>129</v>
      </c>
      <c r="D215" t="s">
        <v>16</v>
      </c>
      <c r="E215" t="s">
        <v>17</v>
      </c>
      <c r="F215">
        <v>25</v>
      </c>
      <c r="G215">
        <v>27</v>
      </c>
      <c r="H215">
        <v>52</v>
      </c>
      <c r="I215" t="s">
        <v>18</v>
      </c>
      <c r="J215">
        <v>6</v>
      </c>
      <c r="K215">
        <v>3</v>
      </c>
      <c r="L215">
        <v>262</v>
      </c>
      <c r="M215">
        <v>65.5</v>
      </c>
      <c r="N215" t="s">
        <v>15</v>
      </c>
      <c r="O215" t="s">
        <v>133</v>
      </c>
    </row>
    <row r="216" spans="1:15" x14ac:dyDescent="0.3">
      <c r="A216" t="s">
        <v>81</v>
      </c>
      <c r="B216" t="s">
        <v>14</v>
      </c>
      <c r="C216" t="s">
        <v>129</v>
      </c>
      <c r="D216" t="s">
        <v>19</v>
      </c>
      <c r="E216" t="s">
        <v>20</v>
      </c>
      <c r="F216">
        <v>21</v>
      </c>
      <c r="G216">
        <v>30</v>
      </c>
      <c r="H216">
        <v>51</v>
      </c>
      <c r="I216" t="s">
        <v>18</v>
      </c>
      <c r="J216">
        <v>6</v>
      </c>
      <c r="K216">
        <v>3</v>
      </c>
      <c r="L216">
        <v>262</v>
      </c>
      <c r="M216">
        <v>65.5</v>
      </c>
      <c r="N216" t="s">
        <v>15</v>
      </c>
      <c r="O216" t="s">
        <v>133</v>
      </c>
    </row>
    <row r="217" spans="1:15" x14ac:dyDescent="0.3">
      <c r="A217" t="s">
        <v>81</v>
      </c>
      <c r="B217" t="s">
        <v>14</v>
      </c>
      <c r="C217" t="s">
        <v>129</v>
      </c>
      <c r="D217" t="s">
        <v>22</v>
      </c>
      <c r="E217" t="s">
        <v>23</v>
      </c>
      <c r="F217">
        <v>25</v>
      </c>
      <c r="G217">
        <v>38</v>
      </c>
      <c r="H217">
        <v>63</v>
      </c>
      <c r="I217" t="s">
        <v>21</v>
      </c>
      <c r="J217">
        <v>7</v>
      </c>
      <c r="K217">
        <v>3</v>
      </c>
      <c r="L217">
        <v>262</v>
      </c>
      <c r="M217">
        <v>65.5</v>
      </c>
      <c r="N217" t="s">
        <v>15</v>
      </c>
      <c r="O217" t="s">
        <v>133</v>
      </c>
    </row>
    <row r="218" spans="1:15" x14ac:dyDescent="0.3">
      <c r="A218" t="s">
        <v>82</v>
      </c>
      <c r="B218" t="s">
        <v>14</v>
      </c>
      <c r="C218" t="s">
        <v>130</v>
      </c>
      <c r="D218" t="s">
        <v>11</v>
      </c>
      <c r="E218" t="s">
        <v>12</v>
      </c>
      <c r="F218">
        <v>24</v>
      </c>
      <c r="G218">
        <v>70</v>
      </c>
      <c r="H218">
        <v>94</v>
      </c>
      <c r="I218" t="s">
        <v>13</v>
      </c>
      <c r="J218">
        <v>10</v>
      </c>
      <c r="K218">
        <v>7</v>
      </c>
      <c r="L218">
        <v>256</v>
      </c>
      <c r="M218">
        <v>64</v>
      </c>
      <c r="N218" t="s">
        <v>15</v>
      </c>
      <c r="O218" t="s">
        <v>133</v>
      </c>
    </row>
    <row r="219" spans="1:15" x14ac:dyDescent="0.3">
      <c r="A219" t="s">
        <v>82</v>
      </c>
      <c r="B219" t="s">
        <v>14</v>
      </c>
      <c r="C219" t="s">
        <v>130</v>
      </c>
      <c r="D219" t="s">
        <v>16</v>
      </c>
      <c r="E219" t="s">
        <v>17</v>
      </c>
      <c r="F219">
        <v>24</v>
      </c>
      <c r="G219">
        <v>33</v>
      </c>
      <c r="H219">
        <v>57</v>
      </c>
      <c r="I219" t="s">
        <v>18</v>
      </c>
      <c r="J219">
        <v>6</v>
      </c>
      <c r="K219">
        <v>3</v>
      </c>
      <c r="L219">
        <v>256</v>
      </c>
      <c r="M219">
        <v>64</v>
      </c>
      <c r="N219" t="s">
        <v>15</v>
      </c>
      <c r="O219" t="s">
        <v>133</v>
      </c>
    </row>
    <row r="220" spans="1:15" x14ac:dyDescent="0.3">
      <c r="A220" t="s">
        <v>82</v>
      </c>
      <c r="B220" t="s">
        <v>14</v>
      </c>
      <c r="C220" t="s">
        <v>130</v>
      </c>
      <c r="D220" t="s">
        <v>19</v>
      </c>
      <c r="E220" t="s">
        <v>20</v>
      </c>
      <c r="F220">
        <v>21</v>
      </c>
      <c r="G220">
        <v>32</v>
      </c>
      <c r="H220">
        <v>53</v>
      </c>
      <c r="I220" t="s">
        <v>18</v>
      </c>
      <c r="J220">
        <v>6</v>
      </c>
      <c r="K220">
        <v>3</v>
      </c>
      <c r="L220">
        <v>256</v>
      </c>
      <c r="M220">
        <v>64</v>
      </c>
      <c r="N220" t="s">
        <v>15</v>
      </c>
      <c r="O220" t="s">
        <v>133</v>
      </c>
    </row>
    <row r="221" spans="1:15" x14ac:dyDescent="0.3">
      <c r="A221" t="s">
        <v>82</v>
      </c>
      <c r="B221" t="s">
        <v>14</v>
      </c>
      <c r="C221" t="s">
        <v>130</v>
      </c>
      <c r="D221" t="s">
        <v>22</v>
      </c>
      <c r="E221" t="s">
        <v>23</v>
      </c>
      <c r="F221">
        <v>25</v>
      </c>
      <c r="G221">
        <v>27</v>
      </c>
      <c r="H221">
        <v>52</v>
      </c>
      <c r="I221" t="s">
        <v>18</v>
      </c>
      <c r="J221">
        <v>6</v>
      </c>
      <c r="K221">
        <v>3</v>
      </c>
      <c r="L221">
        <v>256</v>
      </c>
      <c r="M221">
        <v>64</v>
      </c>
      <c r="N221" t="s">
        <v>15</v>
      </c>
      <c r="O221" t="s">
        <v>133</v>
      </c>
    </row>
    <row r="222" spans="1:15" x14ac:dyDescent="0.3">
      <c r="A222" t="s">
        <v>83</v>
      </c>
      <c r="B222" t="s">
        <v>14</v>
      </c>
      <c r="C222" t="s">
        <v>129</v>
      </c>
      <c r="D222" t="s">
        <v>11</v>
      </c>
      <c r="E222" t="s">
        <v>12</v>
      </c>
      <c r="F222">
        <v>24</v>
      </c>
      <c r="G222">
        <v>71</v>
      </c>
      <c r="H222">
        <v>95</v>
      </c>
      <c r="I222" t="s">
        <v>13</v>
      </c>
      <c r="J222">
        <v>10</v>
      </c>
      <c r="K222">
        <v>7</v>
      </c>
      <c r="L222">
        <v>181</v>
      </c>
      <c r="M222">
        <v>45.25</v>
      </c>
      <c r="N222" t="s">
        <v>15</v>
      </c>
      <c r="O222" t="s">
        <v>134</v>
      </c>
    </row>
    <row r="223" spans="1:15" x14ac:dyDescent="0.3">
      <c r="A223" t="s">
        <v>83</v>
      </c>
      <c r="B223" t="s">
        <v>14</v>
      </c>
      <c r="C223" t="s">
        <v>129</v>
      </c>
      <c r="D223" t="s">
        <v>16</v>
      </c>
      <c r="E223" t="s">
        <v>17</v>
      </c>
      <c r="F223">
        <v>25</v>
      </c>
      <c r="G223">
        <v>3</v>
      </c>
      <c r="H223">
        <v>28</v>
      </c>
      <c r="I223" t="s">
        <v>36</v>
      </c>
      <c r="J223">
        <v>0</v>
      </c>
      <c r="K223">
        <v>0</v>
      </c>
      <c r="L223">
        <v>181</v>
      </c>
      <c r="M223">
        <v>45.25</v>
      </c>
      <c r="N223" t="s">
        <v>37</v>
      </c>
      <c r="O223" t="s">
        <v>134</v>
      </c>
    </row>
    <row r="224" spans="1:15" x14ac:dyDescent="0.3">
      <c r="A224" t="s">
        <v>83</v>
      </c>
      <c r="B224" t="s">
        <v>14</v>
      </c>
      <c r="C224" t="s">
        <v>129</v>
      </c>
      <c r="D224" t="s">
        <v>19</v>
      </c>
      <c r="E224" t="s">
        <v>20</v>
      </c>
      <c r="F224">
        <v>23</v>
      </c>
      <c r="G224">
        <v>5</v>
      </c>
      <c r="H224">
        <v>28</v>
      </c>
      <c r="I224" t="s">
        <v>36</v>
      </c>
      <c r="J224">
        <v>0</v>
      </c>
      <c r="K224">
        <v>0</v>
      </c>
      <c r="L224">
        <v>181</v>
      </c>
      <c r="M224">
        <v>45.25</v>
      </c>
      <c r="N224" t="s">
        <v>37</v>
      </c>
      <c r="O224" t="s">
        <v>134</v>
      </c>
    </row>
    <row r="225" spans="1:15" x14ac:dyDescent="0.3">
      <c r="A225" t="s">
        <v>83</v>
      </c>
      <c r="B225" t="s">
        <v>14</v>
      </c>
      <c r="C225" t="s">
        <v>129</v>
      </c>
      <c r="D225" t="s">
        <v>22</v>
      </c>
      <c r="E225" t="s">
        <v>23</v>
      </c>
      <c r="F225">
        <v>24</v>
      </c>
      <c r="G225">
        <v>6</v>
      </c>
      <c r="H225">
        <v>30</v>
      </c>
      <c r="I225" t="s">
        <v>36</v>
      </c>
      <c r="J225">
        <v>0</v>
      </c>
      <c r="K225">
        <v>0</v>
      </c>
      <c r="L225">
        <v>181</v>
      </c>
      <c r="M225">
        <v>45.25</v>
      </c>
      <c r="N225" t="s">
        <v>37</v>
      </c>
      <c r="O225" t="s">
        <v>134</v>
      </c>
    </row>
    <row r="226" spans="1:15" x14ac:dyDescent="0.3">
      <c r="A226" t="s">
        <v>84</v>
      </c>
      <c r="B226" t="s">
        <v>14</v>
      </c>
      <c r="C226" t="s">
        <v>129</v>
      </c>
      <c r="D226" t="s">
        <v>11</v>
      </c>
      <c r="E226" t="s">
        <v>12</v>
      </c>
      <c r="F226">
        <v>24</v>
      </c>
      <c r="G226">
        <v>70</v>
      </c>
      <c r="H226">
        <v>94</v>
      </c>
      <c r="I226" t="s">
        <v>13</v>
      </c>
      <c r="J226">
        <v>10</v>
      </c>
      <c r="K226">
        <v>7</v>
      </c>
      <c r="L226">
        <v>259</v>
      </c>
      <c r="M226">
        <v>64.75</v>
      </c>
      <c r="N226" t="s">
        <v>15</v>
      </c>
      <c r="O226" t="s">
        <v>133</v>
      </c>
    </row>
    <row r="227" spans="1:15" x14ac:dyDescent="0.3">
      <c r="A227" t="s">
        <v>84</v>
      </c>
      <c r="B227" t="s">
        <v>14</v>
      </c>
      <c r="C227" t="s">
        <v>129</v>
      </c>
      <c r="D227" t="s">
        <v>16</v>
      </c>
      <c r="E227" t="s">
        <v>17</v>
      </c>
      <c r="F227">
        <v>24</v>
      </c>
      <c r="G227">
        <v>26</v>
      </c>
      <c r="H227">
        <v>50</v>
      </c>
      <c r="I227" t="s">
        <v>18</v>
      </c>
      <c r="J227">
        <v>6</v>
      </c>
      <c r="K227">
        <v>3</v>
      </c>
      <c r="L227">
        <v>259</v>
      </c>
      <c r="M227">
        <v>64.75</v>
      </c>
      <c r="N227" t="s">
        <v>15</v>
      </c>
      <c r="O227" t="s">
        <v>133</v>
      </c>
    </row>
    <row r="228" spans="1:15" x14ac:dyDescent="0.3">
      <c r="A228" t="s">
        <v>84</v>
      </c>
      <c r="B228" t="s">
        <v>14</v>
      </c>
      <c r="C228" t="s">
        <v>129</v>
      </c>
      <c r="D228" t="s">
        <v>19</v>
      </c>
      <c r="E228" t="s">
        <v>20</v>
      </c>
      <c r="F228">
        <v>24</v>
      </c>
      <c r="G228">
        <v>43</v>
      </c>
      <c r="H228">
        <v>67</v>
      </c>
      <c r="I228" t="s">
        <v>21</v>
      </c>
      <c r="J228">
        <v>7</v>
      </c>
      <c r="K228">
        <v>3</v>
      </c>
      <c r="L228">
        <v>259</v>
      </c>
      <c r="M228">
        <v>64.75</v>
      </c>
      <c r="N228" t="s">
        <v>15</v>
      </c>
      <c r="O228" t="s">
        <v>133</v>
      </c>
    </row>
    <row r="229" spans="1:15" x14ac:dyDescent="0.3">
      <c r="A229" t="s">
        <v>84</v>
      </c>
      <c r="B229" t="s">
        <v>14</v>
      </c>
      <c r="C229" t="s">
        <v>129</v>
      </c>
      <c r="D229" t="s">
        <v>22</v>
      </c>
      <c r="E229" t="s">
        <v>23</v>
      </c>
      <c r="F229">
        <v>15</v>
      </c>
      <c r="G229">
        <v>33</v>
      </c>
      <c r="H229">
        <v>48</v>
      </c>
      <c r="I229" t="s">
        <v>27</v>
      </c>
      <c r="J229">
        <v>5</v>
      </c>
      <c r="K229">
        <v>3</v>
      </c>
      <c r="L229">
        <v>259</v>
      </c>
      <c r="M229">
        <v>64.75</v>
      </c>
      <c r="N229" t="s">
        <v>15</v>
      </c>
      <c r="O229" t="s">
        <v>133</v>
      </c>
    </row>
    <row r="230" spans="1:15" x14ac:dyDescent="0.3">
      <c r="A230" t="s">
        <v>85</v>
      </c>
      <c r="B230" t="s">
        <v>14</v>
      </c>
      <c r="C230" t="s">
        <v>130</v>
      </c>
      <c r="D230" t="s">
        <v>11</v>
      </c>
      <c r="E230" t="s">
        <v>12</v>
      </c>
      <c r="F230">
        <v>25</v>
      </c>
      <c r="G230">
        <v>73</v>
      </c>
      <c r="H230">
        <v>98</v>
      </c>
      <c r="I230" t="s">
        <v>13</v>
      </c>
      <c r="J230">
        <v>10</v>
      </c>
      <c r="K230">
        <v>7</v>
      </c>
      <c r="L230">
        <v>266</v>
      </c>
      <c r="M230">
        <v>66.5</v>
      </c>
      <c r="N230" t="s">
        <v>15</v>
      </c>
      <c r="O230" t="s">
        <v>133</v>
      </c>
    </row>
    <row r="231" spans="1:15" x14ac:dyDescent="0.3">
      <c r="A231" t="s">
        <v>85</v>
      </c>
      <c r="B231" t="s">
        <v>14</v>
      </c>
      <c r="C231" t="s">
        <v>130</v>
      </c>
      <c r="D231" t="s">
        <v>16</v>
      </c>
      <c r="E231" t="s">
        <v>17</v>
      </c>
      <c r="F231">
        <v>25</v>
      </c>
      <c r="G231">
        <v>29</v>
      </c>
      <c r="H231">
        <v>54</v>
      </c>
      <c r="I231" t="s">
        <v>18</v>
      </c>
      <c r="J231">
        <v>6</v>
      </c>
      <c r="K231">
        <v>3</v>
      </c>
      <c r="L231">
        <v>266</v>
      </c>
      <c r="M231">
        <v>66.5</v>
      </c>
      <c r="N231" t="s">
        <v>15</v>
      </c>
      <c r="O231" t="s">
        <v>133</v>
      </c>
    </row>
    <row r="232" spans="1:15" x14ac:dyDescent="0.3">
      <c r="A232" t="s">
        <v>85</v>
      </c>
      <c r="B232" t="s">
        <v>14</v>
      </c>
      <c r="C232" t="s">
        <v>130</v>
      </c>
      <c r="D232" t="s">
        <v>19</v>
      </c>
      <c r="E232" t="s">
        <v>20</v>
      </c>
      <c r="F232">
        <v>25</v>
      </c>
      <c r="G232">
        <v>33</v>
      </c>
      <c r="H232">
        <v>58</v>
      </c>
      <c r="I232" t="s">
        <v>18</v>
      </c>
      <c r="J232">
        <v>6</v>
      </c>
      <c r="K232">
        <v>3</v>
      </c>
      <c r="L232">
        <v>266</v>
      </c>
      <c r="M232">
        <v>66.5</v>
      </c>
      <c r="N232" t="s">
        <v>15</v>
      </c>
      <c r="O232" t="s">
        <v>133</v>
      </c>
    </row>
    <row r="233" spans="1:15" x14ac:dyDescent="0.3">
      <c r="A233" t="s">
        <v>85</v>
      </c>
      <c r="B233" t="s">
        <v>14</v>
      </c>
      <c r="C233" t="s">
        <v>130</v>
      </c>
      <c r="D233" t="s">
        <v>22</v>
      </c>
      <c r="E233" t="s">
        <v>23</v>
      </c>
      <c r="F233">
        <v>25</v>
      </c>
      <c r="G233">
        <v>31</v>
      </c>
      <c r="H233">
        <v>56</v>
      </c>
      <c r="I233" t="s">
        <v>18</v>
      </c>
      <c r="J233">
        <v>6</v>
      </c>
      <c r="K233">
        <v>3</v>
      </c>
      <c r="L233">
        <v>266</v>
      </c>
      <c r="M233">
        <v>66.5</v>
      </c>
      <c r="N233" t="s">
        <v>15</v>
      </c>
      <c r="O233" t="s">
        <v>133</v>
      </c>
    </row>
    <row r="234" spans="1:15" x14ac:dyDescent="0.3">
      <c r="A234" t="s">
        <v>86</v>
      </c>
      <c r="B234" t="s">
        <v>14</v>
      </c>
      <c r="C234" t="s">
        <v>129</v>
      </c>
      <c r="D234" t="s">
        <v>11</v>
      </c>
      <c r="E234" t="s">
        <v>12</v>
      </c>
      <c r="F234">
        <v>24</v>
      </c>
      <c r="G234">
        <v>70</v>
      </c>
      <c r="H234">
        <v>94</v>
      </c>
      <c r="I234" t="s">
        <v>13</v>
      </c>
      <c r="J234">
        <v>10</v>
      </c>
      <c r="K234">
        <v>7</v>
      </c>
      <c r="L234">
        <v>288</v>
      </c>
      <c r="M234">
        <v>72</v>
      </c>
      <c r="N234" t="s">
        <v>15</v>
      </c>
      <c r="O234" t="s">
        <v>133</v>
      </c>
    </row>
    <row r="235" spans="1:15" x14ac:dyDescent="0.3">
      <c r="A235" t="s">
        <v>86</v>
      </c>
      <c r="B235" t="s">
        <v>14</v>
      </c>
      <c r="C235" t="s">
        <v>129</v>
      </c>
      <c r="D235" t="s">
        <v>16</v>
      </c>
      <c r="E235" t="s">
        <v>17</v>
      </c>
      <c r="F235">
        <v>24</v>
      </c>
      <c r="G235">
        <v>42</v>
      </c>
      <c r="H235">
        <v>66</v>
      </c>
      <c r="I235" t="s">
        <v>21</v>
      </c>
      <c r="J235">
        <v>7</v>
      </c>
      <c r="K235">
        <v>3</v>
      </c>
      <c r="L235">
        <v>288</v>
      </c>
      <c r="M235">
        <v>72</v>
      </c>
      <c r="N235" t="s">
        <v>15</v>
      </c>
      <c r="O235" t="s">
        <v>133</v>
      </c>
    </row>
    <row r="236" spans="1:15" x14ac:dyDescent="0.3">
      <c r="A236" t="s">
        <v>86</v>
      </c>
      <c r="B236" t="s">
        <v>14</v>
      </c>
      <c r="C236" t="s">
        <v>129</v>
      </c>
      <c r="D236" t="s">
        <v>19</v>
      </c>
      <c r="E236" t="s">
        <v>20</v>
      </c>
      <c r="F236">
        <v>21</v>
      </c>
      <c r="G236">
        <v>35</v>
      </c>
      <c r="H236">
        <v>56</v>
      </c>
      <c r="I236" t="s">
        <v>18</v>
      </c>
      <c r="J236">
        <v>6</v>
      </c>
      <c r="K236">
        <v>3</v>
      </c>
      <c r="L236">
        <v>288</v>
      </c>
      <c r="M236">
        <v>72</v>
      </c>
      <c r="N236" t="s">
        <v>15</v>
      </c>
      <c r="O236" t="s">
        <v>133</v>
      </c>
    </row>
    <row r="237" spans="1:15" x14ac:dyDescent="0.3">
      <c r="A237" t="s">
        <v>86</v>
      </c>
      <c r="B237" t="s">
        <v>14</v>
      </c>
      <c r="C237" t="s">
        <v>129</v>
      </c>
      <c r="D237" t="s">
        <v>22</v>
      </c>
      <c r="E237" t="s">
        <v>23</v>
      </c>
      <c r="F237">
        <v>25</v>
      </c>
      <c r="G237">
        <v>47</v>
      </c>
      <c r="H237">
        <v>72</v>
      </c>
      <c r="I237" t="s">
        <v>29</v>
      </c>
      <c r="J237">
        <v>8</v>
      </c>
      <c r="K237">
        <v>3</v>
      </c>
      <c r="L237">
        <v>288</v>
      </c>
      <c r="M237">
        <v>72</v>
      </c>
      <c r="N237" t="s">
        <v>15</v>
      </c>
      <c r="O237" t="s">
        <v>133</v>
      </c>
    </row>
    <row r="238" spans="1:15" x14ac:dyDescent="0.3">
      <c r="A238" t="s">
        <v>87</v>
      </c>
      <c r="B238" t="s">
        <v>14</v>
      </c>
      <c r="C238" t="s">
        <v>129</v>
      </c>
      <c r="D238" t="s">
        <v>11</v>
      </c>
      <c r="E238" t="s">
        <v>12</v>
      </c>
      <c r="F238">
        <v>25</v>
      </c>
      <c r="G238">
        <v>74</v>
      </c>
      <c r="H238">
        <v>99</v>
      </c>
      <c r="I238" t="s">
        <v>13</v>
      </c>
      <c r="J238">
        <v>10</v>
      </c>
      <c r="K238">
        <v>7</v>
      </c>
      <c r="L238">
        <v>290</v>
      </c>
      <c r="M238">
        <v>72.5</v>
      </c>
      <c r="N238" t="s">
        <v>15</v>
      </c>
      <c r="O238" t="s">
        <v>133</v>
      </c>
    </row>
    <row r="239" spans="1:15" x14ac:dyDescent="0.3">
      <c r="A239" t="s">
        <v>87</v>
      </c>
      <c r="B239" t="s">
        <v>14</v>
      </c>
      <c r="C239" t="s">
        <v>129</v>
      </c>
      <c r="D239" t="s">
        <v>16</v>
      </c>
      <c r="E239" t="s">
        <v>17</v>
      </c>
      <c r="F239">
        <v>25</v>
      </c>
      <c r="G239">
        <v>33</v>
      </c>
      <c r="H239">
        <v>58</v>
      </c>
      <c r="I239" t="s">
        <v>18</v>
      </c>
      <c r="J239">
        <v>6</v>
      </c>
      <c r="K239">
        <v>3</v>
      </c>
      <c r="L239">
        <v>290</v>
      </c>
      <c r="M239">
        <v>72.5</v>
      </c>
      <c r="N239" t="s">
        <v>15</v>
      </c>
      <c r="O239" t="s">
        <v>133</v>
      </c>
    </row>
    <row r="240" spans="1:15" x14ac:dyDescent="0.3">
      <c r="A240" t="s">
        <v>87</v>
      </c>
      <c r="B240" t="s">
        <v>14</v>
      </c>
      <c r="C240" t="s">
        <v>129</v>
      </c>
      <c r="D240" t="s">
        <v>19</v>
      </c>
      <c r="E240" t="s">
        <v>20</v>
      </c>
      <c r="F240">
        <v>25</v>
      </c>
      <c r="G240">
        <v>32</v>
      </c>
      <c r="H240">
        <v>57</v>
      </c>
      <c r="I240" t="s">
        <v>18</v>
      </c>
      <c r="J240">
        <v>6</v>
      </c>
      <c r="K240">
        <v>3</v>
      </c>
      <c r="L240">
        <v>290</v>
      </c>
      <c r="M240">
        <v>72.5</v>
      </c>
      <c r="N240" t="s">
        <v>15</v>
      </c>
      <c r="O240" t="s">
        <v>133</v>
      </c>
    </row>
    <row r="241" spans="1:15" x14ac:dyDescent="0.3">
      <c r="A241" t="s">
        <v>87</v>
      </c>
      <c r="B241" t="s">
        <v>14</v>
      </c>
      <c r="C241" t="s">
        <v>129</v>
      </c>
      <c r="D241" t="s">
        <v>22</v>
      </c>
      <c r="E241" t="s">
        <v>23</v>
      </c>
      <c r="F241">
        <v>25</v>
      </c>
      <c r="G241">
        <v>51</v>
      </c>
      <c r="H241">
        <v>76</v>
      </c>
      <c r="I241" t="s">
        <v>29</v>
      </c>
      <c r="J241">
        <v>8</v>
      </c>
      <c r="K241">
        <v>3</v>
      </c>
      <c r="L241">
        <v>290</v>
      </c>
      <c r="M241">
        <v>72.5</v>
      </c>
      <c r="N241" t="s">
        <v>15</v>
      </c>
      <c r="O241" t="s">
        <v>133</v>
      </c>
    </row>
    <row r="242" spans="1:15" x14ac:dyDescent="0.3">
      <c r="A242" t="s">
        <v>88</v>
      </c>
      <c r="B242" t="s">
        <v>14</v>
      </c>
      <c r="C242" t="s">
        <v>130</v>
      </c>
      <c r="D242" t="s">
        <v>11</v>
      </c>
      <c r="E242" t="s">
        <v>12</v>
      </c>
      <c r="F242">
        <v>25</v>
      </c>
      <c r="G242">
        <v>71</v>
      </c>
      <c r="H242">
        <v>96</v>
      </c>
      <c r="I242" t="s">
        <v>13</v>
      </c>
      <c r="J242">
        <v>10</v>
      </c>
      <c r="K242">
        <v>7</v>
      </c>
      <c r="L242">
        <v>269</v>
      </c>
      <c r="M242">
        <v>67.25</v>
      </c>
      <c r="N242" t="s">
        <v>15</v>
      </c>
      <c r="O242" t="s">
        <v>133</v>
      </c>
    </row>
    <row r="243" spans="1:15" x14ac:dyDescent="0.3">
      <c r="A243" t="s">
        <v>88</v>
      </c>
      <c r="B243" t="s">
        <v>14</v>
      </c>
      <c r="C243" t="s">
        <v>130</v>
      </c>
      <c r="D243" t="s">
        <v>16</v>
      </c>
      <c r="E243" t="s">
        <v>17</v>
      </c>
      <c r="F243">
        <v>25</v>
      </c>
      <c r="G243">
        <v>29</v>
      </c>
      <c r="H243">
        <v>54</v>
      </c>
      <c r="I243" t="s">
        <v>18</v>
      </c>
      <c r="J243">
        <v>6</v>
      </c>
      <c r="K243">
        <v>3</v>
      </c>
      <c r="L243">
        <v>269</v>
      </c>
      <c r="M243">
        <v>67.25</v>
      </c>
      <c r="N243" t="s">
        <v>15</v>
      </c>
      <c r="O243" t="s">
        <v>133</v>
      </c>
    </row>
    <row r="244" spans="1:15" x14ac:dyDescent="0.3">
      <c r="A244" t="s">
        <v>88</v>
      </c>
      <c r="B244" t="s">
        <v>14</v>
      </c>
      <c r="C244" t="s">
        <v>130</v>
      </c>
      <c r="D244" t="s">
        <v>19</v>
      </c>
      <c r="E244" t="s">
        <v>20</v>
      </c>
      <c r="F244">
        <v>25</v>
      </c>
      <c r="G244">
        <v>26</v>
      </c>
      <c r="H244">
        <v>51</v>
      </c>
      <c r="I244" t="s">
        <v>18</v>
      </c>
      <c r="J244">
        <v>6</v>
      </c>
      <c r="K244">
        <v>3</v>
      </c>
      <c r="L244">
        <v>269</v>
      </c>
      <c r="M244">
        <v>67.25</v>
      </c>
      <c r="N244" t="s">
        <v>15</v>
      </c>
      <c r="O244" t="s">
        <v>133</v>
      </c>
    </row>
    <row r="245" spans="1:15" x14ac:dyDescent="0.3">
      <c r="A245" t="s">
        <v>88</v>
      </c>
      <c r="B245" t="s">
        <v>14</v>
      </c>
      <c r="C245" t="s">
        <v>130</v>
      </c>
      <c r="D245" t="s">
        <v>22</v>
      </c>
      <c r="E245" t="s">
        <v>23</v>
      </c>
      <c r="F245">
        <v>25</v>
      </c>
      <c r="G245">
        <v>43</v>
      </c>
      <c r="H245">
        <v>68</v>
      </c>
      <c r="I245" t="s">
        <v>21</v>
      </c>
      <c r="J245">
        <v>7</v>
      </c>
      <c r="K245">
        <v>3</v>
      </c>
      <c r="L245">
        <v>269</v>
      </c>
      <c r="M245">
        <v>67.25</v>
      </c>
      <c r="N245" t="s">
        <v>15</v>
      </c>
      <c r="O245" t="s">
        <v>133</v>
      </c>
    </row>
    <row r="246" spans="1:15" x14ac:dyDescent="0.3">
      <c r="A246" t="s">
        <v>89</v>
      </c>
      <c r="B246" t="s">
        <v>14</v>
      </c>
      <c r="C246" t="s">
        <v>130</v>
      </c>
      <c r="D246" t="s">
        <v>11</v>
      </c>
      <c r="E246" t="s">
        <v>12</v>
      </c>
      <c r="F246">
        <v>25</v>
      </c>
      <c r="G246">
        <v>71</v>
      </c>
      <c r="H246">
        <v>96</v>
      </c>
      <c r="I246" t="s">
        <v>13</v>
      </c>
      <c r="J246">
        <v>10</v>
      </c>
      <c r="K246">
        <v>7</v>
      </c>
      <c r="L246">
        <v>315</v>
      </c>
      <c r="M246">
        <v>78.75</v>
      </c>
      <c r="N246" t="s">
        <v>15</v>
      </c>
      <c r="O246" t="s">
        <v>133</v>
      </c>
    </row>
    <row r="247" spans="1:15" x14ac:dyDescent="0.3">
      <c r="A247" t="s">
        <v>89</v>
      </c>
      <c r="B247" t="s">
        <v>14</v>
      </c>
      <c r="C247" t="s">
        <v>130</v>
      </c>
      <c r="D247" t="s">
        <v>16</v>
      </c>
      <c r="E247" t="s">
        <v>17</v>
      </c>
      <c r="F247">
        <v>25</v>
      </c>
      <c r="G247">
        <v>45</v>
      </c>
      <c r="H247">
        <v>70</v>
      </c>
      <c r="I247" t="s">
        <v>29</v>
      </c>
      <c r="J247">
        <v>8</v>
      </c>
      <c r="K247">
        <v>3</v>
      </c>
      <c r="L247">
        <v>315</v>
      </c>
      <c r="M247">
        <v>78.75</v>
      </c>
      <c r="N247" t="s">
        <v>15</v>
      </c>
      <c r="O247" t="s">
        <v>133</v>
      </c>
    </row>
    <row r="248" spans="1:15" x14ac:dyDescent="0.3">
      <c r="A248" t="s">
        <v>89</v>
      </c>
      <c r="B248" t="s">
        <v>14</v>
      </c>
      <c r="C248" t="s">
        <v>130</v>
      </c>
      <c r="D248" t="s">
        <v>19</v>
      </c>
      <c r="E248" t="s">
        <v>20</v>
      </c>
      <c r="F248">
        <v>25</v>
      </c>
      <c r="G248">
        <v>53</v>
      </c>
      <c r="H248">
        <v>78</v>
      </c>
      <c r="I248" t="s">
        <v>29</v>
      </c>
      <c r="J248">
        <v>8</v>
      </c>
      <c r="K248">
        <v>3</v>
      </c>
      <c r="L248">
        <v>315</v>
      </c>
      <c r="M248">
        <v>78.75</v>
      </c>
      <c r="N248" t="s">
        <v>15</v>
      </c>
      <c r="O248" t="s">
        <v>133</v>
      </c>
    </row>
    <row r="249" spans="1:15" x14ac:dyDescent="0.3">
      <c r="A249" t="s">
        <v>89</v>
      </c>
      <c r="B249" t="s">
        <v>14</v>
      </c>
      <c r="C249" t="s">
        <v>130</v>
      </c>
      <c r="D249" t="s">
        <v>22</v>
      </c>
      <c r="E249" t="s">
        <v>23</v>
      </c>
      <c r="F249">
        <v>25</v>
      </c>
      <c r="G249">
        <v>46</v>
      </c>
      <c r="H249">
        <v>71</v>
      </c>
      <c r="I249" t="s">
        <v>29</v>
      </c>
      <c r="J249">
        <v>8</v>
      </c>
      <c r="K249">
        <v>3</v>
      </c>
      <c r="L249">
        <v>315</v>
      </c>
      <c r="M249">
        <v>78.75</v>
      </c>
      <c r="N249" t="s">
        <v>15</v>
      </c>
      <c r="O249" t="s">
        <v>133</v>
      </c>
    </row>
    <row r="250" spans="1:15" x14ac:dyDescent="0.3">
      <c r="A250" t="s">
        <v>90</v>
      </c>
      <c r="B250" t="s">
        <v>14</v>
      </c>
      <c r="C250" t="s">
        <v>129</v>
      </c>
      <c r="D250" t="s">
        <v>11</v>
      </c>
      <c r="E250" t="s">
        <v>12</v>
      </c>
      <c r="F250">
        <v>25</v>
      </c>
      <c r="G250">
        <v>73</v>
      </c>
      <c r="H250">
        <v>98</v>
      </c>
      <c r="I250" t="s">
        <v>13</v>
      </c>
      <c r="J250">
        <v>10</v>
      </c>
      <c r="K250">
        <v>7</v>
      </c>
      <c r="L250">
        <v>249</v>
      </c>
      <c r="M250">
        <v>62.25</v>
      </c>
      <c r="N250" t="s">
        <v>15</v>
      </c>
      <c r="O250" t="s">
        <v>134</v>
      </c>
    </row>
    <row r="251" spans="1:15" x14ac:dyDescent="0.3">
      <c r="A251" t="s">
        <v>90</v>
      </c>
      <c r="B251" t="s">
        <v>14</v>
      </c>
      <c r="C251" t="s">
        <v>129</v>
      </c>
      <c r="D251" t="s">
        <v>16</v>
      </c>
      <c r="E251" t="s">
        <v>17</v>
      </c>
      <c r="F251">
        <v>25</v>
      </c>
      <c r="G251">
        <v>28</v>
      </c>
      <c r="H251">
        <v>53</v>
      </c>
      <c r="I251" t="s">
        <v>18</v>
      </c>
      <c r="J251">
        <v>6</v>
      </c>
      <c r="K251">
        <v>3</v>
      </c>
      <c r="L251">
        <v>249</v>
      </c>
      <c r="M251">
        <v>62.25</v>
      </c>
      <c r="N251" t="s">
        <v>15</v>
      </c>
      <c r="O251" t="s">
        <v>134</v>
      </c>
    </row>
    <row r="252" spans="1:15" x14ac:dyDescent="0.3">
      <c r="A252" t="s">
        <v>90</v>
      </c>
      <c r="B252" t="s">
        <v>14</v>
      </c>
      <c r="C252" t="s">
        <v>129</v>
      </c>
      <c r="D252" t="s">
        <v>19</v>
      </c>
      <c r="E252" t="s">
        <v>20</v>
      </c>
      <c r="F252">
        <v>25</v>
      </c>
      <c r="G252">
        <v>26</v>
      </c>
      <c r="H252">
        <v>51</v>
      </c>
      <c r="I252" t="s">
        <v>18</v>
      </c>
      <c r="J252">
        <v>6</v>
      </c>
      <c r="K252">
        <v>3</v>
      </c>
      <c r="L252">
        <v>249</v>
      </c>
      <c r="M252">
        <v>62.25</v>
      </c>
      <c r="N252" t="s">
        <v>15</v>
      </c>
      <c r="O252" t="s">
        <v>134</v>
      </c>
    </row>
    <row r="253" spans="1:15" x14ac:dyDescent="0.3">
      <c r="A253" t="s">
        <v>90</v>
      </c>
      <c r="B253" t="s">
        <v>14</v>
      </c>
      <c r="C253" t="s">
        <v>129</v>
      </c>
      <c r="D253" t="s">
        <v>22</v>
      </c>
      <c r="E253" t="s">
        <v>23</v>
      </c>
      <c r="F253">
        <v>25</v>
      </c>
      <c r="G253">
        <v>22</v>
      </c>
      <c r="H253">
        <v>47</v>
      </c>
      <c r="I253" t="s">
        <v>36</v>
      </c>
      <c r="J253">
        <v>0</v>
      </c>
      <c r="K253">
        <v>0</v>
      </c>
      <c r="L253">
        <v>249</v>
      </c>
      <c r="M253">
        <v>62.25</v>
      </c>
      <c r="N253" t="s">
        <v>37</v>
      </c>
      <c r="O253" t="s">
        <v>134</v>
      </c>
    </row>
    <row r="254" spans="1:15" x14ac:dyDescent="0.3">
      <c r="A254" t="s">
        <v>91</v>
      </c>
      <c r="B254" t="s">
        <v>14</v>
      </c>
      <c r="C254" t="s">
        <v>130</v>
      </c>
      <c r="D254" t="s">
        <v>11</v>
      </c>
      <c r="E254" t="s">
        <v>12</v>
      </c>
      <c r="F254">
        <v>25</v>
      </c>
      <c r="G254">
        <v>73</v>
      </c>
      <c r="H254">
        <v>98</v>
      </c>
      <c r="I254" t="s">
        <v>13</v>
      </c>
      <c r="J254">
        <v>10</v>
      </c>
      <c r="K254">
        <v>7</v>
      </c>
      <c r="L254">
        <v>265</v>
      </c>
      <c r="M254">
        <v>66.25</v>
      </c>
      <c r="N254" t="s">
        <v>15</v>
      </c>
      <c r="O254" t="s">
        <v>133</v>
      </c>
    </row>
    <row r="255" spans="1:15" x14ac:dyDescent="0.3">
      <c r="A255" t="s">
        <v>91</v>
      </c>
      <c r="B255" t="s">
        <v>14</v>
      </c>
      <c r="C255" t="s">
        <v>130</v>
      </c>
      <c r="D255" t="s">
        <v>16</v>
      </c>
      <c r="E255" t="s">
        <v>17</v>
      </c>
      <c r="F255">
        <v>25</v>
      </c>
      <c r="G255">
        <v>34</v>
      </c>
      <c r="H255">
        <v>59</v>
      </c>
      <c r="I255" t="s">
        <v>18</v>
      </c>
      <c r="J255">
        <v>6</v>
      </c>
      <c r="K255">
        <v>3</v>
      </c>
      <c r="L255">
        <v>265</v>
      </c>
      <c r="M255">
        <v>66.25</v>
      </c>
      <c r="N255" t="s">
        <v>15</v>
      </c>
      <c r="O255" t="s">
        <v>133</v>
      </c>
    </row>
    <row r="256" spans="1:15" x14ac:dyDescent="0.3">
      <c r="A256" t="s">
        <v>91</v>
      </c>
      <c r="B256" t="s">
        <v>14</v>
      </c>
      <c r="C256" t="s">
        <v>130</v>
      </c>
      <c r="D256" t="s">
        <v>19</v>
      </c>
      <c r="E256" t="s">
        <v>20</v>
      </c>
      <c r="F256">
        <v>25</v>
      </c>
      <c r="G256">
        <v>28</v>
      </c>
      <c r="H256">
        <v>53</v>
      </c>
      <c r="I256" t="s">
        <v>18</v>
      </c>
      <c r="J256">
        <v>6</v>
      </c>
      <c r="K256">
        <v>3</v>
      </c>
      <c r="L256">
        <v>265</v>
      </c>
      <c r="M256">
        <v>66.25</v>
      </c>
      <c r="N256" t="s">
        <v>15</v>
      </c>
      <c r="O256" t="s">
        <v>133</v>
      </c>
    </row>
    <row r="257" spans="1:15" x14ac:dyDescent="0.3">
      <c r="A257" t="s">
        <v>91</v>
      </c>
      <c r="B257" t="s">
        <v>14</v>
      </c>
      <c r="C257" t="s">
        <v>130</v>
      </c>
      <c r="D257" t="s">
        <v>22</v>
      </c>
      <c r="E257" t="s">
        <v>23</v>
      </c>
      <c r="F257">
        <v>25</v>
      </c>
      <c r="G257">
        <v>30</v>
      </c>
      <c r="H257">
        <v>55</v>
      </c>
      <c r="I257" t="s">
        <v>18</v>
      </c>
      <c r="J257">
        <v>6</v>
      </c>
      <c r="K257">
        <v>3</v>
      </c>
      <c r="L257">
        <v>265</v>
      </c>
      <c r="M257">
        <v>66.25</v>
      </c>
      <c r="N257" t="s">
        <v>15</v>
      </c>
      <c r="O257" t="s">
        <v>133</v>
      </c>
    </row>
    <row r="258" spans="1:15" x14ac:dyDescent="0.3">
      <c r="A258" t="s">
        <v>92</v>
      </c>
      <c r="B258" t="s">
        <v>14</v>
      </c>
      <c r="C258" t="s">
        <v>129</v>
      </c>
      <c r="D258" t="s">
        <v>11</v>
      </c>
      <c r="E258" t="s">
        <v>12</v>
      </c>
      <c r="F258">
        <v>24</v>
      </c>
      <c r="G258">
        <v>72</v>
      </c>
      <c r="H258">
        <v>96</v>
      </c>
      <c r="I258" t="s">
        <v>13</v>
      </c>
      <c r="J258">
        <v>10</v>
      </c>
      <c r="K258">
        <v>7</v>
      </c>
      <c r="L258">
        <v>275</v>
      </c>
      <c r="M258">
        <v>68.75</v>
      </c>
      <c r="N258" t="s">
        <v>15</v>
      </c>
      <c r="O258" t="s">
        <v>133</v>
      </c>
    </row>
    <row r="259" spans="1:15" x14ac:dyDescent="0.3">
      <c r="A259" t="s">
        <v>92</v>
      </c>
      <c r="B259" t="s">
        <v>14</v>
      </c>
      <c r="C259" t="s">
        <v>129</v>
      </c>
      <c r="D259" t="s">
        <v>16</v>
      </c>
      <c r="E259" t="s">
        <v>17</v>
      </c>
      <c r="F259">
        <v>24</v>
      </c>
      <c r="G259">
        <v>39</v>
      </c>
      <c r="H259">
        <v>63</v>
      </c>
      <c r="I259" t="s">
        <v>21</v>
      </c>
      <c r="J259">
        <v>7</v>
      </c>
      <c r="K259">
        <v>3</v>
      </c>
      <c r="L259">
        <v>275</v>
      </c>
      <c r="M259">
        <v>68.75</v>
      </c>
      <c r="N259" t="s">
        <v>15</v>
      </c>
      <c r="O259" t="s">
        <v>133</v>
      </c>
    </row>
    <row r="260" spans="1:15" x14ac:dyDescent="0.3">
      <c r="A260" t="s">
        <v>92</v>
      </c>
      <c r="B260" t="s">
        <v>14</v>
      </c>
      <c r="C260" t="s">
        <v>129</v>
      </c>
      <c r="D260" t="s">
        <v>19</v>
      </c>
      <c r="E260" t="s">
        <v>20</v>
      </c>
      <c r="F260">
        <v>23</v>
      </c>
      <c r="G260">
        <v>35</v>
      </c>
      <c r="H260">
        <v>58</v>
      </c>
      <c r="I260" t="s">
        <v>18</v>
      </c>
      <c r="J260">
        <v>6</v>
      </c>
      <c r="K260">
        <v>3</v>
      </c>
      <c r="L260">
        <v>275</v>
      </c>
      <c r="M260">
        <v>68.75</v>
      </c>
      <c r="N260" t="s">
        <v>15</v>
      </c>
      <c r="O260" t="s">
        <v>133</v>
      </c>
    </row>
    <row r="261" spans="1:15" x14ac:dyDescent="0.3">
      <c r="A261" t="s">
        <v>92</v>
      </c>
      <c r="B261" t="s">
        <v>14</v>
      </c>
      <c r="C261" t="s">
        <v>129</v>
      </c>
      <c r="D261" t="s">
        <v>22</v>
      </c>
      <c r="E261" t="s">
        <v>23</v>
      </c>
      <c r="F261">
        <v>25</v>
      </c>
      <c r="G261">
        <v>33</v>
      </c>
      <c r="H261">
        <v>58</v>
      </c>
      <c r="I261" t="s">
        <v>18</v>
      </c>
      <c r="J261">
        <v>6</v>
      </c>
      <c r="K261">
        <v>3</v>
      </c>
      <c r="L261">
        <v>275</v>
      </c>
      <c r="M261">
        <v>68.75</v>
      </c>
      <c r="N261" t="s">
        <v>15</v>
      </c>
      <c r="O261" t="s">
        <v>133</v>
      </c>
    </row>
    <row r="262" spans="1:15" x14ac:dyDescent="0.3">
      <c r="A262" t="s">
        <v>93</v>
      </c>
      <c r="B262" t="s">
        <v>14</v>
      </c>
      <c r="C262" t="s">
        <v>130</v>
      </c>
      <c r="D262" t="s">
        <v>11</v>
      </c>
      <c r="E262" t="s">
        <v>12</v>
      </c>
      <c r="F262">
        <v>24</v>
      </c>
      <c r="G262">
        <v>71</v>
      </c>
      <c r="H262">
        <v>95</v>
      </c>
      <c r="I262" t="s">
        <v>13</v>
      </c>
      <c r="J262">
        <v>10</v>
      </c>
      <c r="K262">
        <v>7</v>
      </c>
      <c r="L262">
        <v>227</v>
      </c>
      <c r="M262">
        <v>56.75</v>
      </c>
      <c r="N262" t="s">
        <v>15</v>
      </c>
      <c r="O262" t="s">
        <v>134</v>
      </c>
    </row>
    <row r="263" spans="1:15" x14ac:dyDescent="0.3">
      <c r="A263" t="s">
        <v>93</v>
      </c>
      <c r="B263" t="s">
        <v>14</v>
      </c>
      <c r="C263" t="s">
        <v>130</v>
      </c>
      <c r="D263" t="s">
        <v>16</v>
      </c>
      <c r="E263" t="s">
        <v>17</v>
      </c>
      <c r="F263">
        <v>25</v>
      </c>
      <c r="G263">
        <v>-1</v>
      </c>
      <c r="H263">
        <v>25</v>
      </c>
      <c r="I263" t="s">
        <v>94</v>
      </c>
      <c r="J263">
        <v>0</v>
      </c>
      <c r="K263">
        <v>0</v>
      </c>
      <c r="L263">
        <v>227</v>
      </c>
      <c r="M263">
        <v>56.75</v>
      </c>
      <c r="N263" t="s">
        <v>37</v>
      </c>
      <c r="O263" t="s">
        <v>134</v>
      </c>
    </row>
    <row r="264" spans="1:15" x14ac:dyDescent="0.3">
      <c r="A264" t="s">
        <v>93</v>
      </c>
      <c r="B264" t="s">
        <v>14</v>
      </c>
      <c r="C264" t="s">
        <v>130</v>
      </c>
      <c r="D264" t="s">
        <v>19</v>
      </c>
      <c r="E264" t="s">
        <v>20</v>
      </c>
      <c r="F264">
        <v>23</v>
      </c>
      <c r="G264">
        <v>27</v>
      </c>
      <c r="H264">
        <v>50</v>
      </c>
      <c r="I264" t="s">
        <v>18</v>
      </c>
      <c r="J264">
        <v>6</v>
      </c>
      <c r="K264">
        <v>3</v>
      </c>
      <c r="L264">
        <v>227</v>
      </c>
      <c r="M264">
        <v>56.75</v>
      </c>
      <c r="N264" t="s">
        <v>15</v>
      </c>
      <c r="O264" t="s">
        <v>134</v>
      </c>
    </row>
    <row r="265" spans="1:15" x14ac:dyDescent="0.3">
      <c r="A265" t="s">
        <v>93</v>
      </c>
      <c r="B265" t="s">
        <v>14</v>
      </c>
      <c r="C265" t="s">
        <v>130</v>
      </c>
      <c r="D265" t="s">
        <v>22</v>
      </c>
      <c r="E265" t="s">
        <v>23</v>
      </c>
      <c r="F265">
        <v>25</v>
      </c>
      <c r="G265">
        <v>32</v>
      </c>
      <c r="H265">
        <v>57</v>
      </c>
      <c r="I265" t="s">
        <v>18</v>
      </c>
      <c r="J265">
        <v>6</v>
      </c>
      <c r="K265">
        <v>3</v>
      </c>
      <c r="L265">
        <v>227</v>
      </c>
      <c r="M265">
        <v>56.75</v>
      </c>
      <c r="N265" t="s">
        <v>15</v>
      </c>
      <c r="O265" t="s">
        <v>134</v>
      </c>
    </row>
    <row r="266" spans="1:15" x14ac:dyDescent="0.3">
      <c r="A266" t="s">
        <v>95</v>
      </c>
      <c r="B266" t="s">
        <v>14</v>
      </c>
      <c r="C266" t="s">
        <v>129</v>
      </c>
      <c r="D266" t="s">
        <v>11</v>
      </c>
      <c r="E266" t="s">
        <v>12</v>
      </c>
      <c r="F266">
        <v>24</v>
      </c>
      <c r="G266">
        <v>70</v>
      </c>
      <c r="H266">
        <v>94</v>
      </c>
      <c r="I266" t="s">
        <v>13</v>
      </c>
      <c r="J266">
        <v>10</v>
      </c>
      <c r="K266">
        <v>7</v>
      </c>
      <c r="L266">
        <v>257</v>
      </c>
      <c r="M266">
        <v>64.25</v>
      </c>
      <c r="N266" t="s">
        <v>15</v>
      </c>
      <c r="O266" t="s">
        <v>133</v>
      </c>
    </row>
    <row r="267" spans="1:15" x14ac:dyDescent="0.3">
      <c r="A267" t="s">
        <v>95</v>
      </c>
      <c r="B267" t="s">
        <v>14</v>
      </c>
      <c r="C267" t="s">
        <v>129</v>
      </c>
      <c r="D267" t="s">
        <v>16</v>
      </c>
      <c r="E267" t="s">
        <v>17</v>
      </c>
      <c r="F267">
        <v>20</v>
      </c>
      <c r="G267">
        <v>27</v>
      </c>
      <c r="H267">
        <v>47</v>
      </c>
      <c r="I267" t="s">
        <v>27</v>
      </c>
      <c r="J267">
        <v>5</v>
      </c>
      <c r="K267">
        <v>3</v>
      </c>
      <c r="L267">
        <v>257</v>
      </c>
      <c r="M267">
        <v>64.25</v>
      </c>
      <c r="N267" t="s">
        <v>15</v>
      </c>
      <c r="O267" t="s">
        <v>133</v>
      </c>
    </row>
    <row r="268" spans="1:15" x14ac:dyDescent="0.3">
      <c r="A268" t="s">
        <v>95</v>
      </c>
      <c r="B268" t="s">
        <v>14</v>
      </c>
      <c r="C268" t="s">
        <v>129</v>
      </c>
      <c r="D268" t="s">
        <v>19</v>
      </c>
      <c r="E268" t="s">
        <v>20</v>
      </c>
      <c r="F268">
        <v>15</v>
      </c>
      <c r="G268">
        <v>31</v>
      </c>
      <c r="H268">
        <v>46</v>
      </c>
      <c r="I268" t="s">
        <v>27</v>
      </c>
      <c r="J268">
        <v>5</v>
      </c>
      <c r="K268">
        <v>3</v>
      </c>
      <c r="L268">
        <v>257</v>
      </c>
      <c r="M268">
        <v>64.25</v>
      </c>
      <c r="N268" t="s">
        <v>15</v>
      </c>
      <c r="O268" t="s">
        <v>133</v>
      </c>
    </row>
    <row r="269" spans="1:15" x14ac:dyDescent="0.3">
      <c r="A269" t="s">
        <v>95</v>
      </c>
      <c r="B269" t="s">
        <v>14</v>
      </c>
      <c r="C269" t="s">
        <v>129</v>
      </c>
      <c r="D269" t="s">
        <v>22</v>
      </c>
      <c r="E269" t="s">
        <v>23</v>
      </c>
      <c r="F269">
        <v>24</v>
      </c>
      <c r="G269">
        <v>46</v>
      </c>
      <c r="H269">
        <v>70</v>
      </c>
      <c r="I269" t="s">
        <v>29</v>
      </c>
      <c r="J269">
        <v>8</v>
      </c>
      <c r="K269">
        <v>3</v>
      </c>
      <c r="L269">
        <v>257</v>
      </c>
      <c r="M269">
        <v>64.25</v>
      </c>
      <c r="N269" t="s">
        <v>15</v>
      </c>
      <c r="O269" t="s">
        <v>133</v>
      </c>
    </row>
    <row r="270" spans="1:15" x14ac:dyDescent="0.3">
      <c r="A270" t="s">
        <v>96</v>
      </c>
      <c r="B270" t="s">
        <v>97</v>
      </c>
      <c r="C270" t="s">
        <v>129</v>
      </c>
      <c r="D270" t="s">
        <v>11</v>
      </c>
      <c r="E270" t="s">
        <v>12</v>
      </c>
      <c r="F270">
        <v>23</v>
      </c>
      <c r="G270">
        <v>72</v>
      </c>
      <c r="H270">
        <v>95</v>
      </c>
      <c r="I270" t="s">
        <v>13</v>
      </c>
      <c r="J270">
        <v>10</v>
      </c>
      <c r="K270">
        <v>7</v>
      </c>
      <c r="L270">
        <v>247</v>
      </c>
      <c r="M270">
        <v>61.75</v>
      </c>
      <c r="N270" t="s">
        <v>15</v>
      </c>
      <c r="O270" t="s">
        <v>133</v>
      </c>
    </row>
    <row r="271" spans="1:15" x14ac:dyDescent="0.3">
      <c r="A271" t="s">
        <v>96</v>
      </c>
      <c r="B271" t="s">
        <v>97</v>
      </c>
      <c r="C271" t="s">
        <v>129</v>
      </c>
      <c r="D271" t="s">
        <v>16</v>
      </c>
      <c r="E271" t="s">
        <v>17</v>
      </c>
      <c r="F271">
        <v>15</v>
      </c>
      <c r="G271">
        <v>35</v>
      </c>
      <c r="H271">
        <v>50</v>
      </c>
      <c r="I271" t="s">
        <v>18</v>
      </c>
      <c r="J271">
        <v>6</v>
      </c>
      <c r="K271">
        <v>3</v>
      </c>
      <c r="L271">
        <v>247</v>
      </c>
      <c r="M271">
        <v>61.75</v>
      </c>
      <c r="N271" t="s">
        <v>15</v>
      </c>
      <c r="O271" t="s">
        <v>133</v>
      </c>
    </row>
    <row r="272" spans="1:15" x14ac:dyDescent="0.3">
      <c r="A272" t="s">
        <v>96</v>
      </c>
      <c r="B272" t="s">
        <v>97</v>
      </c>
      <c r="C272" t="s">
        <v>129</v>
      </c>
      <c r="D272" t="s">
        <v>19</v>
      </c>
      <c r="E272" t="s">
        <v>20</v>
      </c>
      <c r="F272">
        <v>20</v>
      </c>
      <c r="G272">
        <v>30</v>
      </c>
      <c r="H272">
        <v>50</v>
      </c>
      <c r="I272" t="s">
        <v>18</v>
      </c>
      <c r="J272">
        <v>6</v>
      </c>
      <c r="K272">
        <v>3</v>
      </c>
      <c r="L272">
        <v>247</v>
      </c>
      <c r="M272">
        <v>61.75</v>
      </c>
      <c r="N272" t="s">
        <v>15</v>
      </c>
      <c r="O272" t="s">
        <v>133</v>
      </c>
    </row>
    <row r="273" spans="1:15" x14ac:dyDescent="0.3">
      <c r="A273" t="s">
        <v>96</v>
      </c>
      <c r="B273" t="s">
        <v>97</v>
      </c>
      <c r="C273" t="s">
        <v>129</v>
      </c>
      <c r="D273" t="s">
        <v>22</v>
      </c>
      <c r="E273" t="s">
        <v>23</v>
      </c>
      <c r="F273">
        <v>22</v>
      </c>
      <c r="G273">
        <v>30</v>
      </c>
      <c r="H273">
        <v>52</v>
      </c>
      <c r="I273" t="s">
        <v>18</v>
      </c>
      <c r="J273">
        <v>6</v>
      </c>
      <c r="K273">
        <v>3</v>
      </c>
      <c r="L273">
        <v>247</v>
      </c>
      <c r="M273">
        <v>61.75</v>
      </c>
      <c r="N273" t="s">
        <v>15</v>
      </c>
      <c r="O273" t="s">
        <v>133</v>
      </c>
    </row>
    <row r="274" spans="1:15" x14ac:dyDescent="0.3">
      <c r="A274" t="s">
        <v>98</v>
      </c>
      <c r="B274" t="s">
        <v>97</v>
      </c>
      <c r="C274" t="s">
        <v>130</v>
      </c>
      <c r="D274" t="s">
        <v>11</v>
      </c>
      <c r="E274" t="s">
        <v>12</v>
      </c>
      <c r="F274">
        <v>24</v>
      </c>
      <c r="G274">
        <v>70</v>
      </c>
      <c r="H274">
        <v>94</v>
      </c>
      <c r="I274" t="s">
        <v>13</v>
      </c>
      <c r="J274">
        <v>10</v>
      </c>
      <c r="K274">
        <v>7</v>
      </c>
      <c r="L274">
        <v>238</v>
      </c>
      <c r="M274">
        <v>59.5</v>
      </c>
      <c r="N274" t="s">
        <v>15</v>
      </c>
      <c r="O274" t="s">
        <v>134</v>
      </c>
    </row>
    <row r="275" spans="1:15" x14ac:dyDescent="0.3">
      <c r="A275" t="s">
        <v>98</v>
      </c>
      <c r="B275" t="s">
        <v>97</v>
      </c>
      <c r="C275" t="s">
        <v>130</v>
      </c>
      <c r="D275" t="s">
        <v>16</v>
      </c>
      <c r="E275" t="s">
        <v>17</v>
      </c>
      <c r="F275">
        <v>20</v>
      </c>
      <c r="G275">
        <v>35</v>
      </c>
      <c r="H275">
        <v>55</v>
      </c>
      <c r="I275" t="s">
        <v>18</v>
      </c>
      <c r="J275">
        <v>6</v>
      </c>
      <c r="K275">
        <v>3</v>
      </c>
      <c r="L275">
        <v>238</v>
      </c>
      <c r="M275">
        <v>59.5</v>
      </c>
      <c r="N275" t="s">
        <v>15</v>
      </c>
      <c r="O275" t="s">
        <v>134</v>
      </c>
    </row>
    <row r="276" spans="1:15" x14ac:dyDescent="0.3">
      <c r="A276" t="s">
        <v>98</v>
      </c>
      <c r="B276" t="s">
        <v>97</v>
      </c>
      <c r="C276" t="s">
        <v>130</v>
      </c>
      <c r="D276" t="s">
        <v>19</v>
      </c>
      <c r="E276" t="s">
        <v>20</v>
      </c>
      <c r="F276">
        <v>20</v>
      </c>
      <c r="G276">
        <v>29</v>
      </c>
      <c r="H276">
        <v>49</v>
      </c>
      <c r="I276" t="s">
        <v>27</v>
      </c>
      <c r="J276">
        <v>5</v>
      </c>
      <c r="K276">
        <v>3</v>
      </c>
      <c r="L276">
        <v>238</v>
      </c>
      <c r="M276">
        <v>59.5</v>
      </c>
      <c r="N276" t="s">
        <v>15</v>
      </c>
      <c r="O276" t="s">
        <v>134</v>
      </c>
    </row>
    <row r="277" spans="1:15" x14ac:dyDescent="0.3">
      <c r="A277" t="s">
        <v>98</v>
      </c>
      <c r="B277" t="s">
        <v>97</v>
      </c>
      <c r="C277" t="s">
        <v>130</v>
      </c>
      <c r="D277" t="s">
        <v>22</v>
      </c>
      <c r="E277" t="s">
        <v>23</v>
      </c>
      <c r="F277">
        <v>20</v>
      </c>
      <c r="G277">
        <v>20</v>
      </c>
      <c r="H277">
        <v>40</v>
      </c>
      <c r="I277" t="s">
        <v>36</v>
      </c>
      <c r="J277">
        <v>0</v>
      </c>
      <c r="K277">
        <v>0</v>
      </c>
      <c r="L277">
        <v>238</v>
      </c>
      <c r="M277">
        <v>59.5</v>
      </c>
      <c r="N277" t="s">
        <v>37</v>
      </c>
      <c r="O277" t="s">
        <v>134</v>
      </c>
    </row>
    <row r="278" spans="1:15" x14ac:dyDescent="0.3">
      <c r="A278" t="s">
        <v>99</v>
      </c>
      <c r="B278" t="s">
        <v>97</v>
      </c>
      <c r="C278" t="s">
        <v>130</v>
      </c>
      <c r="D278" t="s">
        <v>11</v>
      </c>
      <c r="E278" t="s">
        <v>12</v>
      </c>
      <c r="F278">
        <v>23</v>
      </c>
      <c r="G278">
        <v>74</v>
      </c>
      <c r="H278">
        <v>97</v>
      </c>
      <c r="I278" t="s">
        <v>13</v>
      </c>
      <c r="J278">
        <v>10</v>
      </c>
      <c r="K278">
        <v>7</v>
      </c>
      <c r="L278">
        <v>266</v>
      </c>
      <c r="M278">
        <v>66.5</v>
      </c>
      <c r="N278" t="s">
        <v>15</v>
      </c>
      <c r="O278" t="s">
        <v>133</v>
      </c>
    </row>
    <row r="279" spans="1:15" x14ac:dyDescent="0.3">
      <c r="A279" t="s">
        <v>99</v>
      </c>
      <c r="B279" t="s">
        <v>97</v>
      </c>
      <c r="C279" t="s">
        <v>130</v>
      </c>
      <c r="D279" t="s">
        <v>16</v>
      </c>
      <c r="E279" t="s">
        <v>17</v>
      </c>
      <c r="F279">
        <v>25</v>
      </c>
      <c r="G279">
        <v>35</v>
      </c>
      <c r="H279">
        <v>60</v>
      </c>
      <c r="I279" t="s">
        <v>21</v>
      </c>
      <c r="J279">
        <v>7</v>
      </c>
      <c r="K279">
        <v>3</v>
      </c>
      <c r="L279">
        <v>266</v>
      </c>
      <c r="M279">
        <v>66.5</v>
      </c>
      <c r="N279" t="s">
        <v>15</v>
      </c>
      <c r="O279" t="s">
        <v>133</v>
      </c>
    </row>
    <row r="280" spans="1:15" x14ac:dyDescent="0.3">
      <c r="A280" t="s">
        <v>99</v>
      </c>
      <c r="B280" t="s">
        <v>97</v>
      </c>
      <c r="C280" t="s">
        <v>130</v>
      </c>
      <c r="D280" t="s">
        <v>19</v>
      </c>
      <c r="E280" t="s">
        <v>20</v>
      </c>
      <c r="F280">
        <v>25</v>
      </c>
      <c r="G280">
        <v>38</v>
      </c>
      <c r="H280">
        <v>63</v>
      </c>
      <c r="I280" t="s">
        <v>21</v>
      </c>
      <c r="J280">
        <v>7</v>
      </c>
      <c r="K280">
        <v>3</v>
      </c>
      <c r="L280">
        <v>266</v>
      </c>
      <c r="M280">
        <v>66.5</v>
      </c>
      <c r="N280" t="s">
        <v>15</v>
      </c>
      <c r="O280" t="s">
        <v>133</v>
      </c>
    </row>
    <row r="281" spans="1:15" x14ac:dyDescent="0.3">
      <c r="A281" t="s">
        <v>99</v>
      </c>
      <c r="B281" t="s">
        <v>97</v>
      </c>
      <c r="C281" t="s">
        <v>130</v>
      </c>
      <c r="D281" t="s">
        <v>22</v>
      </c>
      <c r="E281" t="s">
        <v>23</v>
      </c>
      <c r="F281">
        <v>20</v>
      </c>
      <c r="G281">
        <v>26</v>
      </c>
      <c r="H281">
        <v>46</v>
      </c>
      <c r="I281" t="s">
        <v>27</v>
      </c>
      <c r="J281">
        <v>5</v>
      </c>
      <c r="K281">
        <v>3</v>
      </c>
      <c r="L281">
        <v>266</v>
      </c>
      <c r="M281">
        <v>66.5</v>
      </c>
      <c r="N281" t="s">
        <v>15</v>
      </c>
      <c r="O281" t="s">
        <v>133</v>
      </c>
    </row>
    <row r="282" spans="1:15" x14ac:dyDescent="0.3">
      <c r="A282" t="s">
        <v>100</v>
      </c>
      <c r="B282" t="s">
        <v>97</v>
      </c>
      <c r="C282" t="s">
        <v>129</v>
      </c>
      <c r="D282" t="s">
        <v>11</v>
      </c>
      <c r="E282" t="s">
        <v>12</v>
      </c>
      <c r="F282">
        <v>24</v>
      </c>
      <c r="G282">
        <v>74</v>
      </c>
      <c r="H282">
        <v>98</v>
      </c>
      <c r="I282" t="s">
        <v>13</v>
      </c>
      <c r="J282">
        <v>10</v>
      </c>
      <c r="K282">
        <v>7</v>
      </c>
      <c r="L282">
        <v>275</v>
      </c>
      <c r="M282">
        <v>68.75</v>
      </c>
      <c r="N282" t="s">
        <v>15</v>
      </c>
      <c r="O282" t="s">
        <v>133</v>
      </c>
    </row>
    <row r="283" spans="1:15" x14ac:dyDescent="0.3">
      <c r="A283" t="s">
        <v>100</v>
      </c>
      <c r="B283" t="s">
        <v>97</v>
      </c>
      <c r="C283" t="s">
        <v>129</v>
      </c>
      <c r="D283" t="s">
        <v>16</v>
      </c>
      <c r="E283" t="s">
        <v>17</v>
      </c>
      <c r="F283">
        <v>25</v>
      </c>
      <c r="G283">
        <v>38</v>
      </c>
      <c r="H283">
        <v>63</v>
      </c>
      <c r="I283" t="s">
        <v>21</v>
      </c>
      <c r="J283">
        <v>7</v>
      </c>
      <c r="K283">
        <v>3</v>
      </c>
      <c r="L283">
        <v>275</v>
      </c>
      <c r="M283">
        <v>68.75</v>
      </c>
      <c r="N283" t="s">
        <v>15</v>
      </c>
      <c r="O283" t="s">
        <v>133</v>
      </c>
    </row>
    <row r="284" spans="1:15" x14ac:dyDescent="0.3">
      <c r="A284" t="s">
        <v>100</v>
      </c>
      <c r="B284" t="s">
        <v>97</v>
      </c>
      <c r="C284" t="s">
        <v>129</v>
      </c>
      <c r="D284" t="s">
        <v>19</v>
      </c>
      <c r="E284" t="s">
        <v>20</v>
      </c>
      <c r="F284">
        <v>23</v>
      </c>
      <c r="G284">
        <v>40</v>
      </c>
      <c r="H284">
        <v>63</v>
      </c>
      <c r="I284" t="s">
        <v>21</v>
      </c>
      <c r="J284">
        <v>7</v>
      </c>
      <c r="K284">
        <v>3</v>
      </c>
      <c r="L284">
        <v>275</v>
      </c>
      <c r="M284">
        <v>68.75</v>
      </c>
      <c r="N284" t="s">
        <v>15</v>
      </c>
      <c r="O284" t="s">
        <v>133</v>
      </c>
    </row>
    <row r="285" spans="1:15" x14ac:dyDescent="0.3">
      <c r="A285" t="s">
        <v>100</v>
      </c>
      <c r="B285" t="s">
        <v>97</v>
      </c>
      <c r="C285" t="s">
        <v>129</v>
      </c>
      <c r="D285" t="s">
        <v>22</v>
      </c>
      <c r="E285" t="s">
        <v>23</v>
      </c>
      <c r="F285">
        <v>25</v>
      </c>
      <c r="G285">
        <v>26</v>
      </c>
      <c r="H285">
        <v>51</v>
      </c>
      <c r="I285" t="s">
        <v>18</v>
      </c>
      <c r="J285">
        <v>6</v>
      </c>
      <c r="K285">
        <v>3</v>
      </c>
      <c r="L285">
        <v>275</v>
      </c>
      <c r="M285">
        <v>68.75</v>
      </c>
      <c r="N285" t="s">
        <v>15</v>
      </c>
      <c r="O285" t="s">
        <v>133</v>
      </c>
    </row>
    <row r="286" spans="1:15" x14ac:dyDescent="0.3">
      <c r="A286" t="s">
        <v>101</v>
      </c>
      <c r="B286" t="s">
        <v>97</v>
      </c>
      <c r="C286" t="s">
        <v>130</v>
      </c>
      <c r="D286" t="s">
        <v>11</v>
      </c>
      <c r="E286" t="s">
        <v>12</v>
      </c>
      <c r="F286">
        <v>24</v>
      </c>
      <c r="G286">
        <v>73</v>
      </c>
      <c r="H286">
        <v>97</v>
      </c>
      <c r="I286" t="s">
        <v>13</v>
      </c>
      <c r="J286">
        <v>10</v>
      </c>
      <c r="K286">
        <v>7</v>
      </c>
      <c r="L286">
        <v>287</v>
      </c>
      <c r="M286">
        <v>71.75</v>
      </c>
      <c r="N286" t="s">
        <v>15</v>
      </c>
      <c r="O286" t="s">
        <v>133</v>
      </c>
    </row>
    <row r="287" spans="1:15" x14ac:dyDescent="0.3">
      <c r="A287" t="s">
        <v>101</v>
      </c>
      <c r="B287" t="s">
        <v>97</v>
      </c>
      <c r="C287" t="s">
        <v>130</v>
      </c>
      <c r="D287" t="s">
        <v>16</v>
      </c>
      <c r="E287" t="s">
        <v>17</v>
      </c>
      <c r="F287">
        <v>24</v>
      </c>
      <c r="G287">
        <v>31</v>
      </c>
      <c r="H287">
        <v>55</v>
      </c>
      <c r="I287" t="s">
        <v>18</v>
      </c>
      <c r="J287">
        <v>6</v>
      </c>
      <c r="K287">
        <v>3</v>
      </c>
      <c r="L287">
        <v>287</v>
      </c>
      <c r="M287">
        <v>71.75</v>
      </c>
      <c r="N287" t="s">
        <v>15</v>
      </c>
      <c r="O287" t="s">
        <v>133</v>
      </c>
    </row>
    <row r="288" spans="1:15" x14ac:dyDescent="0.3">
      <c r="A288" t="s">
        <v>101</v>
      </c>
      <c r="B288" t="s">
        <v>97</v>
      </c>
      <c r="C288" t="s">
        <v>130</v>
      </c>
      <c r="D288" t="s">
        <v>19</v>
      </c>
      <c r="E288" t="s">
        <v>20</v>
      </c>
      <c r="F288">
        <v>23</v>
      </c>
      <c r="G288">
        <v>48</v>
      </c>
      <c r="H288">
        <v>71</v>
      </c>
      <c r="I288" t="s">
        <v>29</v>
      </c>
      <c r="J288">
        <v>8</v>
      </c>
      <c r="K288">
        <v>3</v>
      </c>
      <c r="L288">
        <v>287</v>
      </c>
      <c r="M288">
        <v>71.75</v>
      </c>
      <c r="N288" t="s">
        <v>15</v>
      </c>
      <c r="O288" t="s">
        <v>133</v>
      </c>
    </row>
    <row r="289" spans="1:15" x14ac:dyDescent="0.3">
      <c r="A289" t="s">
        <v>101</v>
      </c>
      <c r="B289" t="s">
        <v>97</v>
      </c>
      <c r="C289" t="s">
        <v>130</v>
      </c>
      <c r="D289" t="s">
        <v>22</v>
      </c>
      <c r="E289" t="s">
        <v>23</v>
      </c>
      <c r="F289">
        <v>25</v>
      </c>
      <c r="G289">
        <v>39</v>
      </c>
      <c r="H289">
        <v>64</v>
      </c>
      <c r="I289" t="s">
        <v>21</v>
      </c>
      <c r="J289">
        <v>7</v>
      </c>
      <c r="K289">
        <v>3</v>
      </c>
      <c r="L289">
        <v>287</v>
      </c>
      <c r="M289">
        <v>71.75</v>
      </c>
      <c r="N289" t="s">
        <v>15</v>
      </c>
      <c r="O289" t="s">
        <v>133</v>
      </c>
    </row>
    <row r="290" spans="1:15" x14ac:dyDescent="0.3">
      <c r="A290" t="s">
        <v>102</v>
      </c>
      <c r="B290" t="s">
        <v>97</v>
      </c>
      <c r="C290" t="s">
        <v>130</v>
      </c>
      <c r="D290" t="s">
        <v>11</v>
      </c>
      <c r="E290" t="s">
        <v>12</v>
      </c>
      <c r="F290">
        <v>23</v>
      </c>
      <c r="G290">
        <v>73</v>
      </c>
      <c r="H290">
        <v>96</v>
      </c>
      <c r="I290" t="s">
        <v>13</v>
      </c>
      <c r="J290">
        <v>10</v>
      </c>
      <c r="K290">
        <v>7</v>
      </c>
      <c r="L290">
        <v>278</v>
      </c>
      <c r="M290">
        <v>69.5</v>
      </c>
      <c r="N290" t="s">
        <v>15</v>
      </c>
      <c r="O290" t="s">
        <v>133</v>
      </c>
    </row>
    <row r="291" spans="1:15" x14ac:dyDescent="0.3">
      <c r="A291" t="s">
        <v>102</v>
      </c>
      <c r="B291" t="s">
        <v>97</v>
      </c>
      <c r="C291" t="s">
        <v>130</v>
      </c>
      <c r="D291" t="s">
        <v>16</v>
      </c>
      <c r="E291" t="s">
        <v>17</v>
      </c>
      <c r="F291">
        <v>25</v>
      </c>
      <c r="G291">
        <v>32</v>
      </c>
      <c r="H291">
        <v>57</v>
      </c>
      <c r="I291" t="s">
        <v>18</v>
      </c>
      <c r="J291">
        <v>6</v>
      </c>
      <c r="K291">
        <v>3</v>
      </c>
      <c r="L291">
        <v>278</v>
      </c>
      <c r="M291">
        <v>69.5</v>
      </c>
      <c r="N291" t="s">
        <v>15</v>
      </c>
      <c r="O291" t="s">
        <v>133</v>
      </c>
    </row>
    <row r="292" spans="1:15" x14ac:dyDescent="0.3">
      <c r="A292" t="s">
        <v>102</v>
      </c>
      <c r="B292" t="s">
        <v>97</v>
      </c>
      <c r="C292" t="s">
        <v>130</v>
      </c>
      <c r="D292" t="s">
        <v>19</v>
      </c>
      <c r="E292" t="s">
        <v>20</v>
      </c>
      <c r="F292">
        <v>25</v>
      </c>
      <c r="G292">
        <v>44</v>
      </c>
      <c r="H292">
        <v>69</v>
      </c>
      <c r="I292" t="s">
        <v>21</v>
      </c>
      <c r="J292">
        <v>7</v>
      </c>
      <c r="K292">
        <v>3</v>
      </c>
      <c r="L292">
        <v>278</v>
      </c>
      <c r="M292">
        <v>69.5</v>
      </c>
      <c r="N292" t="s">
        <v>15</v>
      </c>
      <c r="O292" t="s">
        <v>133</v>
      </c>
    </row>
    <row r="293" spans="1:15" x14ac:dyDescent="0.3">
      <c r="A293" t="s">
        <v>102</v>
      </c>
      <c r="B293" t="s">
        <v>97</v>
      </c>
      <c r="C293" t="s">
        <v>130</v>
      </c>
      <c r="D293" t="s">
        <v>22</v>
      </c>
      <c r="E293" t="s">
        <v>23</v>
      </c>
      <c r="F293">
        <v>25</v>
      </c>
      <c r="G293">
        <v>31</v>
      </c>
      <c r="H293">
        <v>56</v>
      </c>
      <c r="I293" t="s">
        <v>18</v>
      </c>
      <c r="J293">
        <v>6</v>
      </c>
      <c r="K293">
        <v>3</v>
      </c>
      <c r="L293">
        <v>278</v>
      </c>
      <c r="M293">
        <v>69.5</v>
      </c>
      <c r="N293" t="s">
        <v>15</v>
      </c>
      <c r="O293" t="s">
        <v>133</v>
      </c>
    </row>
    <row r="294" spans="1:15" x14ac:dyDescent="0.3">
      <c r="A294" t="s">
        <v>103</v>
      </c>
      <c r="B294" t="s">
        <v>97</v>
      </c>
      <c r="C294" t="s">
        <v>129</v>
      </c>
      <c r="D294" t="s">
        <v>11</v>
      </c>
      <c r="E294" t="s">
        <v>12</v>
      </c>
      <c r="F294">
        <v>24</v>
      </c>
      <c r="G294">
        <v>70</v>
      </c>
      <c r="H294">
        <v>94</v>
      </c>
      <c r="I294" t="s">
        <v>13</v>
      </c>
      <c r="J294">
        <v>10</v>
      </c>
      <c r="K294">
        <v>7</v>
      </c>
      <c r="L294">
        <v>260</v>
      </c>
      <c r="M294">
        <v>65</v>
      </c>
      <c r="N294" t="s">
        <v>15</v>
      </c>
      <c r="O294" t="s">
        <v>133</v>
      </c>
    </row>
    <row r="295" spans="1:15" x14ac:dyDescent="0.3">
      <c r="A295" t="s">
        <v>103</v>
      </c>
      <c r="B295" t="s">
        <v>97</v>
      </c>
      <c r="C295" t="s">
        <v>129</v>
      </c>
      <c r="D295" t="s">
        <v>16</v>
      </c>
      <c r="E295" t="s">
        <v>17</v>
      </c>
      <c r="F295">
        <v>25</v>
      </c>
      <c r="G295">
        <v>34</v>
      </c>
      <c r="H295">
        <v>59</v>
      </c>
      <c r="I295" t="s">
        <v>18</v>
      </c>
      <c r="J295">
        <v>6</v>
      </c>
      <c r="K295">
        <v>3</v>
      </c>
      <c r="L295">
        <v>260</v>
      </c>
      <c r="M295">
        <v>65</v>
      </c>
      <c r="N295" t="s">
        <v>15</v>
      </c>
      <c r="O295" t="s">
        <v>133</v>
      </c>
    </row>
    <row r="296" spans="1:15" x14ac:dyDescent="0.3">
      <c r="A296" t="s">
        <v>103</v>
      </c>
      <c r="B296" t="s">
        <v>97</v>
      </c>
      <c r="C296" t="s">
        <v>129</v>
      </c>
      <c r="D296" t="s">
        <v>19</v>
      </c>
      <c r="E296" t="s">
        <v>20</v>
      </c>
      <c r="F296">
        <v>21</v>
      </c>
      <c r="G296">
        <v>43</v>
      </c>
      <c r="H296">
        <v>64</v>
      </c>
      <c r="I296" t="s">
        <v>21</v>
      </c>
      <c r="J296">
        <v>7</v>
      </c>
      <c r="K296">
        <v>3</v>
      </c>
      <c r="L296">
        <v>260</v>
      </c>
      <c r="M296">
        <v>65</v>
      </c>
      <c r="N296" t="s">
        <v>15</v>
      </c>
      <c r="O296" t="s">
        <v>133</v>
      </c>
    </row>
    <row r="297" spans="1:15" x14ac:dyDescent="0.3">
      <c r="A297" t="s">
        <v>103</v>
      </c>
      <c r="B297" t="s">
        <v>97</v>
      </c>
      <c r="C297" t="s">
        <v>129</v>
      </c>
      <c r="D297" t="s">
        <v>22</v>
      </c>
      <c r="E297" t="s">
        <v>23</v>
      </c>
      <c r="F297">
        <v>15</v>
      </c>
      <c r="G297">
        <v>28</v>
      </c>
      <c r="H297">
        <v>43</v>
      </c>
      <c r="I297" t="s">
        <v>27</v>
      </c>
      <c r="J297">
        <v>5</v>
      </c>
      <c r="K297">
        <v>3</v>
      </c>
      <c r="L297">
        <v>260</v>
      </c>
      <c r="M297">
        <v>65</v>
      </c>
      <c r="N297" t="s">
        <v>15</v>
      </c>
      <c r="O297" t="s">
        <v>133</v>
      </c>
    </row>
    <row r="298" spans="1:15" x14ac:dyDescent="0.3">
      <c r="A298" t="s">
        <v>104</v>
      </c>
      <c r="B298" t="s">
        <v>97</v>
      </c>
      <c r="C298" t="s">
        <v>129</v>
      </c>
      <c r="D298" t="s">
        <v>11</v>
      </c>
      <c r="E298" t="s">
        <v>12</v>
      </c>
      <c r="F298">
        <v>24</v>
      </c>
      <c r="G298">
        <v>69</v>
      </c>
      <c r="H298">
        <v>93</v>
      </c>
      <c r="I298" t="s">
        <v>13</v>
      </c>
      <c r="J298">
        <v>10</v>
      </c>
      <c r="K298">
        <v>7</v>
      </c>
      <c r="L298">
        <v>259</v>
      </c>
      <c r="M298">
        <v>64.75</v>
      </c>
      <c r="N298" t="s">
        <v>15</v>
      </c>
      <c r="O298" t="s">
        <v>133</v>
      </c>
    </row>
    <row r="299" spans="1:15" x14ac:dyDescent="0.3">
      <c r="A299" t="s">
        <v>104</v>
      </c>
      <c r="B299" t="s">
        <v>97</v>
      </c>
      <c r="C299" t="s">
        <v>129</v>
      </c>
      <c r="D299" t="s">
        <v>16</v>
      </c>
      <c r="E299" t="s">
        <v>17</v>
      </c>
      <c r="F299">
        <v>24</v>
      </c>
      <c r="G299">
        <v>30</v>
      </c>
      <c r="H299">
        <v>54</v>
      </c>
      <c r="I299" t="s">
        <v>18</v>
      </c>
      <c r="J299">
        <v>6</v>
      </c>
      <c r="K299">
        <v>3</v>
      </c>
      <c r="L299">
        <v>259</v>
      </c>
      <c r="M299">
        <v>64.75</v>
      </c>
      <c r="N299" t="s">
        <v>15</v>
      </c>
      <c r="O299" t="s">
        <v>133</v>
      </c>
    </row>
    <row r="300" spans="1:15" x14ac:dyDescent="0.3">
      <c r="A300" t="s">
        <v>104</v>
      </c>
      <c r="B300" t="s">
        <v>97</v>
      </c>
      <c r="C300" t="s">
        <v>129</v>
      </c>
      <c r="D300" t="s">
        <v>19</v>
      </c>
      <c r="E300" t="s">
        <v>20</v>
      </c>
      <c r="F300">
        <v>21</v>
      </c>
      <c r="G300">
        <v>42</v>
      </c>
      <c r="H300">
        <v>63</v>
      </c>
      <c r="I300" t="s">
        <v>21</v>
      </c>
      <c r="J300">
        <v>7</v>
      </c>
      <c r="K300">
        <v>3</v>
      </c>
      <c r="L300">
        <v>259</v>
      </c>
      <c r="M300">
        <v>64.75</v>
      </c>
      <c r="N300" t="s">
        <v>15</v>
      </c>
      <c r="O300" t="s">
        <v>133</v>
      </c>
    </row>
    <row r="301" spans="1:15" x14ac:dyDescent="0.3">
      <c r="A301" t="s">
        <v>104</v>
      </c>
      <c r="B301" t="s">
        <v>97</v>
      </c>
      <c r="C301" t="s">
        <v>129</v>
      </c>
      <c r="D301" t="s">
        <v>22</v>
      </c>
      <c r="E301" t="s">
        <v>23</v>
      </c>
      <c r="F301">
        <v>21</v>
      </c>
      <c r="G301">
        <v>28</v>
      </c>
      <c r="H301">
        <v>49</v>
      </c>
      <c r="I301" t="s">
        <v>27</v>
      </c>
      <c r="J301">
        <v>5</v>
      </c>
      <c r="K301">
        <v>3</v>
      </c>
      <c r="L301">
        <v>259</v>
      </c>
      <c r="M301">
        <v>64.75</v>
      </c>
      <c r="N301" t="s">
        <v>15</v>
      </c>
      <c r="O301" t="s">
        <v>133</v>
      </c>
    </row>
    <row r="302" spans="1:15" x14ac:dyDescent="0.3">
      <c r="A302" t="s">
        <v>105</v>
      </c>
      <c r="B302" t="s">
        <v>97</v>
      </c>
      <c r="C302" t="s">
        <v>130</v>
      </c>
      <c r="D302" t="s">
        <v>11</v>
      </c>
      <c r="E302" t="s">
        <v>12</v>
      </c>
      <c r="F302">
        <v>23</v>
      </c>
      <c r="G302">
        <v>70</v>
      </c>
      <c r="H302">
        <v>93</v>
      </c>
      <c r="I302" t="s">
        <v>13</v>
      </c>
      <c r="J302">
        <v>10</v>
      </c>
      <c r="K302">
        <v>7</v>
      </c>
      <c r="L302">
        <v>247</v>
      </c>
      <c r="M302">
        <v>61.75</v>
      </c>
      <c r="N302" t="s">
        <v>15</v>
      </c>
      <c r="O302" t="s">
        <v>134</v>
      </c>
    </row>
    <row r="303" spans="1:15" x14ac:dyDescent="0.3">
      <c r="A303" t="s">
        <v>105</v>
      </c>
      <c r="B303" t="s">
        <v>97</v>
      </c>
      <c r="C303" t="s">
        <v>130</v>
      </c>
      <c r="D303" t="s">
        <v>16</v>
      </c>
      <c r="E303" t="s">
        <v>17</v>
      </c>
      <c r="F303">
        <v>24</v>
      </c>
      <c r="G303">
        <v>27</v>
      </c>
      <c r="H303">
        <v>51</v>
      </c>
      <c r="I303" t="s">
        <v>18</v>
      </c>
      <c r="J303">
        <v>6</v>
      </c>
      <c r="K303">
        <v>3</v>
      </c>
      <c r="L303">
        <v>247</v>
      </c>
      <c r="M303">
        <v>61.75</v>
      </c>
      <c r="N303" t="s">
        <v>15</v>
      </c>
      <c r="O303" t="s">
        <v>134</v>
      </c>
    </row>
    <row r="304" spans="1:15" x14ac:dyDescent="0.3">
      <c r="A304" t="s">
        <v>105</v>
      </c>
      <c r="B304" t="s">
        <v>97</v>
      </c>
      <c r="C304" t="s">
        <v>130</v>
      </c>
      <c r="D304" t="s">
        <v>19</v>
      </c>
      <c r="E304" t="s">
        <v>20</v>
      </c>
      <c r="F304">
        <v>19</v>
      </c>
      <c r="G304">
        <v>42</v>
      </c>
      <c r="H304">
        <v>61</v>
      </c>
      <c r="I304" t="s">
        <v>21</v>
      </c>
      <c r="J304">
        <v>7</v>
      </c>
      <c r="K304">
        <v>3</v>
      </c>
      <c r="L304">
        <v>247</v>
      </c>
      <c r="M304">
        <v>61.75</v>
      </c>
      <c r="N304" t="s">
        <v>15</v>
      </c>
      <c r="O304" t="s">
        <v>134</v>
      </c>
    </row>
    <row r="305" spans="1:15" x14ac:dyDescent="0.3">
      <c r="A305" t="s">
        <v>105</v>
      </c>
      <c r="B305" t="s">
        <v>97</v>
      </c>
      <c r="C305" t="s">
        <v>130</v>
      </c>
      <c r="D305" t="s">
        <v>22</v>
      </c>
      <c r="E305" t="s">
        <v>23</v>
      </c>
      <c r="F305">
        <v>21</v>
      </c>
      <c r="G305">
        <v>21</v>
      </c>
      <c r="H305">
        <v>42</v>
      </c>
      <c r="I305" t="s">
        <v>36</v>
      </c>
      <c r="J305">
        <v>0</v>
      </c>
      <c r="K305">
        <v>0</v>
      </c>
      <c r="L305">
        <v>247</v>
      </c>
      <c r="M305">
        <v>61.75</v>
      </c>
      <c r="N305" t="s">
        <v>37</v>
      </c>
      <c r="O305" t="s">
        <v>134</v>
      </c>
    </row>
    <row r="306" spans="1:15" x14ac:dyDescent="0.3">
      <c r="A306" t="s">
        <v>106</v>
      </c>
      <c r="B306" t="s">
        <v>97</v>
      </c>
      <c r="C306" t="s">
        <v>130</v>
      </c>
      <c r="D306" t="s">
        <v>11</v>
      </c>
      <c r="E306" t="s">
        <v>12</v>
      </c>
      <c r="F306">
        <v>24</v>
      </c>
      <c r="G306">
        <v>73</v>
      </c>
      <c r="H306">
        <v>97</v>
      </c>
      <c r="I306" t="s">
        <v>13</v>
      </c>
      <c r="J306">
        <v>10</v>
      </c>
      <c r="K306">
        <v>7</v>
      </c>
      <c r="L306">
        <v>227</v>
      </c>
      <c r="M306">
        <v>56.75</v>
      </c>
      <c r="N306" t="s">
        <v>15</v>
      </c>
      <c r="O306" t="s">
        <v>134</v>
      </c>
    </row>
    <row r="307" spans="1:15" x14ac:dyDescent="0.3">
      <c r="A307" t="s">
        <v>106</v>
      </c>
      <c r="B307" t="s">
        <v>97</v>
      </c>
      <c r="C307" t="s">
        <v>130</v>
      </c>
      <c r="D307" t="s">
        <v>16</v>
      </c>
      <c r="E307" t="s">
        <v>17</v>
      </c>
      <c r="F307">
        <v>24</v>
      </c>
      <c r="G307">
        <v>26</v>
      </c>
      <c r="H307">
        <v>50</v>
      </c>
      <c r="I307" t="s">
        <v>18</v>
      </c>
      <c r="J307">
        <v>6</v>
      </c>
      <c r="K307">
        <v>3</v>
      </c>
      <c r="L307">
        <v>227</v>
      </c>
      <c r="M307">
        <v>56.75</v>
      </c>
      <c r="N307" t="s">
        <v>15</v>
      </c>
      <c r="O307" t="s">
        <v>134</v>
      </c>
    </row>
    <row r="308" spans="1:15" x14ac:dyDescent="0.3">
      <c r="A308" t="s">
        <v>106</v>
      </c>
      <c r="B308" t="s">
        <v>97</v>
      </c>
      <c r="C308" t="s">
        <v>130</v>
      </c>
      <c r="D308" t="s">
        <v>19</v>
      </c>
      <c r="E308" t="s">
        <v>20</v>
      </c>
      <c r="F308">
        <v>25</v>
      </c>
      <c r="G308">
        <v>13</v>
      </c>
      <c r="H308">
        <v>38</v>
      </c>
      <c r="I308" t="s">
        <v>36</v>
      </c>
      <c r="J308">
        <v>0</v>
      </c>
      <c r="K308">
        <v>0</v>
      </c>
      <c r="L308">
        <v>227</v>
      </c>
      <c r="M308">
        <v>56.75</v>
      </c>
      <c r="N308" t="s">
        <v>37</v>
      </c>
      <c r="O308" t="s">
        <v>134</v>
      </c>
    </row>
    <row r="309" spans="1:15" x14ac:dyDescent="0.3">
      <c r="A309" t="s">
        <v>106</v>
      </c>
      <c r="B309" t="s">
        <v>97</v>
      </c>
      <c r="C309" t="s">
        <v>130</v>
      </c>
      <c r="D309" t="s">
        <v>22</v>
      </c>
      <c r="E309" t="s">
        <v>23</v>
      </c>
      <c r="F309">
        <v>25</v>
      </c>
      <c r="G309">
        <v>17</v>
      </c>
      <c r="H309">
        <v>42</v>
      </c>
      <c r="I309" t="s">
        <v>36</v>
      </c>
      <c r="J309">
        <v>0</v>
      </c>
      <c r="K309">
        <v>0</v>
      </c>
      <c r="L309">
        <v>227</v>
      </c>
      <c r="M309">
        <v>56.75</v>
      </c>
      <c r="N309" t="s">
        <v>37</v>
      </c>
      <c r="O309" t="s">
        <v>134</v>
      </c>
    </row>
    <row r="310" spans="1:15" x14ac:dyDescent="0.3">
      <c r="A310" t="s">
        <v>107</v>
      </c>
      <c r="B310" t="s">
        <v>97</v>
      </c>
      <c r="C310" t="s">
        <v>129</v>
      </c>
      <c r="D310" t="s">
        <v>11</v>
      </c>
      <c r="E310" t="s">
        <v>12</v>
      </c>
      <c r="F310">
        <v>25</v>
      </c>
      <c r="G310">
        <v>74</v>
      </c>
      <c r="H310">
        <v>99</v>
      </c>
      <c r="I310" t="s">
        <v>13</v>
      </c>
      <c r="J310">
        <v>10</v>
      </c>
      <c r="K310">
        <v>7</v>
      </c>
      <c r="L310">
        <v>276</v>
      </c>
      <c r="M310">
        <v>69</v>
      </c>
      <c r="N310" t="s">
        <v>15</v>
      </c>
      <c r="O310" t="s">
        <v>133</v>
      </c>
    </row>
    <row r="311" spans="1:15" x14ac:dyDescent="0.3">
      <c r="A311" t="s">
        <v>107</v>
      </c>
      <c r="B311" t="s">
        <v>97</v>
      </c>
      <c r="C311" t="s">
        <v>129</v>
      </c>
      <c r="D311" t="s">
        <v>16</v>
      </c>
      <c r="E311" t="s">
        <v>17</v>
      </c>
      <c r="F311">
        <v>25</v>
      </c>
      <c r="G311">
        <v>35</v>
      </c>
      <c r="H311">
        <v>60</v>
      </c>
      <c r="I311" t="s">
        <v>21</v>
      </c>
      <c r="J311">
        <v>7</v>
      </c>
      <c r="K311">
        <v>3</v>
      </c>
      <c r="L311">
        <v>276</v>
      </c>
      <c r="M311">
        <v>69</v>
      </c>
      <c r="N311" t="s">
        <v>15</v>
      </c>
      <c r="O311" t="s">
        <v>133</v>
      </c>
    </row>
    <row r="312" spans="1:15" x14ac:dyDescent="0.3">
      <c r="A312" t="s">
        <v>107</v>
      </c>
      <c r="B312" t="s">
        <v>97</v>
      </c>
      <c r="C312" t="s">
        <v>129</v>
      </c>
      <c r="D312" t="s">
        <v>19</v>
      </c>
      <c r="E312" t="s">
        <v>20</v>
      </c>
      <c r="F312">
        <v>25</v>
      </c>
      <c r="G312">
        <v>36</v>
      </c>
      <c r="H312">
        <v>61</v>
      </c>
      <c r="I312" t="s">
        <v>21</v>
      </c>
      <c r="J312">
        <v>7</v>
      </c>
      <c r="K312">
        <v>3</v>
      </c>
      <c r="L312">
        <v>276</v>
      </c>
      <c r="M312">
        <v>69</v>
      </c>
      <c r="N312" t="s">
        <v>15</v>
      </c>
      <c r="O312" t="s">
        <v>133</v>
      </c>
    </row>
    <row r="313" spans="1:15" x14ac:dyDescent="0.3">
      <c r="A313" t="s">
        <v>107</v>
      </c>
      <c r="B313" t="s">
        <v>97</v>
      </c>
      <c r="C313" t="s">
        <v>129</v>
      </c>
      <c r="D313" t="s">
        <v>22</v>
      </c>
      <c r="E313" t="s">
        <v>23</v>
      </c>
      <c r="F313">
        <v>25</v>
      </c>
      <c r="G313">
        <v>31</v>
      </c>
      <c r="H313">
        <v>56</v>
      </c>
      <c r="I313" t="s">
        <v>18</v>
      </c>
      <c r="J313">
        <v>6</v>
      </c>
      <c r="K313">
        <v>3</v>
      </c>
      <c r="L313">
        <v>276</v>
      </c>
      <c r="M313">
        <v>69</v>
      </c>
      <c r="N313" t="s">
        <v>15</v>
      </c>
      <c r="O313" t="s">
        <v>133</v>
      </c>
    </row>
    <row r="314" spans="1:15" x14ac:dyDescent="0.3">
      <c r="A314" t="s">
        <v>108</v>
      </c>
      <c r="B314" t="s">
        <v>97</v>
      </c>
      <c r="C314" t="s">
        <v>130</v>
      </c>
      <c r="D314" t="s">
        <v>11</v>
      </c>
      <c r="E314" t="s">
        <v>12</v>
      </c>
      <c r="F314">
        <v>23</v>
      </c>
      <c r="G314">
        <v>73</v>
      </c>
      <c r="H314">
        <v>96</v>
      </c>
      <c r="I314" t="s">
        <v>13</v>
      </c>
      <c r="J314">
        <v>10</v>
      </c>
      <c r="K314">
        <v>7</v>
      </c>
      <c r="L314">
        <v>251</v>
      </c>
      <c r="M314">
        <v>62.75</v>
      </c>
      <c r="N314" t="s">
        <v>15</v>
      </c>
      <c r="O314" t="s">
        <v>134</v>
      </c>
    </row>
    <row r="315" spans="1:15" x14ac:dyDescent="0.3">
      <c r="A315" t="s">
        <v>108</v>
      </c>
      <c r="B315" t="s">
        <v>97</v>
      </c>
      <c r="C315" t="s">
        <v>130</v>
      </c>
      <c r="D315" t="s">
        <v>16</v>
      </c>
      <c r="E315" t="s">
        <v>17</v>
      </c>
      <c r="F315">
        <v>25</v>
      </c>
      <c r="G315">
        <v>14</v>
      </c>
      <c r="H315">
        <v>39</v>
      </c>
      <c r="I315" t="s">
        <v>36</v>
      </c>
      <c r="J315">
        <v>0</v>
      </c>
      <c r="K315">
        <v>0</v>
      </c>
      <c r="L315">
        <v>251</v>
      </c>
      <c r="M315">
        <v>62.75</v>
      </c>
      <c r="N315" t="s">
        <v>37</v>
      </c>
      <c r="O315" t="s">
        <v>134</v>
      </c>
    </row>
    <row r="316" spans="1:15" x14ac:dyDescent="0.3">
      <c r="A316" t="s">
        <v>108</v>
      </c>
      <c r="B316" t="s">
        <v>97</v>
      </c>
      <c r="C316" t="s">
        <v>130</v>
      </c>
      <c r="D316" t="s">
        <v>19</v>
      </c>
      <c r="E316" t="s">
        <v>20</v>
      </c>
      <c r="F316">
        <v>25</v>
      </c>
      <c r="G316">
        <v>38</v>
      </c>
      <c r="H316">
        <v>63</v>
      </c>
      <c r="I316" t="s">
        <v>21</v>
      </c>
      <c r="J316">
        <v>7</v>
      </c>
      <c r="K316">
        <v>3</v>
      </c>
      <c r="L316">
        <v>251</v>
      </c>
      <c r="M316">
        <v>62.75</v>
      </c>
      <c r="N316" t="s">
        <v>15</v>
      </c>
      <c r="O316" t="s">
        <v>134</v>
      </c>
    </row>
    <row r="317" spans="1:15" x14ac:dyDescent="0.3">
      <c r="A317" t="s">
        <v>108</v>
      </c>
      <c r="B317" t="s">
        <v>97</v>
      </c>
      <c r="C317" t="s">
        <v>130</v>
      </c>
      <c r="D317" t="s">
        <v>22</v>
      </c>
      <c r="E317" t="s">
        <v>23</v>
      </c>
      <c r="F317">
        <v>25</v>
      </c>
      <c r="G317">
        <v>28</v>
      </c>
      <c r="H317">
        <v>53</v>
      </c>
      <c r="I317" t="s">
        <v>18</v>
      </c>
      <c r="J317">
        <v>6</v>
      </c>
      <c r="K317">
        <v>3</v>
      </c>
      <c r="L317">
        <v>251</v>
      </c>
      <c r="M317">
        <v>62.75</v>
      </c>
      <c r="N317" t="s">
        <v>15</v>
      </c>
      <c r="O317" t="s">
        <v>134</v>
      </c>
    </row>
    <row r="318" spans="1:15" x14ac:dyDescent="0.3">
      <c r="A318" t="s">
        <v>109</v>
      </c>
      <c r="B318" t="s">
        <v>97</v>
      </c>
      <c r="C318" t="s">
        <v>129</v>
      </c>
      <c r="D318" t="s">
        <v>11</v>
      </c>
      <c r="E318" t="s">
        <v>12</v>
      </c>
      <c r="F318">
        <v>24</v>
      </c>
      <c r="G318">
        <v>68</v>
      </c>
      <c r="H318">
        <v>92</v>
      </c>
      <c r="I318" t="s">
        <v>13</v>
      </c>
      <c r="J318">
        <v>10</v>
      </c>
      <c r="K318">
        <v>7</v>
      </c>
      <c r="L318">
        <v>245</v>
      </c>
      <c r="M318">
        <v>61.25</v>
      </c>
      <c r="N318" t="s">
        <v>15</v>
      </c>
      <c r="O318" t="s">
        <v>133</v>
      </c>
    </row>
    <row r="319" spans="1:15" x14ac:dyDescent="0.3">
      <c r="A319" t="s">
        <v>109</v>
      </c>
      <c r="B319" t="s">
        <v>97</v>
      </c>
      <c r="C319" t="s">
        <v>129</v>
      </c>
      <c r="D319" t="s">
        <v>16</v>
      </c>
      <c r="E319" t="s">
        <v>17</v>
      </c>
      <c r="F319">
        <v>23</v>
      </c>
      <c r="G319">
        <v>27</v>
      </c>
      <c r="H319">
        <v>50</v>
      </c>
      <c r="I319" t="s">
        <v>18</v>
      </c>
      <c r="J319">
        <v>6</v>
      </c>
      <c r="K319">
        <v>3</v>
      </c>
      <c r="L319">
        <v>245</v>
      </c>
      <c r="M319">
        <v>61.25</v>
      </c>
      <c r="N319" t="s">
        <v>15</v>
      </c>
      <c r="O319" t="s">
        <v>133</v>
      </c>
    </row>
    <row r="320" spans="1:15" x14ac:dyDescent="0.3">
      <c r="A320" t="s">
        <v>109</v>
      </c>
      <c r="B320" t="s">
        <v>97</v>
      </c>
      <c r="C320" t="s">
        <v>129</v>
      </c>
      <c r="D320" t="s">
        <v>19</v>
      </c>
      <c r="E320" t="s">
        <v>20</v>
      </c>
      <c r="F320">
        <v>19</v>
      </c>
      <c r="G320">
        <v>34</v>
      </c>
      <c r="H320">
        <v>53</v>
      </c>
      <c r="I320" t="s">
        <v>18</v>
      </c>
      <c r="J320">
        <v>6</v>
      </c>
      <c r="K320">
        <v>3</v>
      </c>
      <c r="L320">
        <v>245</v>
      </c>
      <c r="M320">
        <v>61.25</v>
      </c>
      <c r="N320" t="s">
        <v>15</v>
      </c>
      <c r="O320" t="s">
        <v>133</v>
      </c>
    </row>
    <row r="321" spans="1:15" x14ac:dyDescent="0.3">
      <c r="A321" t="s">
        <v>109</v>
      </c>
      <c r="B321" t="s">
        <v>97</v>
      </c>
      <c r="C321" t="s">
        <v>129</v>
      </c>
      <c r="D321" t="s">
        <v>22</v>
      </c>
      <c r="E321" t="s">
        <v>23</v>
      </c>
      <c r="F321">
        <v>22</v>
      </c>
      <c r="G321">
        <v>28</v>
      </c>
      <c r="H321">
        <v>50</v>
      </c>
      <c r="I321" t="s">
        <v>18</v>
      </c>
      <c r="J321">
        <v>6</v>
      </c>
      <c r="K321">
        <v>3</v>
      </c>
      <c r="L321">
        <v>245</v>
      </c>
      <c r="M321">
        <v>61.25</v>
      </c>
      <c r="N321" t="s">
        <v>15</v>
      </c>
      <c r="O321" t="s">
        <v>133</v>
      </c>
    </row>
    <row r="322" spans="1:15" x14ac:dyDescent="0.3">
      <c r="A322" t="s">
        <v>110</v>
      </c>
      <c r="B322" t="s">
        <v>97</v>
      </c>
      <c r="C322" t="s">
        <v>130</v>
      </c>
      <c r="D322" t="s">
        <v>11</v>
      </c>
      <c r="E322" t="s">
        <v>12</v>
      </c>
      <c r="F322">
        <v>25</v>
      </c>
      <c r="G322">
        <v>74</v>
      </c>
      <c r="H322">
        <v>99</v>
      </c>
      <c r="I322" t="s">
        <v>13</v>
      </c>
      <c r="J322">
        <v>10</v>
      </c>
      <c r="K322">
        <v>7</v>
      </c>
      <c r="L322">
        <v>258</v>
      </c>
      <c r="M322">
        <v>64.5</v>
      </c>
      <c r="N322" t="s">
        <v>15</v>
      </c>
      <c r="O322" t="s">
        <v>134</v>
      </c>
    </row>
    <row r="323" spans="1:15" x14ac:dyDescent="0.3">
      <c r="A323" t="s">
        <v>110</v>
      </c>
      <c r="B323" t="s">
        <v>97</v>
      </c>
      <c r="C323" t="s">
        <v>130</v>
      </c>
      <c r="D323" t="s">
        <v>16</v>
      </c>
      <c r="E323" t="s">
        <v>17</v>
      </c>
      <c r="F323">
        <v>25</v>
      </c>
      <c r="G323">
        <v>28</v>
      </c>
      <c r="H323">
        <v>53</v>
      </c>
      <c r="I323" t="s">
        <v>18</v>
      </c>
      <c r="J323">
        <v>6</v>
      </c>
      <c r="K323">
        <v>3</v>
      </c>
      <c r="L323">
        <v>258</v>
      </c>
      <c r="M323">
        <v>64.5</v>
      </c>
      <c r="N323" t="s">
        <v>15</v>
      </c>
      <c r="O323" t="s">
        <v>134</v>
      </c>
    </row>
    <row r="324" spans="1:15" x14ac:dyDescent="0.3">
      <c r="A324" t="s">
        <v>110</v>
      </c>
      <c r="B324" t="s">
        <v>97</v>
      </c>
      <c r="C324" t="s">
        <v>130</v>
      </c>
      <c r="D324" t="s">
        <v>19</v>
      </c>
      <c r="E324" t="s">
        <v>20</v>
      </c>
      <c r="F324">
        <v>25</v>
      </c>
      <c r="G324">
        <v>33</v>
      </c>
      <c r="H324">
        <v>58</v>
      </c>
      <c r="I324" t="s">
        <v>18</v>
      </c>
      <c r="J324">
        <v>6</v>
      </c>
      <c r="K324">
        <v>3</v>
      </c>
      <c r="L324">
        <v>258</v>
      </c>
      <c r="M324">
        <v>64.5</v>
      </c>
      <c r="N324" t="s">
        <v>15</v>
      </c>
      <c r="O324" t="s">
        <v>134</v>
      </c>
    </row>
    <row r="325" spans="1:15" x14ac:dyDescent="0.3">
      <c r="A325" t="s">
        <v>110</v>
      </c>
      <c r="B325" t="s">
        <v>97</v>
      </c>
      <c r="C325" t="s">
        <v>130</v>
      </c>
      <c r="D325" t="s">
        <v>22</v>
      </c>
      <c r="E325" t="s">
        <v>23</v>
      </c>
      <c r="F325">
        <v>25</v>
      </c>
      <c r="G325">
        <v>23</v>
      </c>
      <c r="H325">
        <v>48</v>
      </c>
      <c r="I325" t="s">
        <v>36</v>
      </c>
      <c r="J325">
        <v>0</v>
      </c>
      <c r="K325">
        <v>0</v>
      </c>
      <c r="L325">
        <v>258</v>
      </c>
      <c r="M325">
        <v>64.5</v>
      </c>
      <c r="N325" t="s">
        <v>37</v>
      </c>
      <c r="O325" t="s">
        <v>134</v>
      </c>
    </row>
    <row r="326" spans="1:15" x14ac:dyDescent="0.3">
      <c r="A326" t="s">
        <v>111</v>
      </c>
      <c r="B326" t="s">
        <v>97</v>
      </c>
      <c r="C326" t="s">
        <v>129</v>
      </c>
      <c r="D326" t="s">
        <v>11</v>
      </c>
      <c r="E326" t="s">
        <v>12</v>
      </c>
      <c r="F326">
        <v>24</v>
      </c>
      <c r="G326">
        <v>70</v>
      </c>
      <c r="H326">
        <v>94</v>
      </c>
      <c r="I326" t="s">
        <v>13</v>
      </c>
      <c r="J326">
        <v>10</v>
      </c>
      <c r="K326">
        <v>7</v>
      </c>
      <c r="L326">
        <v>260</v>
      </c>
      <c r="M326">
        <v>65</v>
      </c>
      <c r="N326" t="s">
        <v>15</v>
      </c>
      <c r="O326" t="s">
        <v>133</v>
      </c>
    </row>
    <row r="327" spans="1:15" x14ac:dyDescent="0.3">
      <c r="A327" t="s">
        <v>111</v>
      </c>
      <c r="B327" t="s">
        <v>97</v>
      </c>
      <c r="C327" t="s">
        <v>129</v>
      </c>
      <c r="D327" t="s">
        <v>16</v>
      </c>
      <c r="E327" t="s">
        <v>17</v>
      </c>
      <c r="F327">
        <v>24</v>
      </c>
      <c r="G327">
        <v>33</v>
      </c>
      <c r="H327">
        <v>57</v>
      </c>
      <c r="I327" t="s">
        <v>18</v>
      </c>
      <c r="J327">
        <v>6</v>
      </c>
      <c r="K327">
        <v>3</v>
      </c>
      <c r="L327">
        <v>260</v>
      </c>
      <c r="M327">
        <v>65</v>
      </c>
      <c r="N327" t="s">
        <v>15</v>
      </c>
      <c r="O327" t="s">
        <v>133</v>
      </c>
    </row>
    <row r="328" spans="1:15" x14ac:dyDescent="0.3">
      <c r="A328" t="s">
        <v>111</v>
      </c>
      <c r="B328" t="s">
        <v>97</v>
      </c>
      <c r="C328" t="s">
        <v>129</v>
      </c>
      <c r="D328" t="s">
        <v>19</v>
      </c>
      <c r="E328" t="s">
        <v>20</v>
      </c>
      <c r="F328">
        <v>18</v>
      </c>
      <c r="G328">
        <v>31</v>
      </c>
      <c r="H328">
        <v>49</v>
      </c>
      <c r="I328" t="s">
        <v>27</v>
      </c>
      <c r="J328">
        <v>5</v>
      </c>
      <c r="K328">
        <v>3</v>
      </c>
      <c r="L328">
        <v>260</v>
      </c>
      <c r="M328">
        <v>65</v>
      </c>
      <c r="N328" t="s">
        <v>15</v>
      </c>
      <c r="O328" t="s">
        <v>133</v>
      </c>
    </row>
    <row r="329" spans="1:15" x14ac:dyDescent="0.3">
      <c r="A329" t="s">
        <v>111</v>
      </c>
      <c r="B329" t="s">
        <v>97</v>
      </c>
      <c r="C329" t="s">
        <v>129</v>
      </c>
      <c r="D329" t="s">
        <v>22</v>
      </c>
      <c r="E329" t="s">
        <v>23</v>
      </c>
      <c r="F329">
        <v>23</v>
      </c>
      <c r="G329">
        <v>37</v>
      </c>
      <c r="H329">
        <v>60</v>
      </c>
      <c r="I329" t="s">
        <v>21</v>
      </c>
      <c r="J329">
        <v>7</v>
      </c>
      <c r="K329">
        <v>3</v>
      </c>
      <c r="L329">
        <v>260</v>
      </c>
      <c r="M329">
        <v>65</v>
      </c>
      <c r="N329" t="s">
        <v>15</v>
      </c>
      <c r="O329" t="s">
        <v>133</v>
      </c>
    </row>
    <row r="330" spans="1:15" x14ac:dyDescent="0.3">
      <c r="A330" t="s">
        <v>112</v>
      </c>
      <c r="B330" t="s">
        <v>97</v>
      </c>
      <c r="C330" t="s">
        <v>129</v>
      </c>
      <c r="D330" t="s">
        <v>11</v>
      </c>
      <c r="E330" t="s">
        <v>12</v>
      </c>
      <c r="F330">
        <v>24</v>
      </c>
      <c r="G330">
        <v>68</v>
      </c>
      <c r="H330">
        <v>92</v>
      </c>
      <c r="I330" t="s">
        <v>13</v>
      </c>
      <c r="J330">
        <v>10</v>
      </c>
      <c r="K330">
        <v>7</v>
      </c>
      <c r="L330">
        <v>238</v>
      </c>
      <c r="M330">
        <v>59.5</v>
      </c>
      <c r="N330" t="s">
        <v>15</v>
      </c>
      <c r="O330" t="s">
        <v>133</v>
      </c>
    </row>
    <row r="331" spans="1:15" x14ac:dyDescent="0.3">
      <c r="A331" t="s">
        <v>112</v>
      </c>
      <c r="B331" t="s">
        <v>97</v>
      </c>
      <c r="C331" t="s">
        <v>129</v>
      </c>
      <c r="D331" t="s">
        <v>16</v>
      </c>
      <c r="E331" t="s">
        <v>17</v>
      </c>
      <c r="F331">
        <v>23</v>
      </c>
      <c r="G331">
        <v>26</v>
      </c>
      <c r="H331">
        <v>49</v>
      </c>
      <c r="I331" t="s">
        <v>27</v>
      </c>
      <c r="J331">
        <v>5</v>
      </c>
      <c r="K331">
        <v>3</v>
      </c>
      <c r="L331">
        <v>238</v>
      </c>
      <c r="M331">
        <v>59.5</v>
      </c>
      <c r="N331" t="s">
        <v>15</v>
      </c>
      <c r="O331" t="s">
        <v>133</v>
      </c>
    </row>
    <row r="332" spans="1:15" x14ac:dyDescent="0.3">
      <c r="A332" t="s">
        <v>112</v>
      </c>
      <c r="B332" t="s">
        <v>97</v>
      </c>
      <c r="C332" t="s">
        <v>129</v>
      </c>
      <c r="D332" t="s">
        <v>19</v>
      </c>
      <c r="E332" t="s">
        <v>20</v>
      </c>
      <c r="F332">
        <v>18</v>
      </c>
      <c r="G332">
        <v>26</v>
      </c>
      <c r="H332">
        <v>44</v>
      </c>
      <c r="I332" t="s">
        <v>27</v>
      </c>
      <c r="J332">
        <v>5</v>
      </c>
      <c r="K332">
        <v>3</v>
      </c>
      <c r="L332">
        <v>238</v>
      </c>
      <c r="M332">
        <v>59.5</v>
      </c>
      <c r="N332" t="s">
        <v>15</v>
      </c>
      <c r="O332" t="s">
        <v>133</v>
      </c>
    </row>
    <row r="333" spans="1:15" x14ac:dyDescent="0.3">
      <c r="A333" t="s">
        <v>112</v>
      </c>
      <c r="B333" t="s">
        <v>97</v>
      </c>
      <c r="C333" t="s">
        <v>129</v>
      </c>
      <c r="D333" t="s">
        <v>22</v>
      </c>
      <c r="E333" t="s">
        <v>23</v>
      </c>
      <c r="F333">
        <v>15</v>
      </c>
      <c r="G333">
        <v>38</v>
      </c>
      <c r="H333">
        <v>53</v>
      </c>
      <c r="I333" t="s">
        <v>18</v>
      </c>
      <c r="J333">
        <v>6</v>
      </c>
      <c r="K333">
        <v>3</v>
      </c>
      <c r="L333">
        <v>238</v>
      </c>
      <c r="M333">
        <v>59.5</v>
      </c>
      <c r="N333" t="s">
        <v>15</v>
      </c>
      <c r="O333" t="s">
        <v>133</v>
      </c>
    </row>
    <row r="334" spans="1:15" x14ac:dyDescent="0.3">
      <c r="A334" t="s">
        <v>113</v>
      </c>
      <c r="B334" t="s">
        <v>97</v>
      </c>
      <c r="C334" t="s">
        <v>130</v>
      </c>
      <c r="D334" t="s">
        <v>11</v>
      </c>
      <c r="E334" t="s">
        <v>12</v>
      </c>
      <c r="F334">
        <v>24</v>
      </c>
      <c r="G334">
        <v>72</v>
      </c>
      <c r="H334">
        <v>96</v>
      </c>
      <c r="I334" t="s">
        <v>13</v>
      </c>
      <c r="J334">
        <v>10</v>
      </c>
      <c r="K334">
        <v>7</v>
      </c>
      <c r="L334">
        <v>277</v>
      </c>
      <c r="M334">
        <v>69.25</v>
      </c>
      <c r="N334" t="s">
        <v>15</v>
      </c>
      <c r="O334" t="s">
        <v>133</v>
      </c>
    </row>
    <row r="335" spans="1:15" x14ac:dyDescent="0.3">
      <c r="A335" t="s">
        <v>113</v>
      </c>
      <c r="B335" t="s">
        <v>97</v>
      </c>
      <c r="C335" t="s">
        <v>130</v>
      </c>
      <c r="D335" t="s">
        <v>16</v>
      </c>
      <c r="E335" t="s">
        <v>17</v>
      </c>
      <c r="F335">
        <v>25</v>
      </c>
      <c r="G335">
        <v>28</v>
      </c>
      <c r="H335">
        <v>53</v>
      </c>
      <c r="I335" t="s">
        <v>18</v>
      </c>
      <c r="J335">
        <v>6</v>
      </c>
      <c r="K335">
        <v>3</v>
      </c>
      <c r="L335">
        <v>277</v>
      </c>
      <c r="M335">
        <v>69.25</v>
      </c>
      <c r="N335" t="s">
        <v>15</v>
      </c>
      <c r="O335" t="s">
        <v>133</v>
      </c>
    </row>
    <row r="336" spans="1:15" x14ac:dyDescent="0.3">
      <c r="A336" t="s">
        <v>113</v>
      </c>
      <c r="B336" t="s">
        <v>97</v>
      </c>
      <c r="C336" t="s">
        <v>130</v>
      </c>
      <c r="D336" t="s">
        <v>19</v>
      </c>
      <c r="E336" t="s">
        <v>20</v>
      </c>
      <c r="F336">
        <v>25</v>
      </c>
      <c r="G336">
        <v>28</v>
      </c>
      <c r="H336">
        <v>53</v>
      </c>
      <c r="I336" t="s">
        <v>18</v>
      </c>
      <c r="J336">
        <v>6</v>
      </c>
      <c r="K336">
        <v>3</v>
      </c>
      <c r="L336">
        <v>277</v>
      </c>
      <c r="M336">
        <v>69.25</v>
      </c>
      <c r="N336" t="s">
        <v>15</v>
      </c>
      <c r="O336" t="s">
        <v>133</v>
      </c>
    </row>
    <row r="337" spans="1:15" x14ac:dyDescent="0.3">
      <c r="A337" t="s">
        <v>113</v>
      </c>
      <c r="B337" t="s">
        <v>97</v>
      </c>
      <c r="C337" t="s">
        <v>130</v>
      </c>
      <c r="D337" t="s">
        <v>22</v>
      </c>
      <c r="E337" t="s">
        <v>23</v>
      </c>
      <c r="F337">
        <v>24</v>
      </c>
      <c r="G337">
        <v>51</v>
      </c>
      <c r="H337">
        <v>75</v>
      </c>
      <c r="I337" t="s">
        <v>29</v>
      </c>
      <c r="J337">
        <v>8</v>
      </c>
      <c r="K337">
        <v>3</v>
      </c>
      <c r="L337">
        <v>277</v>
      </c>
      <c r="M337">
        <v>69.25</v>
      </c>
      <c r="N337" t="s">
        <v>15</v>
      </c>
      <c r="O337" t="s">
        <v>133</v>
      </c>
    </row>
    <row r="338" spans="1:15" x14ac:dyDescent="0.3">
      <c r="A338" t="s">
        <v>114</v>
      </c>
      <c r="B338" t="s">
        <v>97</v>
      </c>
      <c r="C338" t="s">
        <v>129</v>
      </c>
      <c r="D338" t="s">
        <v>11</v>
      </c>
      <c r="E338" t="s">
        <v>12</v>
      </c>
      <c r="F338">
        <v>25</v>
      </c>
      <c r="G338">
        <v>73</v>
      </c>
      <c r="H338">
        <v>98</v>
      </c>
      <c r="I338" t="s">
        <v>13</v>
      </c>
      <c r="J338">
        <v>10</v>
      </c>
      <c r="K338">
        <v>7</v>
      </c>
      <c r="L338">
        <v>276</v>
      </c>
      <c r="M338">
        <v>69</v>
      </c>
      <c r="N338" t="s">
        <v>15</v>
      </c>
      <c r="O338" t="s">
        <v>133</v>
      </c>
    </row>
    <row r="339" spans="1:15" x14ac:dyDescent="0.3">
      <c r="A339" t="s">
        <v>114</v>
      </c>
      <c r="B339" t="s">
        <v>97</v>
      </c>
      <c r="C339" t="s">
        <v>129</v>
      </c>
      <c r="D339" t="s">
        <v>16</v>
      </c>
      <c r="E339" t="s">
        <v>17</v>
      </c>
      <c r="F339">
        <v>25</v>
      </c>
      <c r="G339">
        <v>32</v>
      </c>
      <c r="H339">
        <v>57</v>
      </c>
      <c r="I339" t="s">
        <v>18</v>
      </c>
      <c r="J339">
        <v>6</v>
      </c>
      <c r="K339">
        <v>3</v>
      </c>
      <c r="L339">
        <v>276</v>
      </c>
      <c r="M339">
        <v>69</v>
      </c>
      <c r="N339" t="s">
        <v>15</v>
      </c>
      <c r="O339" t="s">
        <v>133</v>
      </c>
    </row>
    <row r="340" spans="1:15" x14ac:dyDescent="0.3">
      <c r="A340" t="s">
        <v>114</v>
      </c>
      <c r="B340" t="s">
        <v>97</v>
      </c>
      <c r="C340" t="s">
        <v>129</v>
      </c>
      <c r="D340" t="s">
        <v>19</v>
      </c>
      <c r="E340" t="s">
        <v>20</v>
      </c>
      <c r="F340">
        <v>25</v>
      </c>
      <c r="G340">
        <v>30</v>
      </c>
      <c r="H340">
        <v>55</v>
      </c>
      <c r="I340" t="s">
        <v>18</v>
      </c>
      <c r="J340">
        <v>6</v>
      </c>
      <c r="K340">
        <v>3</v>
      </c>
      <c r="L340">
        <v>276</v>
      </c>
      <c r="M340">
        <v>69</v>
      </c>
      <c r="N340" t="s">
        <v>15</v>
      </c>
      <c r="O340" t="s">
        <v>133</v>
      </c>
    </row>
    <row r="341" spans="1:15" x14ac:dyDescent="0.3">
      <c r="A341" t="s">
        <v>114</v>
      </c>
      <c r="B341" t="s">
        <v>97</v>
      </c>
      <c r="C341" t="s">
        <v>129</v>
      </c>
      <c r="D341" t="s">
        <v>22</v>
      </c>
      <c r="E341" t="s">
        <v>23</v>
      </c>
      <c r="F341">
        <v>23</v>
      </c>
      <c r="G341">
        <v>43</v>
      </c>
      <c r="H341">
        <v>66</v>
      </c>
      <c r="I341" t="s">
        <v>21</v>
      </c>
      <c r="J341">
        <v>7</v>
      </c>
      <c r="K341">
        <v>3</v>
      </c>
      <c r="L341">
        <v>276</v>
      </c>
      <c r="M341">
        <v>69</v>
      </c>
      <c r="N341" t="s">
        <v>15</v>
      </c>
      <c r="O341" t="s">
        <v>133</v>
      </c>
    </row>
    <row r="342" spans="1:15" x14ac:dyDescent="0.3">
      <c r="A342" t="s">
        <v>115</v>
      </c>
      <c r="B342" t="s">
        <v>97</v>
      </c>
      <c r="C342" t="s">
        <v>129</v>
      </c>
      <c r="D342" t="s">
        <v>11</v>
      </c>
      <c r="E342" t="s">
        <v>12</v>
      </c>
      <c r="F342">
        <v>24</v>
      </c>
      <c r="G342">
        <v>68</v>
      </c>
      <c r="H342">
        <v>92</v>
      </c>
      <c r="I342" t="s">
        <v>13</v>
      </c>
      <c r="J342">
        <v>10</v>
      </c>
      <c r="K342">
        <v>7</v>
      </c>
      <c r="L342">
        <v>245</v>
      </c>
      <c r="M342">
        <v>61.25</v>
      </c>
      <c r="N342" t="s">
        <v>15</v>
      </c>
      <c r="O342" t="s">
        <v>133</v>
      </c>
    </row>
    <row r="343" spans="1:15" x14ac:dyDescent="0.3">
      <c r="A343" t="s">
        <v>115</v>
      </c>
      <c r="B343" t="s">
        <v>97</v>
      </c>
      <c r="C343" t="s">
        <v>129</v>
      </c>
      <c r="D343" t="s">
        <v>16</v>
      </c>
      <c r="E343" t="s">
        <v>17</v>
      </c>
      <c r="F343">
        <v>23</v>
      </c>
      <c r="G343">
        <v>28</v>
      </c>
      <c r="H343">
        <v>51</v>
      </c>
      <c r="I343" t="s">
        <v>18</v>
      </c>
      <c r="J343">
        <v>6</v>
      </c>
      <c r="K343">
        <v>3</v>
      </c>
      <c r="L343">
        <v>245</v>
      </c>
      <c r="M343">
        <v>61.25</v>
      </c>
      <c r="N343" t="s">
        <v>15</v>
      </c>
      <c r="O343" t="s">
        <v>133</v>
      </c>
    </row>
    <row r="344" spans="1:15" x14ac:dyDescent="0.3">
      <c r="A344" t="s">
        <v>115</v>
      </c>
      <c r="B344" t="s">
        <v>97</v>
      </c>
      <c r="C344" t="s">
        <v>129</v>
      </c>
      <c r="D344" t="s">
        <v>19</v>
      </c>
      <c r="E344" t="s">
        <v>20</v>
      </c>
      <c r="F344">
        <v>17</v>
      </c>
      <c r="G344">
        <v>26</v>
      </c>
      <c r="H344">
        <v>43</v>
      </c>
      <c r="I344" t="s">
        <v>27</v>
      </c>
      <c r="J344">
        <v>5</v>
      </c>
      <c r="K344">
        <v>3</v>
      </c>
      <c r="L344">
        <v>245</v>
      </c>
      <c r="M344">
        <v>61.25</v>
      </c>
      <c r="N344" t="s">
        <v>15</v>
      </c>
      <c r="O344" t="s">
        <v>133</v>
      </c>
    </row>
    <row r="345" spans="1:15" x14ac:dyDescent="0.3">
      <c r="A345" t="s">
        <v>115</v>
      </c>
      <c r="B345" t="s">
        <v>97</v>
      </c>
      <c r="C345" t="s">
        <v>129</v>
      </c>
      <c r="D345" t="s">
        <v>22</v>
      </c>
      <c r="E345" t="s">
        <v>23</v>
      </c>
      <c r="F345">
        <v>21</v>
      </c>
      <c r="G345">
        <v>38</v>
      </c>
      <c r="H345">
        <v>59</v>
      </c>
      <c r="I345" t="s">
        <v>18</v>
      </c>
      <c r="J345">
        <v>6</v>
      </c>
      <c r="K345">
        <v>3</v>
      </c>
      <c r="L345">
        <v>245</v>
      </c>
      <c r="M345">
        <v>61.25</v>
      </c>
      <c r="N345" t="s">
        <v>15</v>
      </c>
      <c r="O345" t="s">
        <v>133</v>
      </c>
    </row>
    <row r="346" spans="1:15" x14ac:dyDescent="0.3">
      <c r="A346" t="s">
        <v>116</v>
      </c>
      <c r="B346" t="s">
        <v>97</v>
      </c>
      <c r="C346" t="s">
        <v>130</v>
      </c>
      <c r="D346" t="s">
        <v>11</v>
      </c>
      <c r="E346" t="s">
        <v>12</v>
      </c>
      <c r="F346">
        <v>24</v>
      </c>
      <c r="G346">
        <v>73</v>
      </c>
      <c r="H346">
        <v>97</v>
      </c>
      <c r="I346" t="s">
        <v>13</v>
      </c>
      <c r="J346">
        <v>10</v>
      </c>
      <c r="K346">
        <v>7</v>
      </c>
      <c r="L346">
        <v>243</v>
      </c>
      <c r="M346">
        <v>60.75</v>
      </c>
      <c r="N346" t="s">
        <v>15</v>
      </c>
      <c r="O346" t="s">
        <v>134</v>
      </c>
    </row>
    <row r="347" spans="1:15" x14ac:dyDescent="0.3">
      <c r="A347" t="s">
        <v>116</v>
      </c>
      <c r="B347" t="s">
        <v>97</v>
      </c>
      <c r="C347" t="s">
        <v>130</v>
      </c>
      <c r="D347" t="s">
        <v>16</v>
      </c>
      <c r="E347" t="s">
        <v>17</v>
      </c>
      <c r="F347">
        <v>24</v>
      </c>
      <c r="G347">
        <v>27</v>
      </c>
      <c r="H347">
        <v>51</v>
      </c>
      <c r="I347" t="s">
        <v>18</v>
      </c>
      <c r="J347">
        <v>6</v>
      </c>
      <c r="K347">
        <v>3</v>
      </c>
      <c r="L347">
        <v>243</v>
      </c>
      <c r="M347">
        <v>60.75</v>
      </c>
      <c r="N347" t="s">
        <v>15</v>
      </c>
      <c r="O347" t="s">
        <v>134</v>
      </c>
    </row>
    <row r="348" spans="1:15" x14ac:dyDescent="0.3">
      <c r="A348" t="s">
        <v>116</v>
      </c>
      <c r="B348" t="s">
        <v>97</v>
      </c>
      <c r="C348" t="s">
        <v>130</v>
      </c>
      <c r="D348" t="s">
        <v>19</v>
      </c>
      <c r="E348" t="s">
        <v>20</v>
      </c>
      <c r="F348">
        <v>20</v>
      </c>
      <c r="G348">
        <v>15</v>
      </c>
      <c r="H348">
        <v>35</v>
      </c>
      <c r="I348" t="s">
        <v>36</v>
      </c>
      <c r="J348">
        <v>0</v>
      </c>
      <c r="K348">
        <v>0</v>
      </c>
      <c r="L348">
        <v>243</v>
      </c>
      <c r="M348">
        <v>60.75</v>
      </c>
      <c r="N348" t="s">
        <v>37</v>
      </c>
      <c r="O348" t="s">
        <v>134</v>
      </c>
    </row>
    <row r="349" spans="1:15" x14ac:dyDescent="0.3">
      <c r="A349" t="s">
        <v>116</v>
      </c>
      <c r="B349" t="s">
        <v>97</v>
      </c>
      <c r="C349" t="s">
        <v>130</v>
      </c>
      <c r="D349" t="s">
        <v>22</v>
      </c>
      <c r="E349" t="s">
        <v>23</v>
      </c>
      <c r="F349">
        <v>23</v>
      </c>
      <c r="G349">
        <v>37</v>
      </c>
      <c r="H349">
        <v>60</v>
      </c>
      <c r="I349" t="s">
        <v>21</v>
      </c>
      <c r="J349">
        <v>7</v>
      </c>
      <c r="K349">
        <v>3</v>
      </c>
      <c r="L349">
        <v>243</v>
      </c>
      <c r="M349">
        <v>60.75</v>
      </c>
      <c r="N349" t="s">
        <v>15</v>
      </c>
      <c r="O349" t="s">
        <v>134</v>
      </c>
    </row>
    <row r="350" spans="1:15" x14ac:dyDescent="0.3">
      <c r="A350" t="s">
        <v>117</v>
      </c>
      <c r="B350" t="s">
        <v>97</v>
      </c>
      <c r="C350" t="s">
        <v>129</v>
      </c>
      <c r="D350" t="s">
        <v>11</v>
      </c>
      <c r="E350" t="s">
        <v>12</v>
      </c>
      <c r="F350">
        <v>25</v>
      </c>
      <c r="G350">
        <v>74</v>
      </c>
      <c r="H350">
        <v>99</v>
      </c>
      <c r="I350" t="s">
        <v>13</v>
      </c>
      <c r="J350">
        <v>10</v>
      </c>
      <c r="K350">
        <v>7</v>
      </c>
      <c r="L350">
        <v>273</v>
      </c>
      <c r="M350">
        <v>68.25</v>
      </c>
      <c r="N350" t="s">
        <v>15</v>
      </c>
      <c r="O350" t="s">
        <v>133</v>
      </c>
    </row>
    <row r="351" spans="1:15" x14ac:dyDescent="0.3">
      <c r="A351" t="s">
        <v>117</v>
      </c>
      <c r="B351" t="s">
        <v>97</v>
      </c>
      <c r="C351" t="s">
        <v>129</v>
      </c>
      <c r="D351" t="s">
        <v>16</v>
      </c>
      <c r="E351" t="s">
        <v>17</v>
      </c>
      <c r="F351">
        <v>25</v>
      </c>
      <c r="G351">
        <v>33</v>
      </c>
      <c r="H351">
        <v>58</v>
      </c>
      <c r="I351" t="s">
        <v>18</v>
      </c>
      <c r="J351">
        <v>6</v>
      </c>
      <c r="K351">
        <v>3</v>
      </c>
      <c r="L351">
        <v>273</v>
      </c>
      <c r="M351">
        <v>68.25</v>
      </c>
      <c r="N351" t="s">
        <v>15</v>
      </c>
      <c r="O351" t="s">
        <v>133</v>
      </c>
    </row>
    <row r="352" spans="1:15" x14ac:dyDescent="0.3">
      <c r="A352" t="s">
        <v>117</v>
      </c>
      <c r="B352" t="s">
        <v>97</v>
      </c>
      <c r="C352" t="s">
        <v>129</v>
      </c>
      <c r="D352" t="s">
        <v>19</v>
      </c>
      <c r="E352" t="s">
        <v>20</v>
      </c>
      <c r="F352">
        <v>25</v>
      </c>
      <c r="G352">
        <v>26</v>
      </c>
      <c r="H352">
        <v>51</v>
      </c>
      <c r="I352" t="s">
        <v>18</v>
      </c>
      <c r="J352">
        <v>6</v>
      </c>
      <c r="K352">
        <v>3</v>
      </c>
      <c r="L352">
        <v>273</v>
      </c>
      <c r="M352">
        <v>68.25</v>
      </c>
      <c r="N352" t="s">
        <v>15</v>
      </c>
      <c r="O352" t="s">
        <v>133</v>
      </c>
    </row>
    <row r="353" spans="1:15" x14ac:dyDescent="0.3">
      <c r="A353" t="s">
        <v>117</v>
      </c>
      <c r="B353" t="s">
        <v>97</v>
      </c>
      <c r="C353" t="s">
        <v>129</v>
      </c>
      <c r="D353" t="s">
        <v>22</v>
      </c>
      <c r="E353" t="s">
        <v>23</v>
      </c>
      <c r="F353">
        <v>25</v>
      </c>
      <c r="G353">
        <v>40</v>
      </c>
      <c r="H353">
        <v>65</v>
      </c>
      <c r="I353" t="s">
        <v>21</v>
      </c>
      <c r="J353">
        <v>7</v>
      </c>
      <c r="K353">
        <v>3</v>
      </c>
      <c r="L353">
        <v>273</v>
      </c>
      <c r="M353">
        <v>68.25</v>
      </c>
      <c r="N353" t="s">
        <v>15</v>
      </c>
      <c r="O353" t="s">
        <v>133</v>
      </c>
    </row>
    <row r="354" spans="1:15" x14ac:dyDescent="0.3">
      <c r="A354" t="s">
        <v>118</v>
      </c>
      <c r="B354" t="s">
        <v>97</v>
      </c>
      <c r="C354" t="s">
        <v>129</v>
      </c>
      <c r="D354" t="s">
        <v>11</v>
      </c>
      <c r="E354" t="s">
        <v>12</v>
      </c>
      <c r="F354">
        <v>24</v>
      </c>
      <c r="G354">
        <v>60</v>
      </c>
      <c r="H354">
        <v>84</v>
      </c>
      <c r="I354" t="s">
        <v>65</v>
      </c>
      <c r="J354">
        <v>9</v>
      </c>
      <c r="K354">
        <v>7</v>
      </c>
      <c r="L354">
        <v>242</v>
      </c>
      <c r="M354">
        <v>60.5</v>
      </c>
      <c r="N354" t="s">
        <v>15</v>
      </c>
      <c r="O354" t="s">
        <v>133</v>
      </c>
    </row>
    <row r="355" spans="1:15" x14ac:dyDescent="0.3">
      <c r="A355" t="s">
        <v>118</v>
      </c>
      <c r="B355" t="s">
        <v>97</v>
      </c>
      <c r="C355" t="s">
        <v>129</v>
      </c>
      <c r="D355" t="s">
        <v>16</v>
      </c>
      <c r="E355" t="s">
        <v>17</v>
      </c>
      <c r="F355">
        <v>21</v>
      </c>
      <c r="G355">
        <v>26</v>
      </c>
      <c r="H355">
        <v>47</v>
      </c>
      <c r="I355" t="s">
        <v>27</v>
      </c>
      <c r="J355">
        <v>5</v>
      </c>
      <c r="K355">
        <v>3</v>
      </c>
      <c r="L355">
        <v>242</v>
      </c>
      <c r="M355">
        <v>60.5</v>
      </c>
      <c r="N355" t="s">
        <v>15</v>
      </c>
      <c r="O355" t="s">
        <v>133</v>
      </c>
    </row>
    <row r="356" spans="1:15" x14ac:dyDescent="0.3">
      <c r="A356" t="s">
        <v>118</v>
      </c>
      <c r="B356" t="s">
        <v>97</v>
      </c>
      <c r="C356" t="s">
        <v>129</v>
      </c>
      <c r="D356" t="s">
        <v>19</v>
      </c>
      <c r="E356" t="s">
        <v>20</v>
      </c>
      <c r="F356">
        <v>20</v>
      </c>
      <c r="G356">
        <v>26</v>
      </c>
      <c r="H356">
        <v>46</v>
      </c>
      <c r="I356" t="s">
        <v>27</v>
      </c>
      <c r="J356">
        <v>5</v>
      </c>
      <c r="K356">
        <v>3</v>
      </c>
      <c r="L356">
        <v>242</v>
      </c>
      <c r="M356">
        <v>60.5</v>
      </c>
      <c r="N356" t="s">
        <v>15</v>
      </c>
      <c r="O356" t="s">
        <v>133</v>
      </c>
    </row>
    <row r="357" spans="1:15" x14ac:dyDescent="0.3">
      <c r="A357" t="s">
        <v>118</v>
      </c>
      <c r="B357" t="s">
        <v>97</v>
      </c>
      <c r="C357" t="s">
        <v>129</v>
      </c>
      <c r="D357" t="s">
        <v>22</v>
      </c>
      <c r="E357" t="s">
        <v>23</v>
      </c>
      <c r="F357">
        <v>23</v>
      </c>
      <c r="G357">
        <v>42</v>
      </c>
      <c r="H357">
        <v>65</v>
      </c>
      <c r="I357" t="s">
        <v>21</v>
      </c>
      <c r="J357">
        <v>7</v>
      </c>
      <c r="K357">
        <v>3</v>
      </c>
      <c r="L357">
        <v>242</v>
      </c>
      <c r="M357">
        <v>60.5</v>
      </c>
      <c r="N357" t="s">
        <v>15</v>
      </c>
      <c r="O357" t="s">
        <v>133</v>
      </c>
    </row>
    <row r="358" spans="1:15" x14ac:dyDescent="0.3">
      <c r="A358" t="s">
        <v>119</v>
      </c>
      <c r="B358" t="s">
        <v>97</v>
      </c>
      <c r="C358" t="s">
        <v>129</v>
      </c>
      <c r="D358" t="s">
        <v>11</v>
      </c>
      <c r="E358" t="s">
        <v>12</v>
      </c>
      <c r="F358">
        <v>24</v>
      </c>
      <c r="G358">
        <v>70</v>
      </c>
      <c r="H358">
        <v>94</v>
      </c>
      <c r="I358" t="s">
        <v>13</v>
      </c>
      <c r="J358">
        <v>10</v>
      </c>
      <c r="K358">
        <v>7</v>
      </c>
      <c r="L358">
        <v>255</v>
      </c>
      <c r="M358">
        <v>63.75</v>
      </c>
      <c r="N358" t="s">
        <v>15</v>
      </c>
      <c r="O358" t="s">
        <v>134</v>
      </c>
    </row>
    <row r="359" spans="1:15" x14ac:dyDescent="0.3">
      <c r="A359" t="s">
        <v>119</v>
      </c>
      <c r="B359" t="s">
        <v>97</v>
      </c>
      <c r="C359" t="s">
        <v>129</v>
      </c>
      <c r="D359" t="s">
        <v>16</v>
      </c>
      <c r="E359" t="s">
        <v>17</v>
      </c>
      <c r="F359">
        <v>24</v>
      </c>
      <c r="G359">
        <v>19</v>
      </c>
      <c r="H359">
        <v>43</v>
      </c>
      <c r="I359" t="s">
        <v>36</v>
      </c>
      <c r="J359">
        <v>0</v>
      </c>
      <c r="K359">
        <v>0</v>
      </c>
      <c r="L359">
        <v>255</v>
      </c>
      <c r="M359">
        <v>63.75</v>
      </c>
      <c r="N359" t="s">
        <v>37</v>
      </c>
      <c r="O359" t="s">
        <v>134</v>
      </c>
    </row>
    <row r="360" spans="1:15" x14ac:dyDescent="0.3">
      <c r="A360" t="s">
        <v>119</v>
      </c>
      <c r="B360" t="s">
        <v>97</v>
      </c>
      <c r="C360" t="s">
        <v>129</v>
      </c>
      <c r="D360" t="s">
        <v>19</v>
      </c>
      <c r="E360" t="s">
        <v>20</v>
      </c>
      <c r="F360">
        <v>25</v>
      </c>
      <c r="G360">
        <v>27</v>
      </c>
      <c r="H360">
        <v>52</v>
      </c>
      <c r="I360" t="s">
        <v>18</v>
      </c>
      <c r="J360">
        <v>6</v>
      </c>
      <c r="K360">
        <v>3</v>
      </c>
      <c r="L360">
        <v>255</v>
      </c>
      <c r="M360">
        <v>63.75</v>
      </c>
      <c r="N360" t="s">
        <v>15</v>
      </c>
      <c r="O360" t="s">
        <v>134</v>
      </c>
    </row>
    <row r="361" spans="1:15" x14ac:dyDescent="0.3">
      <c r="A361" t="s">
        <v>119</v>
      </c>
      <c r="B361" t="s">
        <v>97</v>
      </c>
      <c r="C361" t="s">
        <v>129</v>
      </c>
      <c r="D361" t="s">
        <v>22</v>
      </c>
      <c r="E361" t="s">
        <v>23</v>
      </c>
      <c r="F361">
        <v>24</v>
      </c>
      <c r="G361">
        <v>42</v>
      </c>
      <c r="H361">
        <v>66</v>
      </c>
      <c r="I361" t="s">
        <v>21</v>
      </c>
      <c r="J361">
        <v>7</v>
      </c>
      <c r="K361">
        <v>3</v>
      </c>
      <c r="L361">
        <v>255</v>
      </c>
      <c r="M361">
        <v>63.75</v>
      </c>
      <c r="N361" t="s">
        <v>15</v>
      </c>
      <c r="O361" t="s">
        <v>134</v>
      </c>
    </row>
    <row r="362" spans="1:15" x14ac:dyDescent="0.3">
      <c r="A362" t="s">
        <v>120</v>
      </c>
      <c r="B362" t="s">
        <v>97</v>
      </c>
      <c r="C362" t="s">
        <v>129</v>
      </c>
      <c r="D362" t="s">
        <v>11</v>
      </c>
      <c r="E362" t="s">
        <v>12</v>
      </c>
      <c r="F362">
        <v>24</v>
      </c>
      <c r="G362">
        <v>60</v>
      </c>
      <c r="H362">
        <v>84</v>
      </c>
      <c r="I362" t="s">
        <v>65</v>
      </c>
      <c r="J362">
        <v>9</v>
      </c>
      <c r="K362">
        <v>7</v>
      </c>
      <c r="L362">
        <v>244</v>
      </c>
      <c r="M362">
        <v>61</v>
      </c>
      <c r="N362" t="s">
        <v>15</v>
      </c>
      <c r="O362" t="s">
        <v>133</v>
      </c>
    </row>
    <row r="363" spans="1:15" x14ac:dyDescent="0.3">
      <c r="A363" t="s">
        <v>120</v>
      </c>
      <c r="B363" t="s">
        <v>97</v>
      </c>
      <c r="C363" t="s">
        <v>129</v>
      </c>
      <c r="D363" t="s">
        <v>16</v>
      </c>
      <c r="E363" t="s">
        <v>17</v>
      </c>
      <c r="F363">
        <v>21</v>
      </c>
      <c r="G363">
        <v>28</v>
      </c>
      <c r="H363">
        <v>49</v>
      </c>
      <c r="I363" t="s">
        <v>27</v>
      </c>
      <c r="J363">
        <v>5</v>
      </c>
      <c r="K363">
        <v>3</v>
      </c>
      <c r="L363">
        <v>244</v>
      </c>
      <c r="M363">
        <v>61</v>
      </c>
      <c r="N363" t="s">
        <v>15</v>
      </c>
      <c r="O363" t="s">
        <v>133</v>
      </c>
    </row>
    <row r="364" spans="1:15" x14ac:dyDescent="0.3">
      <c r="A364" t="s">
        <v>120</v>
      </c>
      <c r="B364" t="s">
        <v>97</v>
      </c>
      <c r="C364" t="s">
        <v>129</v>
      </c>
      <c r="D364" t="s">
        <v>19</v>
      </c>
      <c r="E364" t="s">
        <v>20</v>
      </c>
      <c r="F364">
        <v>17</v>
      </c>
      <c r="G364">
        <v>26</v>
      </c>
      <c r="H364">
        <v>43</v>
      </c>
      <c r="I364" t="s">
        <v>27</v>
      </c>
      <c r="J364">
        <v>5</v>
      </c>
      <c r="K364">
        <v>3</v>
      </c>
      <c r="L364">
        <v>244</v>
      </c>
      <c r="M364">
        <v>61</v>
      </c>
      <c r="N364" t="s">
        <v>15</v>
      </c>
      <c r="O364" t="s">
        <v>133</v>
      </c>
    </row>
    <row r="365" spans="1:15" x14ac:dyDescent="0.3">
      <c r="A365" t="s">
        <v>120</v>
      </c>
      <c r="B365" t="s">
        <v>97</v>
      </c>
      <c r="C365" t="s">
        <v>129</v>
      </c>
      <c r="D365" t="s">
        <v>22</v>
      </c>
      <c r="E365" t="s">
        <v>23</v>
      </c>
      <c r="F365">
        <v>23</v>
      </c>
      <c r="G365">
        <v>45</v>
      </c>
      <c r="H365">
        <v>68</v>
      </c>
      <c r="I365" t="s">
        <v>21</v>
      </c>
      <c r="J365">
        <v>7</v>
      </c>
      <c r="K365">
        <v>3</v>
      </c>
      <c r="L365">
        <v>244</v>
      </c>
      <c r="M365">
        <v>61</v>
      </c>
      <c r="N365" t="s">
        <v>15</v>
      </c>
      <c r="O365" t="s">
        <v>133</v>
      </c>
    </row>
    <row r="366" spans="1:15" x14ac:dyDescent="0.3">
      <c r="A366" t="s">
        <v>121</v>
      </c>
      <c r="B366" t="s">
        <v>97</v>
      </c>
      <c r="C366" t="s">
        <v>129</v>
      </c>
      <c r="D366" t="s">
        <v>11</v>
      </c>
      <c r="E366" t="s">
        <v>12</v>
      </c>
      <c r="F366">
        <v>25</v>
      </c>
      <c r="G366">
        <v>67</v>
      </c>
      <c r="H366">
        <v>92</v>
      </c>
      <c r="I366" t="s">
        <v>13</v>
      </c>
      <c r="J366">
        <v>10</v>
      </c>
      <c r="K366">
        <v>7</v>
      </c>
      <c r="L366">
        <v>252</v>
      </c>
      <c r="M366">
        <v>63</v>
      </c>
      <c r="N366" t="s">
        <v>15</v>
      </c>
      <c r="O366" t="s">
        <v>133</v>
      </c>
    </row>
    <row r="367" spans="1:15" x14ac:dyDescent="0.3">
      <c r="A367" t="s">
        <v>121</v>
      </c>
      <c r="B367" t="s">
        <v>97</v>
      </c>
      <c r="C367" t="s">
        <v>129</v>
      </c>
      <c r="D367" t="s">
        <v>16</v>
      </c>
      <c r="E367" t="s">
        <v>17</v>
      </c>
      <c r="F367">
        <v>22</v>
      </c>
      <c r="G367">
        <v>28</v>
      </c>
      <c r="H367">
        <v>50</v>
      </c>
      <c r="I367" t="s">
        <v>18</v>
      </c>
      <c r="J367">
        <v>6</v>
      </c>
      <c r="K367">
        <v>3</v>
      </c>
      <c r="L367">
        <v>252</v>
      </c>
      <c r="M367">
        <v>63</v>
      </c>
      <c r="N367" t="s">
        <v>15</v>
      </c>
      <c r="O367" t="s">
        <v>133</v>
      </c>
    </row>
    <row r="368" spans="1:15" x14ac:dyDescent="0.3">
      <c r="A368" t="s">
        <v>121</v>
      </c>
      <c r="B368" t="s">
        <v>97</v>
      </c>
      <c r="C368" t="s">
        <v>129</v>
      </c>
      <c r="D368" t="s">
        <v>19</v>
      </c>
      <c r="E368" t="s">
        <v>20</v>
      </c>
      <c r="F368">
        <v>21</v>
      </c>
      <c r="G368">
        <v>28</v>
      </c>
      <c r="H368">
        <v>49</v>
      </c>
      <c r="I368" t="s">
        <v>27</v>
      </c>
      <c r="J368">
        <v>5</v>
      </c>
      <c r="K368">
        <v>3</v>
      </c>
      <c r="L368">
        <v>252</v>
      </c>
      <c r="M368">
        <v>63</v>
      </c>
      <c r="N368" t="s">
        <v>15</v>
      </c>
      <c r="O368" t="s">
        <v>133</v>
      </c>
    </row>
    <row r="369" spans="1:15" x14ac:dyDescent="0.3">
      <c r="A369" t="s">
        <v>121</v>
      </c>
      <c r="B369" t="s">
        <v>97</v>
      </c>
      <c r="C369" t="s">
        <v>129</v>
      </c>
      <c r="D369" t="s">
        <v>22</v>
      </c>
      <c r="E369" t="s">
        <v>23</v>
      </c>
      <c r="F369">
        <v>15</v>
      </c>
      <c r="G369">
        <v>46</v>
      </c>
      <c r="H369">
        <v>61</v>
      </c>
      <c r="I369" t="s">
        <v>21</v>
      </c>
      <c r="J369">
        <v>7</v>
      </c>
      <c r="K369">
        <v>3</v>
      </c>
      <c r="L369">
        <v>252</v>
      </c>
      <c r="M369">
        <v>63</v>
      </c>
      <c r="N369" t="s">
        <v>15</v>
      </c>
      <c r="O369" t="s">
        <v>133</v>
      </c>
    </row>
    <row r="370" spans="1:15" x14ac:dyDescent="0.3">
      <c r="A370" t="s">
        <v>122</v>
      </c>
      <c r="B370" t="s">
        <v>97</v>
      </c>
      <c r="C370" t="s">
        <v>130</v>
      </c>
      <c r="D370" t="s">
        <v>11</v>
      </c>
      <c r="E370" t="s">
        <v>12</v>
      </c>
      <c r="F370">
        <v>25</v>
      </c>
      <c r="G370">
        <v>69</v>
      </c>
      <c r="H370">
        <v>94</v>
      </c>
      <c r="I370" t="s">
        <v>13</v>
      </c>
      <c r="J370">
        <v>10</v>
      </c>
      <c r="K370">
        <v>7</v>
      </c>
      <c r="L370">
        <v>251</v>
      </c>
      <c r="M370">
        <v>62.75</v>
      </c>
      <c r="N370" t="s">
        <v>15</v>
      </c>
      <c r="O370" t="s">
        <v>133</v>
      </c>
    </row>
    <row r="371" spans="1:15" x14ac:dyDescent="0.3">
      <c r="A371" t="s">
        <v>122</v>
      </c>
      <c r="B371" t="s">
        <v>97</v>
      </c>
      <c r="C371" t="s">
        <v>130</v>
      </c>
      <c r="D371" t="s">
        <v>16</v>
      </c>
      <c r="E371" t="s">
        <v>17</v>
      </c>
      <c r="F371">
        <v>25</v>
      </c>
      <c r="G371">
        <v>26</v>
      </c>
      <c r="H371">
        <v>51</v>
      </c>
      <c r="I371" t="s">
        <v>18</v>
      </c>
      <c r="J371">
        <v>6</v>
      </c>
      <c r="K371">
        <v>3</v>
      </c>
      <c r="L371">
        <v>251</v>
      </c>
      <c r="M371">
        <v>62.75</v>
      </c>
      <c r="N371" t="s">
        <v>15</v>
      </c>
      <c r="O371" t="s">
        <v>133</v>
      </c>
    </row>
    <row r="372" spans="1:15" x14ac:dyDescent="0.3">
      <c r="A372" t="s">
        <v>122</v>
      </c>
      <c r="B372" t="s">
        <v>97</v>
      </c>
      <c r="C372" t="s">
        <v>130</v>
      </c>
      <c r="D372" t="s">
        <v>19</v>
      </c>
      <c r="E372" t="s">
        <v>20</v>
      </c>
      <c r="F372">
        <v>25</v>
      </c>
      <c r="G372">
        <v>26</v>
      </c>
      <c r="H372">
        <v>51</v>
      </c>
      <c r="I372" t="s">
        <v>18</v>
      </c>
      <c r="J372">
        <v>6</v>
      </c>
      <c r="K372">
        <v>3</v>
      </c>
      <c r="L372">
        <v>251</v>
      </c>
      <c r="M372">
        <v>62.75</v>
      </c>
      <c r="N372" t="s">
        <v>15</v>
      </c>
      <c r="O372" t="s">
        <v>133</v>
      </c>
    </row>
    <row r="373" spans="1:15" x14ac:dyDescent="0.3">
      <c r="A373" t="s">
        <v>122</v>
      </c>
      <c r="B373" t="s">
        <v>97</v>
      </c>
      <c r="C373" t="s">
        <v>130</v>
      </c>
      <c r="D373" t="s">
        <v>22</v>
      </c>
      <c r="E373" t="s">
        <v>23</v>
      </c>
      <c r="F373">
        <v>23</v>
      </c>
      <c r="G373">
        <v>32</v>
      </c>
      <c r="H373">
        <v>55</v>
      </c>
      <c r="I373" t="s">
        <v>18</v>
      </c>
      <c r="J373">
        <v>6</v>
      </c>
      <c r="K373">
        <v>3</v>
      </c>
      <c r="L373">
        <v>251</v>
      </c>
      <c r="M373">
        <v>62.75</v>
      </c>
      <c r="N373" t="s">
        <v>15</v>
      </c>
      <c r="O373" t="s">
        <v>133</v>
      </c>
    </row>
    <row r="374" spans="1:15" x14ac:dyDescent="0.3">
      <c r="A374" t="s">
        <v>123</v>
      </c>
      <c r="B374" t="s">
        <v>97</v>
      </c>
      <c r="C374" t="s">
        <v>130</v>
      </c>
      <c r="D374" t="s">
        <v>11</v>
      </c>
      <c r="E374" t="s">
        <v>12</v>
      </c>
      <c r="F374">
        <v>25</v>
      </c>
      <c r="G374">
        <v>68</v>
      </c>
      <c r="H374">
        <v>93</v>
      </c>
      <c r="I374" t="s">
        <v>13</v>
      </c>
      <c r="J374">
        <v>10</v>
      </c>
      <c r="K374">
        <v>7</v>
      </c>
      <c r="L374">
        <v>284</v>
      </c>
      <c r="M374">
        <v>71</v>
      </c>
      <c r="N374" t="s">
        <v>15</v>
      </c>
      <c r="O374" t="s">
        <v>133</v>
      </c>
    </row>
    <row r="375" spans="1:15" x14ac:dyDescent="0.3">
      <c r="A375" t="s">
        <v>123</v>
      </c>
      <c r="B375" t="s">
        <v>97</v>
      </c>
      <c r="C375" t="s">
        <v>130</v>
      </c>
      <c r="D375" t="s">
        <v>16</v>
      </c>
      <c r="E375" t="s">
        <v>17</v>
      </c>
      <c r="F375">
        <v>24</v>
      </c>
      <c r="G375">
        <v>35</v>
      </c>
      <c r="H375">
        <v>59</v>
      </c>
      <c r="I375" t="s">
        <v>18</v>
      </c>
      <c r="J375">
        <v>6</v>
      </c>
      <c r="K375">
        <v>3</v>
      </c>
      <c r="L375">
        <v>284</v>
      </c>
      <c r="M375">
        <v>71</v>
      </c>
      <c r="N375" t="s">
        <v>15</v>
      </c>
      <c r="O375" t="s">
        <v>133</v>
      </c>
    </row>
    <row r="376" spans="1:15" x14ac:dyDescent="0.3">
      <c r="A376" t="s">
        <v>123</v>
      </c>
      <c r="B376" t="s">
        <v>97</v>
      </c>
      <c r="C376" t="s">
        <v>130</v>
      </c>
      <c r="D376" t="s">
        <v>19</v>
      </c>
      <c r="E376" t="s">
        <v>20</v>
      </c>
      <c r="F376">
        <v>25</v>
      </c>
      <c r="G376">
        <v>41</v>
      </c>
      <c r="H376">
        <v>66</v>
      </c>
      <c r="I376" t="s">
        <v>21</v>
      </c>
      <c r="J376">
        <v>7</v>
      </c>
      <c r="K376">
        <v>3</v>
      </c>
      <c r="L376">
        <v>284</v>
      </c>
      <c r="M376">
        <v>71</v>
      </c>
      <c r="N376" t="s">
        <v>15</v>
      </c>
      <c r="O376" t="s">
        <v>133</v>
      </c>
    </row>
    <row r="377" spans="1:15" x14ac:dyDescent="0.3">
      <c r="A377" t="s">
        <v>123</v>
      </c>
      <c r="B377" t="s">
        <v>97</v>
      </c>
      <c r="C377" t="s">
        <v>130</v>
      </c>
      <c r="D377" t="s">
        <v>22</v>
      </c>
      <c r="E377" t="s">
        <v>23</v>
      </c>
      <c r="F377">
        <v>21</v>
      </c>
      <c r="G377">
        <v>45</v>
      </c>
      <c r="H377">
        <v>66</v>
      </c>
      <c r="I377" t="s">
        <v>21</v>
      </c>
      <c r="J377">
        <v>7</v>
      </c>
      <c r="K377">
        <v>3</v>
      </c>
      <c r="L377">
        <v>284</v>
      </c>
      <c r="M377">
        <v>71</v>
      </c>
      <c r="N377" t="s">
        <v>15</v>
      </c>
      <c r="O377" t="s">
        <v>133</v>
      </c>
    </row>
    <row r="378" spans="1:15" x14ac:dyDescent="0.3">
      <c r="A378" t="s">
        <v>124</v>
      </c>
      <c r="B378" t="s">
        <v>97</v>
      </c>
      <c r="C378" t="s">
        <v>129</v>
      </c>
      <c r="D378" t="s">
        <v>11</v>
      </c>
      <c r="E378" t="s">
        <v>12</v>
      </c>
      <c r="F378">
        <v>24</v>
      </c>
      <c r="G378">
        <v>68</v>
      </c>
      <c r="H378">
        <v>92</v>
      </c>
      <c r="I378" t="s">
        <v>13</v>
      </c>
      <c r="J378">
        <v>10</v>
      </c>
      <c r="K378">
        <v>7</v>
      </c>
      <c r="L378">
        <v>225</v>
      </c>
      <c r="M378">
        <v>56.25</v>
      </c>
      <c r="N378" t="s">
        <v>15</v>
      </c>
      <c r="O378" t="s">
        <v>133</v>
      </c>
    </row>
    <row r="379" spans="1:15" x14ac:dyDescent="0.3">
      <c r="A379" t="s">
        <v>124</v>
      </c>
      <c r="B379" t="s">
        <v>97</v>
      </c>
      <c r="C379" t="s">
        <v>129</v>
      </c>
      <c r="D379" t="s">
        <v>16</v>
      </c>
      <c r="E379" t="s">
        <v>17</v>
      </c>
      <c r="F379">
        <v>15</v>
      </c>
      <c r="G379">
        <v>26</v>
      </c>
      <c r="H379">
        <v>41</v>
      </c>
      <c r="I379" t="s">
        <v>27</v>
      </c>
      <c r="J379">
        <v>5</v>
      </c>
      <c r="K379">
        <v>3</v>
      </c>
      <c r="L379">
        <v>225</v>
      </c>
      <c r="M379">
        <v>56.25</v>
      </c>
      <c r="N379" t="s">
        <v>15</v>
      </c>
      <c r="O379" t="s">
        <v>133</v>
      </c>
    </row>
    <row r="380" spans="1:15" x14ac:dyDescent="0.3">
      <c r="A380" t="s">
        <v>124</v>
      </c>
      <c r="B380" t="s">
        <v>97</v>
      </c>
      <c r="C380" t="s">
        <v>129</v>
      </c>
      <c r="D380" t="s">
        <v>19</v>
      </c>
      <c r="E380" t="s">
        <v>20</v>
      </c>
      <c r="F380">
        <v>15</v>
      </c>
      <c r="G380">
        <v>27</v>
      </c>
      <c r="H380">
        <v>42</v>
      </c>
      <c r="I380" t="s">
        <v>27</v>
      </c>
      <c r="J380">
        <v>5</v>
      </c>
      <c r="K380">
        <v>3</v>
      </c>
      <c r="L380">
        <v>225</v>
      </c>
      <c r="M380">
        <v>56.25</v>
      </c>
      <c r="N380" t="s">
        <v>15</v>
      </c>
      <c r="O380" t="s">
        <v>133</v>
      </c>
    </row>
    <row r="381" spans="1:15" x14ac:dyDescent="0.3">
      <c r="A381" t="s">
        <v>124</v>
      </c>
      <c r="B381" t="s">
        <v>97</v>
      </c>
      <c r="C381" t="s">
        <v>129</v>
      </c>
      <c r="D381" t="s">
        <v>22</v>
      </c>
      <c r="E381" t="s">
        <v>23</v>
      </c>
      <c r="F381">
        <v>24</v>
      </c>
      <c r="G381">
        <v>26</v>
      </c>
      <c r="H381">
        <v>50</v>
      </c>
      <c r="I381" t="s">
        <v>18</v>
      </c>
      <c r="J381">
        <v>6</v>
      </c>
      <c r="K381">
        <v>3</v>
      </c>
      <c r="L381">
        <v>225</v>
      </c>
      <c r="M381">
        <v>56.25</v>
      </c>
      <c r="N381" t="s">
        <v>15</v>
      </c>
      <c r="O381" t="s">
        <v>133</v>
      </c>
    </row>
    <row r="382" spans="1:15" x14ac:dyDescent="0.3">
      <c r="A382" t="s">
        <v>125</v>
      </c>
      <c r="B382" t="s">
        <v>97</v>
      </c>
      <c r="C382" t="s">
        <v>129</v>
      </c>
      <c r="D382" t="s">
        <v>11</v>
      </c>
      <c r="E382" t="s">
        <v>12</v>
      </c>
      <c r="F382">
        <v>24</v>
      </c>
      <c r="G382">
        <v>68</v>
      </c>
      <c r="H382">
        <v>92</v>
      </c>
      <c r="I382" t="s">
        <v>13</v>
      </c>
      <c r="J382">
        <v>10</v>
      </c>
      <c r="K382">
        <v>7</v>
      </c>
      <c r="L382">
        <v>223</v>
      </c>
      <c r="M382">
        <v>55.75</v>
      </c>
      <c r="N382" t="s">
        <v>15</v>
      </c>
      <c r="O382" t="s">
        <v>133</v>
      </c>
    </row>
    <row r="383" spans="1:15" x14ac:dyDescent="0.3">
      <c r="A383" t="s">
        <v>125</v>
      </c>
      <c r="B383" t="s">
        <v>97</v>
      </c>
      <c r="C383" t="s">
        <v>129</v>
      </c>
      <c r="D383" t="s">
        <v>16</v>
      </c>
      <c r="E383" t="s">
        <v>17</v>
      </c>
      <c r="F383">
        <v>15</v>
      </c>
      <c r="G383">
        <v>30</v>
      </c>
      <c r="H383">
        <v>45</v>
      </c>
      <c r="I383" t="s">
        <v>27</v>
      </c>
      <c r="J383">
        <v>5</v>
      </c>
      <c r="K383">
        <v>3</v>
      </c>
      <c r="L383">
        <v>223</v>
      </c>
      <c r="M383">
        <v>55.75</v>
      </c>
      <c r="N383" t="s">
        <v>15</v>
      </c>
      <c r="O383" t="s">
        <v>133</v>
      </c>
    </row>
    <row r="384" spans="1:15" x14ac:dyDescent="0.3">
      <c r="A384" t="s">
        <v>125</v>
      </c>
      <c r="B384" t="s">
        <v>97</v>
      </c>
      <c r="C384" t="s">
        <v>129</v>
      </c>
      <c r="D384" t="s">
        <v>19</v>
      </c>
      <c r="E384" t="s">
        <v>20</v>
      </c>
      <c r="F384">
        <v>15</v>
      </c>
      <c r="G384">
        <v>30</v>
      </c>
      <c r="H384">
        <v>45</v>
      </c>
      <c r="I384" t="s">
        <v>27</v>
      </c>
      <c r="J384">
        <v>5</v>
      </c>
      <c r="K384">
        <v>3</v>
      </c>
      <c r="L384">
        <v>223</v>
      </c>
      <c r="M384">
        <v>55.75</v>
      </c>
      <c r="N384" t="s">
        <v>15</v>
      </c>
      <c r="O384" t="s">
        <v>133</v>
      </c>
    </row>
    <row r="385" spans="1:15" x14ac:dyDescent="0.3">
      <c r="A385" t="s">
        <v>125</v>
      </c>
      <c r="B385" t="s">
        <v>97</v>
      </c>
      <c r="C385" t="s">
        <v>129</v>
      </c>
      <c r="D385" t="s">
        <v>22</v>
      </c>
      <c r="E385" t="s">
        <v>23</v>
      </c>
      <c r="F385">
        <v>15</v>
      </c>
      <c r="G385">
        <v>26</v>
      </c>
      <c r="H385">
        <v>41</v>
      </c>
      <c r="I385" t="s">
        <v>27</v>
      </c>
      <c r="J385">
        <v>5</v>
      </c>
      <c r="K385">
        <v>3</v>
      </c>
      <c r="L385">
        <v>223</v>
      </c>
      <c r="M385">
        <v>55.75</v>
      </c>
      <c r="N385" t="s">
        <v>15</v>
      </c>
      <c r="O385" t="s">
        <v>133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373AF-D885-431F-9817-749362DE4728}">
  <dimension ref="B2:B386"/>
  <sheetViews>
    <sheetView tabSelected="1" workbookViewId="0">
      <selection activeCell="B2" sqref="B2:B386"/>
    </sheetView>
  </sheetViews>
  <sheetFormatPr defaultRowHeight="14.4" x14ac:dyDescent="0.3"/>
  <cols>
    <col min="2" max="2" width="15.88671875" customWidth="1"/>
  </cols>
  <sheetData>
    <row r="2" spans="2:2" ht="15" thickBot="1" x14ac:dyDescent="0.35">
      <c r="B2" s="11" t="s">
        <v>9</v>
      </c>
    </row>
    <row r="3" spans="2:2" ht="15" thickTop="1" x14ac:dyDescent="0.3">
      <c r="B3" s="12" t="s">
        <v>14</v>
      </c>
    </row>
    <row r="4" spans="2:2" x14ac:dyDescent="0.3">
      <c r="B4" s="13" t="s">
        <v>14</v>
      </c>
    </row>
    <row r="5" spans="2:2" x14ac:dyDescent="0.3">
      <c r="B5" s="12" t="s">
        <v>14</v>
      </c>
    </row>
    <row r="6" spans="2:2" x14ac:dyDescent="0.3">
      <c r="B6" s="13" t="s">
        <v>14</v>
      </c>
    </row>
    <row r="7" spans="2:2" x14ac:dyDescent="0.3">
      <c r="B7" s="12" t="s">
        <v>14</v>
      </c>
    </row>
    <row r="8" spans="2:2" x14ac:dyDescent="0.3">
      <c r="B8" s="13" t="s">
        <v>14</v>
      </c>
    </row>
    <row r="9" spans="2:2" x14ac:dyDescent="0.3">
      <c r="B9" s="12" t="s">
        <v>14</v>
      </c>
    </row>
    <row r="10" spans="2:2" x14ac:dyDescent="0.3">
      <c r="B10" s="13" t="s">
        <v>14</v>
      </c>
    </row>
    <row r="11" spans="2:2" x14ac:dyDescent="0.3">
      <c r="B11" s="12" t="s">
        <v>14</v>
      </c>
    </row>
    <row r="12" spans="2:2" x14ac:dyDescent="0.3">
      <c r="B12" s="13" t="s">
        <v>14</v>
      </c>
    </row>
    <row r="13" spans="2:2" x14ac:dyDescent="0.3">
      <c r="B13" s="12" t="s">
        <v>14</v>
      </c>
    </row>
    <row r="14" spans="2:2" x14ac:dyDescent="0.3">
      <c r="B14" s="13" t="s">
        <v>14</v>
      </c>
    </row>
    <row r="15" spans="2:2" x14ac:dyDescent="0.3">
      <c r="B15" s="12" t="s">
        <v>14</v>
      </c>
    </row>
    <row r="16" spans="2:2" x14ac:dyDescent="0.3">
      <c r="B16" s="13" t="s">
        <v>14</v>
      </c>
    </row>
    <row r="17" spans="2:2" x14ac:dyDescent="0.3">
      <c r="B17" s="12" t="s">
        <v>14</v>
      </c>
    </row>
    <row r="18" spans="2:2" x14ac:dyDescent="0.3">
      <c r="B18" s="13" t="s">
        <v>14</v>
      </c>
    </row>
    <row r="19" spans="2:2" x14ac:dyDescent="0.3">
      <c r="B19" s="12" t="s">
        <v>14</v>
      </c>
    </row>
    <row r="20" spans="2:2" x14ac:dyDescent="0.3">
      <c r="B20" s="13" t="s">
        <v>14</v>
      </c>
    </row>
    <row r="21" spans="2:2" x14ac:dyDescent="0.3">
      <c r="B21" s="12" t="s">
        <v>14</v>
      </c>
    </row>
    <row r="22" spans="2:2" x14ac:dyDescent="0.3">
      <c r="B22" s="13" t="s">
        <v>14</v>
      </c>
    </row>
    <row r="23" spans="2:2" x14ac:dyDescent="0.3">
      <c r="B23" s="12" t="s">
        <v>14</v>
      </c>
    </row>
    <row r="24" spans="2:2" x14ac:dyDescent="0.3">
      <c r="B24" s="13" t="s">
        <v>14</v>
      </c>
    </row>
    <row r="25" spans="2:2" x14ac:dyDescent="0.3">
      <c r="B25" s="12" t="s">
        <v>14</v>
      </c>
    </row>
    <row r="26" spans="2:2" x14ac:dyDescent="0.3">
      <c r="B26" s="13" t="s">
        <v>14</v>
      </c>
    </row>
    <row r="27" spans="2:2" x14ac:dyDescent="0.3">
      <c r="B27" s="12" t="s">
        <v>14</v>
      </c>
    </row>
    <row r="28" spans="2:2" x14ac:dyDescent="0.3">
      <c r="B28" s="13" t="s">
        <v>14</v>
      </c>
    </row>
    <row r="29" spans="2:2" x14ac:dyDescent="0.3">
      <c r="B29" s="12" t="s">
        <v>14</v>
      </c>
    </row>
    <row r="30" spans="2:2" x14ac:dyDescent="0.3">
      <c r="B30" s="13" t="s">
        <v>14</v>
      </c>
    </row>
    <row r="31" spans="2:2" x14ac:dyDescent="0.3">
      <c r="B31" s="12" t="s">
        <v>14</v>
      </c>
    </row>
    <row r="32" spans="2:2" x14ac:dyDescent="0.3">
      <c r="B32" s="13" t="s">
        <v>14</v>
      </c>
    </row>
    <row r="33" spans="2:2" x14ac:dyDescent="0.3">
      <c r="B33" s="12" t="s">
        <v>14</v>
      </c>
    </row>
    <row r="34" spans="2:2" x14ac:dyDescent="0.3">
      <c r="B34" s="13" t="s">
        <v>14</v>
      </c>
    </row>
    <row r="35" spans="2:2" x14ac:dyDescent="0.3">
      <c r="B35" s="12" t="s">
        <v>14</v>
      </c>
    </row>
    <row r="36" spans="2:2" x14ac:dyDescent="0.3">
      <c r="B36" s="13" t="s">
        <v>14</v>
      </c>
    </row>
    <row r="37" spans="2:2" x14ac:dyDescent="0.3">
      <c r="B37" s="12" t="s">
        <v>14</v>
      </c>
    </row>
    <row r="38" spans="2:2" x14ac:dyDescent="0.3">
      <c r="B38" s="13" t="s">
        <v>14</v>
      </c>
    </row>
    <row r="39" spans="2:2" x14ac:dyDescent="0.3">
      <c r="B39" s="12" t="s">
        <v>14</v>
      </c>
    </row>
    <row r="40" spans="2:2" x14ac:dyDescent="0.3">
      <c r="B40" s="13" t="s">
        <v>14</v>
      </c>
    </row>
    <row r="41" spans="2:2" x14ac:dyDescent="0.3">
      <c r="B41" s="12" t="s">
        <v>14</v>
      </c>
    </row>
    <row r="42" spans="2:2" x14ac:dyDescent="0.3">
      <c r="B42" s="13" t="s">
        <v>14</v>
      </c>
    </row>
    <row r="43" spans="2:2" x14ac:dyDescent="0.3">
      <c r="B43" s="12" t="s">
        <v>14</v>
      </c>
    </row>
    <row r="44" spans="2:2" x14ac:dyDescent="0.3">
      <c r="B44" s="13" t="s">
        <v>14</v>
      </c>
    </row>
    <row r="45" spans="2:2" x14ac:dyDescent="0.3">
      <c r="B45" s="12" t="s">
        <v>14</v>
      </c>
    </row>
    <row r="46" spans="2:2" x14ac:dyDescent="0.3">
      <c r="B46" s="13" t="s">
        <v>14</v>
      </c>
    </row>
    <row r="47" spans="2:2" x14ac:dyDescent="0.3">
      <c r="B47" s="12" t="s">
        <v>14</v>
      </c>
    </row>
    <row r="48" spans="2:2" x14ac:dyDescent="0.3">
      <c r="B48" s="13" t="s">
        <v>14</v>
      </c>
    </row>
    <row r="49" spans="2:2" x14ac:dyDescent="0.3">
      <c r="B49" s="12" t="s">
        <v>14</v>
      </c>
    </row>
    <row r="50" spans="2:2" x14ac:dyDescent="0.3">
      <c r="B50" s="13" t="s">
        <v>14</v>
      </c>
    </row>
    <row r="51" spans="2:2" x14ac:dyDescent="0.3">
      <c r="B51" s="12" t="s">
        <v>14</v>
      </c>
    </row>
    <row r="52" spans="2:2" x14ac:dyDescent="0.3">
      <c r="B52" s="13" t="s">
        <v>14</v>
      </c>
    </row>
    <row r="53" spans="2:2" x14ac:dyDescent="0.3">
      <c r="B53" s="12" t="s">
        <v>14</v>
      </c>
    </row>
    <row r="54" spans="2:2" x14ac:dyDescent="0.3">
      <c r="B54" s="13" t="s">
        <v>14</v>
      </c>
    </row>
    <row r="55" spans="2:2" x14ac:dyDescent="0.3">
      <c r="B55" s="12" t="s">
        <v>14</v>
      </c>
    </row>
    <row r="56" spans="2:2" x14ac:dyDescent="0.3">
      <c r="B56" s="13" t="s">
        <v>14</v>
      </c>
    </row>
    <row r="57" spans="2:2" x14ac:dyDescent="0.3">
      <c r="B57" s="12" t="s">
        <v>14</v>
      </c>
    </row>
    <row r="58" spans="2:2" x14ac:dyDescent="0.3">
      <c r="B58" s="13" t="s">
        <v>14</v>
      </c>
    </row>
    <row r="59" spans="2:2" x14ac:dyDescent="0.3">
      <c r="B59" s="12" t="s">
        <v>14</v>
      </c>
    </row>
    <row r="60" spans="2:2" x14ac:dyDescent="0.3">
      <c r="B60" s="13" t="s">
        <v>14</v>
      </c>
    </row>
    <row r="61" spans="2:2" x14ac:dyDescent="0.3">
      <c r="B61" s="12" t="s">
        <v>14</v>
      </c>
    </row>
    <row r="62" spans="2:2" x14ac:dyDescent="0.3">
      <c r="B62" s="13" t="s">
        <v>14</v>
      </c>
    </row>
    <row r="63" spans="2:2" x14ac:dyDescent="0.3">
      <c r="B63" s="12" t="s">
        <v>14</v>
      </c>
    </row>
    <row r="64" spans="2:2" x14ac:dyDescent="0.3">
      <c r="B64" s="13" t="s">
        <v>14</v>
      </c>
    </row>
    <row r="65" spans="2:2" x14ac:dyDescent="0.3">
      <c r="B65" s="12" t="s">
        <v>14</v>
      </c>
    </row>
    <row r="66" spans="2:2" x14ac:dyDescent="0.3">
      <c r="B66" s="13" t="s">
        <v>14</v>
      </c>
    </row>
    <row r="67" spans="2:2" x14ac:dyDescent="0.3">
      <c r="B67" s="12" t="s">
        <v>14</v>
      </c>
    </row>
    <row r="68" spans="2:2" x14ac:dyDescent="0.3">
      <c r="B68" s="13" t="s">
        <v>14</v>
      </c>
    </row>
    <row r="69" spans="2:2" x14ac:dyDescent="0.3">
      <c r="B69" s="12" t="s">
        <v>14</v>
      </c>
    </row>
    <row r="70" spans="2:2" x14ac:dyDescent="0.3">
      <c r="B70" s="13" t="s">
        <v>14</v>
      </c>
    </row>
    <row r="71" spans="2:2" x14ac:dyDescent="0.3">
      <c r="B71" s="12" t="s">
        <v>14</v>
      </c>
    </row>
    <row r="72" spans="2:2" x14ac:dyDescent="0.3">
      <c r="B72" s="13" t="s">
        <v>14</v>
      </c>
    </row>
    <row r="73" spans="2:2" x14ac:dyDescent="0.3">
      <c r="B73" s="12" t="s">
        <v>14</v>
      </c>
    </row>
    <row r="74" spans="2:2" x14ac:dyDescent="0.3">
      <c r="B74" s="13" t="s">
        <v>14</v>
      </c>
    </row>
    <row r="75" spans="2:2" x14ac:dyDescent="0.3">
      <c r="B75" s="12" t="s">
        <v>14</v>
      </c>
    </row>
    <row r="76" spans="2:2" x14ac:dyDescent="0.3">
      <c r="B76" s="13" t="s">
        <v>14</v>
      </c>
    </row>
    <row r="77" spans="2:2" x14ac:dyDescent="0.3">
      <c r="B77" s="12" t="s">
        <v>14</v>
      </c>
    </row>
    <row r="78" spans="2:2" x14ac:dyDescent="0.3">
      <c r="B78" s="13" t="s">
        <v>14</v>
      </c>
    </row>
    <row r="79" spans="2:2" x14ac:dyDescent="0.3">
      <c r="B79" s="12" t="s">
        <v>14</v>
      </c>
    </row>
    <row r="80" spans="2:2" x14ac:dyDescent="0.3">
      <c r="B80" s="13" t="s">
        <v>14</v>
      </c>
    </row>
    <row r="81" spans="2:2" x14ac:dyDescent="0.3">
      <c r="B81" s="12" t="s">
        <v>14</v>
      </c>
    </row>
    <row r="82" spans="2:2" x14ac:dyDescent="0.3">
      <c r="B82" s="13" t="s">
        <v>14</v>
      </c>
    </row>
    <row r="83" spans="2:2" x14ac:dyDescent="0.3">
      <c r="B83" s="12" t="s">
        <v>14</v>
      </c>
    </row>
    <row r="84" spans="2:2" x14ac:dyDescent="0.3">
      <c r="B84" s="13" t="s">
        <v>14</v>
      </c>
    </row>
    <row r="85" spans="2:2" x14ac:dyDescent="0.3">
      <c r="B85" s="12" t="s">
        <v>14</v>
      </c>
    </row>
    <row r="86" spans="2:2" x14ac:dyDescent="0.3">
      <c r="B86" s="13" t="s">
        <v>14</v>
      </c>
    </row>
    <row r="87" spans="2:2" x14ac:dyDescent="0.3">
      <c r="B87" s="12" t="s">
        <v>14</v>
      </c>
    </row>
    <row r="88" spans="2:2" x14ac:dyDescent="0.3">
      <c r="B88" s="13" t="s">
        <v>14</v>
      </c>
    </row>
    <row r="89" spans="2:2" x14ac:dyDescent="0.3">
      <c r="B89" s="12" t="s">
        <v>14</v>
      </c>
    </row>
    <row r="90" spans="2:2" x14ac:dyDescent="0.3">
      <c r="B90" s="13" t="s">
        <v>14</v>
      </c>
    </row>
    <row r="91" spans="2:2" x14ac:dyDescent="0.3">
      <c r="B91" s="12" t="s">
        <v>14</v>
      </c>
    </row>
    <row r="92" spans="2:2" x14ac:dyDescent="0.3">
      <c r="B92" s="13" t="s">
        <v>14</v>
      </c>
    </row>
    <row r="93" spans="2:2" x14ac:dyDescent="0.3">
      <c r="B93" s="12" t="s">
        <v>14</v>
      </c>
    </row>
    <row r="94" spans="2:2" x14ac:dyDescent="0.3">
      <c r="B94" s="13" t="s">
        <v>14</v>
      </c>
    </row>
    <row r="95" spans="2:2" x14ac:dyDescent="0.3">
      <c r="B95" s="12" t="s">
        <v>14</v>
      </c>
    </row>
    <row r="96" spans="2:2" x14ac:dyDescent="0.3">
      <c r="B96" s="13" t="s">
        <v>14</v>
      </c>
    </row>
    <row r="97" spans="2:2" x14ac:dyDescent="0.3">
      <c r="B97" s="12" t="s">
        <v>14</v>
      </c>
    </row>
    <row r="98" spans="2:2" x14ac:dyDescent="0.3">
      <c r="B98" s="13" t="s">
        <v>14</v>
      </c>
    </row>
    <row r="99" spans="2:2" x14ac:dyDescent="0.3">
      <c r="B99" s="12" t="s">
        <v>14</v>
      </c>
    </row>
    <row r="100" spans="2:2" x14ac:dyDescent="0.3">
      <c r="B100" s="13" t="s">
        <v>14</v>
      </c>
    </row>
    <row r="101" spans="2:2" x14ac:dyDescent="0.3">
      <c r="B101" s="12" t="s">
        <v>14</v>
      </c>
    </row>
    <row r="102" spans="2:2" x14ac:dyDescent="0.3">
      <c r="B102" s="13" t="s">
        <v>14</v>
      </c>
    </row>
    <row r="103" spans="2:2" x14ac:dyDescent="0.3">
      <c r="B103" s="12" t="s">
        <v>14</v>
      </c>
    </row>
    <row r="104" spans="2:2" x14ac:dyDescent="0.3">
      <c r="B104" s="13" t="s">
        <v>14</v>
      </c>
    </row>
    <row r="105" spans="2:2" x14ac:dyDescent="0.3">
      <c r="B105" s="12" t="s">
        <v>14</v>
      </c>
    </row>
    <row r="106" spans="2:2" x14ac:dyDescent="0.3">
      <c r="B106" s="13" t="s">
        <v>14</v>
      </c>
    </row>
    <row r="107" spans="2:2" x14ac:dyDescent="0.3">
      <c r="B107" s="12" t="s">
        <v>14</v>
      </c>
    </row>
    <row r="108" spans="2:2" x14ac:dyDescent="0.3">
      <c r="B108" s="13" t="s">
        <v>14</v>
      </c>
    </row>
    <row r="109" spans="2:2" x14ac:dyDescent="0.3">
      <c r="B109" s="12" t="s">
        <v>14</v>
      </c>
    </row>
    <row r="110" spans="2:2" x14ac:dyDescent="0.3">
      <c r="B110" s="13" t="s">
        <v>14</v>
      </c>
    </row>
    <row r="111" spans="2:2" x14ac:dyDescent="0.3">
      <c r="B111" s="12" t="s">
        <v>14</v>
      </c>
    </row>
    <row r="112" spans="2:2" x14ac:dyDescent="0.3">
      <c r="B112" s="13" t="s">
        <v>14</v>
      </c>
    </row>
    <row r="113" spans="2:2" x14ac:dyDescent="0.3">
      <c r="B113" s="12" t="s">
        <v>14</v>
      </c>
    </row>
    <row r="114" spans="2:2" x14ac:dyDescent="0.3">
      <c r="B114" s="13" t="s">
        <v>14</v>
      </c>
    </row>
    <row r="115" spans="2:2" x14ac:dyDescent="0.3">
      <c r="B115" s="12" t="s">
        <v>14</v>
      </c>
    </row>
    <row r="116" spans="2:2" x14ac:dyDescent="0.3">
      <c r="B116" s="13" t="s">
        <v>14</v>
      </c>
    </row>
    <row r="117" spans="2:2" x14ac:dyDescent="0.3">
      <c r="B117" s="12" t="s">
        <v>14</v>
      </c>
    </row>
    <row r="118" spans="2:2" x14ac:dyDescent="0.3">
      <c r="B118" s="13" t="s">
        <v>14</v>
      </c>
    </row>
    <row r="119" spans="2:2" x14ac:dyDescent="0.3">
      <c r="B119" s="12" t="s">
        <v>14</v>
      </c>
    </row>
    <row r="120" spans="2:2" x14ac:dyDescent="0.3">
      <c r="B120" s="13" t="s">
        <v>14</v>
      </c>
    </row>
    <row r="121" spans="2:2" x14ac:dyDescent="0.3">
      <c r="B121" s="12" t="s">
        <v>14</v>
      </c>
    </row>
    <row r="122" spans="2:2" x14ac:dyDescent="0.3">
      <c r="B122" s="13" t="s">
        <v>14</v>
      </c>
    </row>
    <row r="123" spans="2:2" x14ac:dyDescent="0.3">
      <c r="B123" s="12" t="s">
        <v>14</v>
      </c>
    </row>
    <row r="124" spans="2:2" x14ac:dyDescent="0.3">
      <c r="B124" s="13" t="s">
        <v>14</v>
      </c>
    </row>
    <row r="125" spans="2:2" x14ac:dyDescent="0.3">
      <c r="B125" s="12" t="s">
        <v>14</v>
      </c>
    </row>
    <row r="126" spans="2:2" x14ac:dyDescent="0.3">
      <c r="B126" s="13" t="s">
        <v>14</v>
      </c>
    </row>
    <row r="127" spans="2:2" x14ac:dyDescent="0.3">
      <c r="B127" s="12" t="s">
        <v>14</v>
      </c>
    </row>
    <row r="128" spans="2:2" x14ac:dyDescent="0.3">
      <c r="B128" s="13" t="s">
        <v>14</v>
      </c>
    </row>
    <row r="129" spans="2:2" x14ac:dyDescent="0.3">
      <c r="B129" s="12" t="s">
        <v>14</v>
      </c>
    </row>
    <row r="130" spans="2:2" x14ac:dyDescent="0.3">
      <c r="B130" s="13" t="s">
        <v>14</v>
      </c>
    </row>
    <row r="131" spans="2:2" x14ac:dyDescent="0.3">
      <c r="B131" s="12" t="s">
        <v>14</v>
      </c>
    </row>
    <row r="132" spans="2:2" x14ac:dyDescent="0.3">
      <c r="B132" s="13" t="s">
        <v>14</v>
      </c>
    </row>
    <row r="133" spans="2:2" x14ac:dyDescent="0.3">
      <c r="B133" s="12" t="s">
        <v>14</v>
      </c>
    </row>
    <row r="134" spans="2:2" x14ac:dyDescent="0.3">
      <c r="B134" s="13" t="s">
        <v>14</v>
      </c>
    </row>
    <row r="135" spans="2:2" x14ac:dyDescent="0.3">
      <c r="B135" s="12" t="s">
        <v>14</v>
      </c>
    </row>
    <row r="136" spans="2:2" x14ac:dyDescent="0.3">
      <c r="B136" s="13" t="s">
        <v>14</v>
      </c>
    </row>
    <row r="137" spans="2:2" x14ac:dyDescent="0.3">
      <c r="B137" s="12" t="s">
        <v>14</v>
      </c>
    </row>
    <row r="138" spans="2:2" x14ac:dyDescent="0.3">
      <c r="B138" s="13" t="s">
        <v>14</v>
      </c>
    </row>
    <row r="139" spans="2:2" x14ac:dyDescent="0.3">
      <c r="B139" s="12" t="s">
        <v>14</v>
      </c>
    </row>
    <row r="140" spans="2:2" x14ac:dyDescent="0.3">
      <c r="B140" s="13" t="s">
        <v>14</v>
      </c>
    </row>
    <row r="141" spans="2:2" x14ac:dyDescent="0.3">
      <c r="B141" s="12" t="s">
        <v>14</v>
      </c>
    </row>
    <row r="142" spans="2:2" x14ac:dyDescent="0.3">
      <c r="B142" s="13" t="s">
        <v>14</v>
      </c>
    </row>
    <row r="143" spans="2:2" x14ac:dyDescent="0.3">
      <c r="B143" s="12" t="s">
        <v>14</v>
      </c>
    </row>
    <row r="144" spans="2:2" x14ac:dyDescent="0.3">
      <c r="B144" s="13" t="s">
        <v>14</v>
      </c>
    </row>
    <row r="145" spans="2:2" x14ac:dyDescent="0.3">
      <c r="B145" s="12" t="s">
        <v>14</v>
      </c>
    </row>
    <row r="146" spans="2:2" x14ac:dyDescent="0.3">
      <c r="B146" s="13" t="s">
        <v>14</v>
      </c>
    </row>
    <row r="147" spans="2:2" x14ac:dyDescent="0.3">
      <c r="B147" s="12" t="s">
        <v>14</v>
      </c>
    </row>
    <row r="148" spans="2:2" x14ac:dyDescent="0.3">
      <c r="B148" s="13" t="s">
        <v>14</v>
      </c>
    </row>
    <row r="149" spans="2:2" x14ac:dyDescent="0.3">
      <c r="B149" s="12" t="s">
        <v>14</v>
      </c>
    </row>
    <row r="150" spans="2:2" x14ac:dyDescent="0.3">
      <c r="B150" s="13" t="s">
        <v>14</v>
      </c>
    </row>
    <row r="151" spans="2:2" x14ac:dyDescent="0.3">
      <c r="B151" s="12" t="s">
        <v>14</v>
      </c>
    </row>
    <row r="152" spans="2:2" x14ac:dyDescent="0.3">
      <c r="B152" s="13" t="s">
        <v>14</v>
      </c>
    </row>
    <row r="153" spans="2:2" x14ac:dyDescent="0.3">
      <c r="B153" s="12" t="s">
        <v>14</v>
      </c>
    </row>
    <row r="154" spans="2:2" x14ac:dyDescent="0.3">
      <c r="B154" s="13" t="s">
        <v>14</v>
      </c>
    </row>
    <row r="155" spans="2:2" x14ac:dyDescent="0.3">
      <c r="B155" s="12" t="s">
        <v>14</v>
      </c>
    </row>
    <row r="156" spans="2:2" x14ac:dyDescent="0.3">
      <c r="B156" s="13" t="s">
        <v>14</v>
      </c>
    </row>
    <row r="157" spans="2:2" x14ac:dyDescent="0.3">
      <c r="B157" s="12" t="s">
        <v>14</v>
      </c>
    </row>
    <row r="158" spans="2:2" x14ac:dyDescent="0.3">
      <c r="B158" s="13" t="s">
        <v>14</v>
      </c>
    </row>
    <row r="159" spans="2:2" x14ac:dyDescent="0.3">
      <c r="B159" s="12" t="s">
        <v>14</v>
      </c>
    </row>
    <row r="160" spans="2:2" x14ac:dyDescent="0.3">
      <c r="B160" s="13" t="s">
        <v>14</v>
      </c>
    </row>
    <row r="161" spans="2:2" x14ac:dyDescent="0.3">
      <c r="B161" s="12" t="s">
        <v>14</v>
      </c>
    </row>
    <row r="162" spans="2:2" x14ac:dyDescent="0.3">
      <c r="B162" s="13" t="s">
        <v>14</v>
      </c>
    </row>
    <row r="163" spans="2:2" x14ac:dyDescent="0.3">
      <c r="B163" s="12" t="s">
        <v>14</v>
      </c>
    </row>
    <row r="164" spans="2:2" x14ac:dyDescent="0.3">
      <c r="B164" s="13" t="s">
        <v>14</v>
      </c>
    </row>
    <row r="165" spans="2:2" x14ac:dyDescent="0.3">
      <c r="B165" s="12" t="s">
        <v>14</v>
      </c>
    </row>
    <row r="166" spans="2:2" x14ac:dyDescent="0.3">
      <c r="B166" s="13" t="s">
        <v>14</v>
      </c>
    </row>
    <row r="167" spans="2:2" x14ac:dyDescent="0.3">
      <c r="B167" s="12" t="s">
        <v>14</v>
      </c>
    </row>
    <row r="168" spans="2:2" x14ac:dyDescent="0.3">
      <c r="B168" s="13" t="s">
        <v>14</v>
      </c>
    </row>
    <row r="169" spans="2:2" x14ac:dyDescent="0.3">
      <c r="B169" s="12" t="s">
        <v>14</v>
      </c>
    </row>
    <row r="170" spans="2:2" x14ac:dyDescent="0.3">
      <c r="B170" s="13" t="s">
        <v>14</v>
      </c>
    </row>
    <row r="171" spans="2:2" x14ac:dyDescent="0.3">
      <c r="B171" s="12" t="s">
        <v>14</v>
      </c>
    </row>
    <row r="172" spans="2:2" x14ac:dyDescent="0.3">
      <c r="B172" s="13" t="s">
        <v>14</v>
      </c>
    </row>
    <row r="173" spans="2:2" x14ac:dyDescent="0.3">
      <c r="B173" s="12" t="s">
        <v>14</v>
      </c>
    </row>
    <row r="174" spans="2:2" x14ac:dyDescent="0.3">
      <c r="B174" s="13" t="s">
        <v>14</v>
      </c>
    </row>
    <row r="175" spans="2:2" x14ac:dyDescent="0.3">
      <c r="B175" s="12" t="s">
        <v>14</v>
      </c>
    </row>
    <row r="176" spans="2:2" x14ac:dyDescent="0.3">
      <c r="B176" s="13" t="s">
        <v>14</v>
      </c>
    </row>
    <row r="177" spans="2:2" x14ac:dyDescent="0.3">
      <c r="B177" s="12" t="s">
        <v>14</v>
      </c>
    </row>
    <row r="178" spans="2:2" x14ac:dyDescent="0.3">
      <c r="B178" s="13" t="s">
        <v>14</v>
      </c>
    </row>
    <row r="179" spans="2:2" x14ac:dyDescent="0.3">
      <c r="B179" s="12" t="s">
        <v>14</v>
      </c>
    </row>
    <row r="180" spans="2:2" x14ac:dyDescent="0.3">
      <c r="B180" s="13" t="s">
        <v>14</v>
      </c>
    </row>
    <row r="181" spans="2:2" x14ac:dyDescent="0.3">
      <c r="B181" s="12" t="s">
        <v>14</v>
      </c>
    </row>
    <row r="182" spans="2:2" x14ac:dyDescent="0.3">
      <c r="B182" s="13" t="s">
        <v>14</v>
      </c>
    </row>
    <row r="183" spans="2:2" x14ac:dyDescent="0.3">
      <c r="B183" s="12" t="s">
        <v>14</v>
      </c>
    </row>
    <row r="184" spans="2:2" x14ac:dyDescent="0.3">
      <c r="B184" s="13" t="s">
        <v>14</v>
      </c>
    </row>
    <row r="185" spans="2:2" x14ac:dyDescent="0.3">
      <c r="B185" s="12" t="s">
        <v>14</v>
      </c>
    </row>
    <row r="186" spans="2:2" x14ac:dyDescent="0.3">
      <c r="B186" s="13" t="s">
        <v>14</v>
      </c>
    </row>
    <row r="187" spans="2:2" x14ac:dyDescent="0.3">
      <c r="B187" s="12" t="s">
        <v>14</v>
      </c>
    </row>
    <row r="188" spans="2:2" x14ac:dyDescent="0.3">
      <c r="B188" s="13" t="s">
        <v>14</v>
      </c>
    </row>
    <row r="189" spans="2:2" x14ac:dyDescent="0.3">
      <c r="B189" s="12" t="s">
        <v>14</v>
      </c>
    </row>
    <row r="190" spans="2:2" x14ac:dyDescent="0.3">
      <c r="B190" s="13" t="s">
        <v>14</v>
      </c>
    </row>
    <row r="191" spans="2:2" x14ac:dyDescent="0.3">
      <c r="B191" s="12" t="s">
        <v>14</v>
      </c>
    </row>
    <row r="192" spans="2:2" x14ac:dyDescent="0.3">
      <c r="B192" s="13" t="s">
        <v>14</v>
      </c>
    </row>
    <row r="193" spans="2:2" x14ac:dyDescent="0.3">
      <c r="B193" s="12" t="s">
        <v>14</v>
      </c>
    </row>
    <row r="194" spans="2:2" x14ac:dyDescent="0.3">
      <c r="B194" s="13" t="s">
        <v>14</v>
      </c>
    </row>
    <row r="195" spans="2:2" x14ac:dyDescent="0.3">
      <c r="B195" s="12" t="s">
        <v>14</v>
      </c>
    </row>
    <row r="196" spans="2:2" x14ac:dyDescent="0.3">
      <c r="B196" s="13" t="s">
        <v>14</v>
      </c>
    </row>
    <row r="197" spans="2:2" x14ac:dyDescent="0.3">
      <c r="B197" s="12" t="s">
        <v>14</v>
      </c>
    </row>
    <row r="198" spans="2:2" x14ac:dyDescent="0.3">
      <c r="B198" s="13" t="s">
        <v>14</v>
      </c>
    </row>
    <row r="199" spans="2:2" x14ac:dyDescent="0.3">
      <c r="B199" s="12" t="s">
        <v>14</v>
      </c>
    </row>
    <row r="200" spans="2:2" x14ac:dyDescent="0.3">
      <c r="B200" s="13" t="s">
        <v>14</v>
      </c>
    </row>
    <row r="201" spans="2:2" x14ac:dyDescent="0.3">
      <c r="B201" s="12" t="s">
        <v>14</v>
      </c>
    </row>
    <row r="202" spans="2:2" x14ac:dyDescent="0.3">
      <c r="B202" s="13" t="s">
        <v>14</v>
      </c>
    </row>
    <row r="203" spans="2:2" x14ac:dyDescent="0.3">
      <c r="B203" s="12" t="s">
        <v>14</v>
      </c>
    </row>
    <row r="204" spans="2:2" x14ac:dyDescent="0.3">
      <c r="B204" s="13" t="s">
        <v>14</v>
      </c>
    </row>
    <row r="205" spans="2:2" x14ac:dyDescent="0.3">
      <c r="B205" s="12" t="s">
        <v>14</v>
      </c>
    </row>
    <row r="206" spans="2:2" x14ac:dyDescent="0.3">
      <c r="B206" s="13" t="s">
        <v>14</v>
      </c>
    </row>
    <row r="207" spans="2:2" x14ac:dyDescent="0.3">
      <c r="B207" s="12" t="s">
        <v>14</v>
      </c>
    </row>
    <row r="208" spans="2:2" x14ac:dyDescent="0.3">
      <c r="B208" s="13" t="s">
        <v>14</v>
      </c>
    </row>
    <row r="209" spans="2:2" x14ac:dyDescent="0.3">
      <c r="B209" s="12" t="s">
        <v>14</v>
      </c>
    </row>
    <row r="210" spans="2:2" x14ac:dyDescent="0.3">
      <c r="B210" s="13" t="s">
        <v>14</v>
      </c>
    </row>
    <row r="211" spans="2:2" x14ac:dyDescent="0.3">
      <c r="B211" s="12" t="s">
        <v>14</v>
      </c>
    </row>
    <row r="212" spans="2:2" x14ac:dyDescent="0.3">
      <c r="B212" s="13" t="s">
        <v>14</v>
      </c>
    </row>
    <row r="213" spans="2:2" x14ac:dyDescent="0.3">
      <c r="B213" s="12" t="s">
        <v>14</v>
      </c>
    </row>
    <row r="214" spans="2:2" x14ac:dyDescent="0.3">
      <c r="B214" s="13" t="s">
        <v>14</v>
      </c>
    </row>
    <row r="215" spans="2:2" x14ac:dyDescent="0.3">
      <c r="B215" s="12" t="s">
        <v>14</v>
      </c>
    </row>
    <row r="216" spans="2:2" x14ac:dyDescent="0.3">
      <c r="B216" s="13" t="s">
        <v>14</v>
      </c>
    </row>
    <row r="217" spans="2:2" x14ac:dyDescent="0.3">
      <c r="B217" s="12" t="s">
        <v>14</v>
      </c>
    </row>
    <row r="218" spans="2:2" x14ac:dyDescent="0.3">
      <c r="B218" s="13" t="s">
        <v>14</v>
      </c>
    </row>
    <row r="219" spans="2:2" x14ac:dyDescent="0.3">
      <c r="B219" s="12" t="s">
        <v>14</v>
      </c>
    </row>
    <row r="220" spans="2:2" x14ac:dyDescent="0.3">
      <c r="B220" s="13" t="s">
        <v>14</v>
      </c>
    </row>
    <row r="221" spans="2:2" x14ac:dyDescent="0.3">
      <c r="B221" s="12" t="s">
        <v>14</v>
      </c>
    </row>
    <row r="222" spans="2:2" x14ac:dyDescent="0.3">
      <c r="B222" s="13" t="s">
        <v>14</v>
      </c>
    </row>
    <row r="223" spans="2:2" x14ac:dyDescent="0.3">
      <c r="B223" s="12" t="s">
        <v>14</v>
      </c>
    </row>
    <row r="224" spans="2:2" x14ac:dyDescent="0.3">
      <c r="B224" s="13" t="s">
        <v>14</v>
      </c>
    </row>
    <row r="225" spans="2:2" x14ac:dyDescent="0.3">
      <c r="B225" s="12" t="s">
        <v>14</v>
      </c>
    </row>
    <row r="226" spans="2:2" x14ac:dyDescent="0.3">
      <c r="B226" s="13" t="s">
        <v>14</v>
      </c>
    </row>
    <row r="227" spans="2:2" x14ac:dyDescent="0.3">
      <c r="B227" s="12" t="s">
        <v>14</v>
      </c>
    </row>
    <row r="228" spans="2:2" x14ac:dyDescent="0.3">
      <c r="B228" s="13" t="s">
        <v>14</v>
      </c>
    </row>
    <row r="229" spans="2:2" x14ac:dyDescent="0.3">
      <c r="B229" s="12" t="s">
        <v>14</v>
      </c>
    </row>
    <row r="230" spans="2:2" x14ac:dyDescent="0.3">
      <c r="B230" s="13" t="s">
        <v>14</v>
      </c>
    </row>
    <row r="231" spans="2:2" x14ac:dyDescent="0.3">
      <c r="B231" s="12" t="s">
        <v>14</v>
      </c>
    </row>
    <row r="232" spans="2:2" x14ac:dyDescent="0.3">
      <c r="B232" s="13" t="s">
        <v>14</v>
      </c>
    </row>
    <row r="233" spans="2:2" x14ac:dyDescent="0.3">
      <c r="B233" s="12" t="s">
        <v>14</v>
      </c>
    </row>
    <row r="234" spans="2:2" x14ac:dyDescent="0.3">
      <c r="B234" s="13" t="s">
        <v>14</v>
      </c>
    </row>
    <row r="235" spans="2:2" x14ac:dyDescent="0.3">
      <c r="B235" s="12" t="s">
        <v>14</v>
      </c>
    </row>
    <row r="236" spans="2:2" x14ac:dyDescent="0.3">
      <c r="B236" s="13" t="s">
        <v>14</v>
      </c>
    </row>
    <row r="237" spans="2:2" x14ac:dyDescent="0.3">
      <c r="B237" s="12" t="s">
        <v>14</v>
      </c>
    </row>
    <row r="238" spans="2:2" x14ac:dyDescent="0.3">
      <c r="B238" s="13" t="s">
        <v>14</v>
      </c>
    </row>
    <row r="239" spans="2:2" x14ac:dyDescent="0.3">
      <c r="B239" s="12" t="s">
        <v>14</v>
      </c>
    </row>
    <row r="240" spans="2:2" x14ac:dyDescent="0.3">
      <c r="B240" s="13" t="s">
        <v>14</v>
      </c>
    </row>
    <row r="241" spans="2:2" x14ac:dyDescent="0.3">
      <c r="B241" s="12" t="s">
        <v>14</v>
      </c>
    </row>
    <row r="242" spans="2:2" x14ac:dyDescent="0.3">
      <c r="B242" s="13" t="s">
        <v>14</v>
      </c>
    </row>
    <row r="243" spans="2:2" x14ac:dyDescent="0.3">
      <c r="B243" s="12" t="s">
        <v>14</v>
      </c>
    </row>
    <row r="244" spans="2:2" x14ac:dyDescent="0.3">
      <c r="B244" s="13" t="s">
        <v>14</v>
      </c>
    </row>
    <row r="245" spans="2:2" x14ac:dyDescent="0.3">
      <c r="B245" s="12" t="s">
        <v>14</v>
      </c>
    </row>
    <row r="246" spans="2:2" x14ac:dyDescent="0.3">
      <c r="B246" s="13" t="s">
        <v>14</v>
      </c>
    </row>
    <row r="247" spans="2:2" x14ac:dyDescent="0.3">
      <c r="B247" s="12" t="s">
        <v>14</v>
      </c>
    </row>
    <row r="248" spans="2:2" x14ac:dyDescent="0.3">
      <c r="B248" s="13" t="s">
        <v>14</v>
      </c>
    </row>
    <row r="249" spans="2:2" x14ac:dyDescent="0.3">
      <c r="B249" s="12" t="s">
        <v>14</v>
      </c>
    </row>
    <row r="250" spans="2:2" x14ac:dyDescent="0.3">
      <c r="B250" s="13" t="s">
        <v>14</v>
      </c>
    </row>
    <row r="251" spans="2:2" x14ac:dyDescent="0.3">
      <c r="B251" s="12" t="s">
        <v>14</v>
      </c>
    </row>
    <row r="252" spans="2:2" x14ac:dyDescent="0.3">
      <c r="B252" s="13" t="s">
        <v>14</v>
      </c>
    </row>
    <row r="253" spans="2:2" x14ac:dyDescent="0.3">
      <c r="B253" s="12" t="s">
        <v>14</v>
      </c>
    </row>
    <row r="254" spans="2:2" x14ac:dyDescent="0.3">
      <c r="B254" s="13" t="s">
        <v>14</v>
      </c>
    </row>
    <row r="255" spans="2:2" x14ac:dyDescent="0.3">
      <c r="B255" s="12" t="s">
        <v>14</v>
      </c>
    </row>
    <row r="256" spans="2:2" x14ac:dyDescent="0.3">
      <c r="B256" s="13" t="s">
        <v>14</v>
      </c>
    </row>
    <row r="257" spans="2:2" x14ac:dyDescent="0.3">
      <c r="B257" s="12" t="s">
        <v>14</v>
      </c>
    </row>
    <row r="258" spans="2:2" x14ac:dyDescent="0.3">
      <c r="B258" s="13" t="s">
        <v>14</v>
      </c>
    </row>
    <row r="259" spans="2:2" x14ac:dyDescent="0.3">
      <c r="B259" s="12" t="s">
        <v>14</v>
      </c>
    </row>
    <row r="260" spans="2:2" x14ac:dyDescent="0.3">
      <c r="B260" s="13" t="s">
        <v>14</v>
      </c>
    </row>
    <row r="261" spans="2:2" x14ac:dyDescent="0.3">
      <c r="B261" s="12" t="s">
        <v>14</v>
      </c>
    </row>
    <row r="262" spans="2:2" x14ac:dyDescent="0.3">
      <c r="B262" s="13" t="s">
        <v>14</v>
      </c>
    </row>
    <row r="263" spans="2:2" x14ac:dyDescent="0.3">
      <c r="B263" s="12" t="s">
        <v>14</v>
      </c>
    </row>
    <row r="264" spans="2:2" x14ac:dyDescent="0.3">
      <c r="B264" s="13" t="s">
        <v>14</v>
      </c>
    </row>
    <row r="265" spans="2:2" x14ac:dyDescent="0.3">
      <c r="B265" s="12" t="s">
        <v>14</v>
      </c>
    </row>
    <row r="266" spans="2:2" x14ac:dyDescent="0.3">
      <c r="B266" s="13" t="s">
        <v>14</v>
      </c>
    </row>
    <row r="267" spans="2:2" x14ac:dyDescent="0.3">
      <c r="B267" s="12" t="s">
        <v>14</v>
      </c>
    </row>
    <row r="268" spans="2:2" x14ac:dyDescent="0.3">
      <c r="B268" s="13" t="s">
        <v>14</v>
      </c>
    </row>
    <row r="269" spans="2:2" x14ac:dyDescent="0.3">
      <c r="B269" s="12" t="s">
        <v>14</v>
      </c>
    </row>
    <row r="270" spans="2:2" x14ac:dyDescent="0.3">
      <c r="B270" s="13" t="s">
        <v>14</v>
      </c>
    </row>
    <row r="271" spans="2:2" x14ac:dyDescent="0.3">
      <c r="B271" s="12" t="s">
        <v>97</v>
      </c>
    </row>
    <row r="272" spans="2:2" x14ac:dyDescent="0.3">
      <c r="B272" s="13" t="s">
        <v>97</v>
      </c>
    </row>
    <row r="273" spans="2:2" x14ac:dyDescent="0.3">
      <c r="B273" s="12" t="s">
        <v>97</v>
      </c>
    </row>
    <row r="274" spans="2:2" x14ac:dyDescent="0.3">
      <c r="B274" s="13" t="s">
        <v>97</v>
      </c>
    </row>
    <row r="275" spans="2:2" x14ac:dyDescent="0.3">
      <c r="B275" s="12" t="s">
        <v>97</v>
      </c>
    </row>
    <row r="276" spans="2:2" x14ac:dyDescent="0.3">
      <c r="B276" s="13" t="s">
        <v>97</v>
      </c>
    </row>
    <row r="277" spans="2:2" x14ac:dyDescent="0.3">
      <c r="B277" s="12" t="s">
        <v>97</v>
      </c>
    </row>
    <row r="278" spans="2:2" x14ac:dyDescent="0.3">
      <c r="B278" s="13" t="s">
        <v>97</v>
      </c>
    </row>
    <row r="279" spans="2:2" x14ac:dyDescent="0.3">
      <c r="B279" s="12" t="s">
        <v>97</v>
      </c>
    </row>
    <row r="280" spans="2:2" x14ac:dyDescent="0.3">
      <c r="B280" s="13" t="s">
        <v>97</v>
      </c>
    </row>
    <row r="281" spans="2:2" x14ac:dyDescent="0.3">
      <c r="B281" s="12" t="s">
        <v>97</v>
      </c>
    </row>
    <row r="282" spans="2:2" x14ac:dyDescent="0.3">
      <c r="B282" s="13" t="s">
        <v>97</v>
      </c>
    </row>
    <row r="283" spans="2:2" x14ac:dyDescent="0.3">
      <c r="B283" s="12" t="s">
        <v>97</v>
      </c>
    </row>
    <row r="284" spans="2:2" x14ac:dyDescent="0.3">
      <c r="B284" s="13" t="s">
        <v>97</v>
      </c>
    </row>
    <row r="285" spans="2:2" x14ac:dyDescent="0.3">
      <c r="B285" s="12" t="s">
        <v>97</v>
      </c>
    </row>
    <row r="286" spans="2:2" x14ac:dyDescent="0.3">
      <c r="B286" s="13" t="s">
        <v>97</v>
      </c>
    </row>
    <row r="287" spans="2:2" x14ac:dyDescent="0.3">
      <c r="B287" s="12" t="s">
        <v>97</v>
      </c>
    </row>
    <row r="288" spans="2:2" x14ac:dyDescent="0.3">
      <c r="B288" s="13" t="s">
        <v>97</v>
      </c>
    </row>
    <row r="289" spans="2:2" x14ac:dyDescent="0.3">
      <c r="B289" s="12" t="s">
        <v>97</v>
      </c>
    </row>
    <row r="290" spans="2:2" x14ac:dyDescent="0.3">
      <c r="B290" s="13" t="s">
        <v>97</v>
      </c>
    </row>
    <row r="291" spans="2:2" x14ac:dyDescent="0.3">
      <c r="B291" s="12" t="s">
        <v>97</v>
      </c>
    </row>
    <row r="292" spans="2:2" x14ac:dyDescent="0.3">
      <c r="B292" s="13" t="s">
        <v>97</v>
      </c>
    </row>
    <row r="293" spans="2:2" x14ac:dyDescent="0.3">
      <c r="B293" s="12" t="s">
        <v>97</v>
      </c>
    </row>
    <row r="294" spans="2:2" x14ac:dyDescent="0.3">
      <c r="B294" s="13" t="s">
        <v>97</v>
      </c>
    </row>
    <row r="295" spans="2:2" x14ac:dyDescent="0.3">
      <c r="B295" s="12" t="s">
        <v>97</v>
      </c>
    </row>
    <row r="296" spans="2:2" x14ac:dyDescent="0.3">
      <c r="B296" s="13" t="s">
        <v>97</v>
      </c>
    </row>
    <row r="297" spans="2:2" x14ac:dyDescent="0.3">
      <c r="B297" s="12" t="s">
        <v>97</v>
      </c>
    </row>
    <row r="298" spans="2:2" x14ac:dyDescent="0.3">
      <c r="B298" s="13" t="s">
        <v>97</v>
      </c>
    </row>
    <row r="299" spans="2:2" x14ac:dyDescent="0.3">
      <c r="B299" s="12" t="s">
        <v>97</v>
      </c>
    </row>
    <row r="300" spans="2:2" x14ac:dyDescent="0.3">
      <c r="B300" s="13" t="s">
        <v>97</v>
      </c>
    </row>
    <row r="301" spans="2:2" x14ac:dyDescent="0.3">
      <c r="B301" s="12" t="s">
        <v>97</v>
      </c>
    </row>
    <row r="302" spans="2:2" x14ac:dyDescent="0.3">
      <c r="B302" s="13" t="s">
        <v>97</v>
      </c>
    </row>
    <row r="303" spans="2:2" x14ac:dyDescent="0.3">
      <c r="B303" s="12" t="s">
        <v>97</v>
      </c>
    </row>
    <row r="304" spans="2:2" x14ac:dyDescent="0.3">
      <c r="B304" s="13" t="s">
        <v>97</v>
      </c>
    </row>
    <row r="305" spans="2:2" x14ac:dyDescent="0.3">
      <c r="B305" s="12" t="s">
        <v>97</v>
      </c>
    </row>
    <row r="306" spans="2:2" x14ac:dyDescent="0.3">
      <c r="B306" s="13" t="s">
        <v>97</v>
      </c>
    </row>
    <row r="307" spans="2:2" x14ac:dyDescent="0.3">
      <c r="B307" s="12" t="s">
        <v>97</v>
      </c>
    </row>
    <row r="308" spans="2:2" x14ac:dyDescent="0.3">
      <c r="B308" s="13" t="s">
        <v>97</v>
      </c>
    </row>
    <row r="309" spans="2:2" x14ac:dyDescent="0.3">
      <c r="B309" s="12" t="s">
        <v>97</v>
      </c>
    </row>
    <row r="310" spans="2:2" x14ac:dyDescent="0.3">
      <c r="B310" s="13" t="s">
        <v>97</v>
      </c>
    </row>
    <row r="311" spans="2:2" x14ac:dyDescent="0.3">
      <c r="B311" s="12" t="s">
        <v>97</v>
      </c>
    </row>
    <row r="312" spans="2:2" x14ac:dyDescent="0.3">
      <c r="B312" s="13" t="s">
        <v>97</v>
      </c>
    </row>
    <row r="313" spans="2:2" x14ac:dyDescent="0.3">
      <c r="B313" s="12" t="s">
        <v>97</v>
      </c>
    </row>
    <row r="314" spans="2:2" x14ac:dyDescent="0.3">
      <c r="B314" s="13" t="s">
        <v>97</v>
      </c>
    </row>
    <row r="315" spans="2:2" x14ac:dyDescent="0.3">
      <c r="B315" s="12" t="s">
        <v>97</v>
      </c>
    </row>
    <row r="316" spans="2:2" x14ac:dyDescent="0.3">
      <c r="B316" s="13" t="s">
        <v>97</v>
      </c>
    </row>
    <row r="317" spans="2:2" x14ac:dyDescent="0.3">
      <c r="B317" s="12" t="s">
        <v>97</v>
      </c>
    </row>
    <row r="318" spans="2:2" x14ac:dyDescent="0.3">
      <c r="B318" s="13" t="s">
        <v>97</v>
      </c>
    </row>
    <row r="319" spans="2:2" x14ac:dyDescent="0.3">
      <c r="B319" s="12" t="s">
        <v>97</v>
      </c>
    </row>
    <row r="320" spans="2:2" x14ac:dyDescent="0.3">
      <c r="B320" s="13" t="s">
        <v>97</v>
      </c>
    </row>
    <row r="321" spans="2:2" x14ac:dyDescent="0.3">
      <c r="B321" s="12" t="s">
        <v>97</v>
      </c>
    </row>
    <row r="322" spans="2:2" x14ac:dyDescent="0.3">
      <c r="B322" s="13" t="s">
        <v>97</v>
      </c>
    </row>
    <row r="323" spans="2:2" x14ac:dyDescent="0.3">
      <c r="B323" s="12" t="s">
        <v>97</v>
      </c>
    </row>
    <row r="324" spans="2:2" x14ac:dyDescent="0.3">
      <c r="B324" s="13" t="s">
        <v>97</v>
      </c>
    </row>
    <row r="325" spans="2:2" x14ac:dyDescent="0.3">
      <c r="B325" s="12" t="s">
        <v>97</v>
      </c>
    </row>
    <row r="326" spans="2:2" x14ac:dyDescent="0.3">
      <c r="B326" s="13" t="s">
        <v>97</v>
      </c>
    </row>
    <row r="327" spans="2:2" x14ac:dyDescent="0.3">
      <c r="B327" s="12" t="s">
        <v>97</v>
      </c>
    </row>
    <row r="328" spans="2:2" x14ac:dyDescent="0.3">
      <c r="B328" s="13" t="s">
        <v>97</v>
      </c>
    </row>
    <row r="329" spans="2:2" x14ac:dyDescent="0.3">
      <c r="B329" s="12" t="s">
        <v>97</v>
      </c>
    </row>
    <row r="330" spans="2:2" x14ac:dyDescent="0.3">
      <c r="B330" s="13" t="s">
        <v>97</v>
      </c>
    </row>
    <row r="331" spans="2:2" x14ac:dyDescent="0.3">
      <c r="B331" s="12" t="s">
        <v>97</v>
      </c>
    </row>
    <row r="332" spans="2:2" x14ac:dyDescent="0.3">
      <c r="B332" s="13" t="s">
        <v>97</v>
      </c>
    </row>
    <row r="333" spans="2:2" x14ac:dyDescent="0.3">
      <c r="B333" s="12" t="s">
        <v>97</v>
      </c>
    </row>
    <row r="334" spans="2:2" x14ac:dyDescent="0.3">
      <c r="B334" s="13" t="s">
        <v>97</v>
      </c>
    </row>
    <row r="335" spans="2:2" x14ac:dyDescent="0.3">
      <c r="B335" s="12" t="s">
        <v>97</v>
      </c>
    </row>
    <row r="336" spans="2:2" x14ac:dyDescent="0.3">
      <c r="B336" s="13" t="s">
        <v>97</v>
      </c>
    </row>
    <row r="337" spans="2:2" x14ac:dyDescent="0.3">
      <c r="B337" s="12" t="s">
        <v>97</v>
      </c>
    </row>
    <row r="338" spans="2:2" x14ac:dyDescent="0.3">
      <c r="B338" s="13" t="s">
        <v>97</v>
      </c>
    </row>
    <row r="339" spans="2:2" x14ac:dyDescent="0.3">
      <c r="B339" s="12" t="s">
        <v>97</v>
      </c>
    </row>
    <row r="340" spans="2:2" x14ac:dyDescent="0.3">
      <c r="B340" s="13" t="s">
        <v>97</v>
      </c>
    </row>
    <row r="341" spans="2:2" x14ac:dyDescent="0.3">
      <c r="B341" s="12" t="s">
        <v>97</v>
      </c>
    </row>
    <row r="342" spans="2:2" x14ac:dyDescent="0.3">
      <c r="B342" s="13" t="s">
        <v>97</v>
      </c>
    </row>
    <row r="343" spans="2:2" x14ac:dyDescent="0.3">
      <c r="B343" s="12" t="s">
        <v>97</v>
      </c>
    </row>
    <row r="344" spans="2:2" x14ac:dyDescent="0.3">
      <c r="B344" s="13" t="s">
        <v>97</v>
      </c>
    </row>
    <row r="345" spans="2:2" x14ac:dyDescent="0.3">
      <c r="B345" s="12" t="s">
        <v>97</v>
      </c>
    </row>
    <row r="346" spans="2:2" x14ac:dyDescent="0.3">
      <c r="B346" s="13" t="s">
        <v>97</v>
      </c>
    </row>
    <row r="347" spans="2:2" x14ac:dyDescent="0.3">
      <c r="B347" s="12" t="s">
        <v>97</v>
      </c>
    </row>
    <row r="348" spans="2:2" x14ac:dyDescent="0.3">
      <c r="B348" s="13" t="s">
        <v>97</v>
      </c>
    </row>
    <row r="349" spans="2:2" x14ac:dyDescent="0.3">
      <c r="B349" s="12" t="s">
        <v>97</v>
      </c>
    </row>
    <row r="350" spans="2:2" x14ac:dyDescent="0.3">
      <c r="B350" s="13" t="s">
        <v>97</v>
      </c>
    </row>
    <row r="351" spans="2:2" x14ac:dyDescent="0.3">
      <c r="B351" s="12" t="s">
        <v>97</v>
      </c>
    </row>
    <row r="352" spans="2:2" x14ac:dyDescent="0.3">
      <c r="B352" s="13" t="s">
        <v>97</v>
      </c>
    </row>
    <row r="353" spans="2:2" x14ac:dyDescent="0.3">
      <c r="B353" s="12" t="s">
        <v>97</v>
      </c>
    </row>
    <row r="354" spans="2:2" x14ac:dyDescent="0.3">
      <c r="B354" s="13" t="s">
        <v>97</v>
      </c>
    </row>
    <row r="355" spans="2:2" x14ac:dyDescent="0.3">
      <c r="B355" s="12" t="s">
        <v>97</v>
      </c>
    </row>
    <row r="356" spans="2:2" x14ac:dyDescent="0.3">
      <c r="B356" s="13" t="s">
        <v>97</v>
      </c>
    </row>
    <row r="357" spans="2:2" x14ac:dyDescent="0.3">
      <c r="B357" s="12" t="s">
        <v>97</v>
      </c>
    </row>
    <row r="358" spans="2:2" x14ac:dyDescent="0.3">
      <c r="B358" s="13" t="s">
        <v>97</v>
      </c>
    </row>
    <row r="359" spans="2:2" x14ac:dyDescent="0.3">
      <c r="B359" s="12" t="s">
        <v>97</v>
      </c>
    </row>
    <row r="360" spans="2:2" x14ac:dyDescent="0.3">
      <c r="B360" s="13" t="s">
        <v>97</v>
      </c>
    </row>
    <row r="361" spans="2:2" x14ac:dyDescent="0.3">
      <c r="B361" s="12" t="s">
        <v>97</v>
      </c>
    </row>
    <row r="362" spans="2:2" x14ac:dyDescent="0.3">
      <c r="B362" s="13" t="s">
        <v>97</v>
      </c>
    </row>
    <row r="363" spans="2:2" x14ac:dyDescent="0.3">
      <c r="B363" s="12" t="s">
        <v>97</v>
      </c>
    </row>
    <row r="364" spans="2:2" x14ac:dyDescent="0.3">
      <c r="B364" s="13" t="s">
        <v>97</v>
      </c>
    </row>
    <row r="365" spans="2:2" x14ac:dyDescent="0.3">
      <c r="B365" s="12" t="s">
        <v>97</v>
      </c>
    </row>
    <row r="366" spans="2:2" x14ac:dyDescent="0.3">
      <c r="B366" s="13" t="s">
        <v>97</v>
      </c>
    </row>
    <row r="367" spans="2:2" x14ac:dyDescent="0.3">
      <c r="B367" s="12" t="s">
        <v>97</v>
      </c>
    </row>
    <row r="368" spans="2:2" x14ac:dyDescent="0.3">
      <c r="B368" s="13" t="s">
        <v>97</v>
      </c>
    </row>
    <row r="369" spans="2:2" x14ac:dyDescent="0.3">
      <c r="B369" s="12" t="s">
        <v>97</v>
      </c>
    </row>
    <row r="370" spans="2:2" x14ac:dyDescent="0.3">
      <c r="B370" s="13" t="s">
        <v>97</v>
      </c>
    </row>
    <row r="371" spans="2:2" x14ac:dyDescent="0.3">
      <c r="B371" s="12" t="s">
        <v>97</v>
      </c>
    </row>
    <row r="372" spans="2:2" x14ac:dyDescent="0.3">
      <c r="B372" s="13" t="s">
        <v>97</v>
      </c>
    </row>
    <row r="373" spans="2:2" x14ac:dyDescent="0.3">
      <c r="B373" s="12" t="s">
        <v>97</v>
      </c>
    </row>
    <row r="374" spans="2:2" x14ac:dyDescent="0.3">
      <c r="B374" s="13" t="s">
        <v>97</v>
      </c>
    </row>
    <row r="375" spans="2:2" x14ac:dyDescent="0.3">
      <c r="B375" s="12" t="s">
        <v>97</v>
      </c>
    </row>
    <row r="376" spans="2:2" x14ac:dyDescent="0.3">
      <c r="B376" s="13" t="s">
        <v>97</v>
      </c>
    </row>
    <row r="377" spans="2:2" x14ac:dyDescent="0.3">
      <c r="B377" s="12" t="s">
        <v>97</v>
      </c>
    </row>
    <row r="378" spans="2:2" x14ac:dyDescent="0.3">
      <c r="B378" s="13" t="s">
        <v>97</v>
      </c>
    </row>
    <row r="379" spans="2:2" x14ac:dyDescent="0.3">
      <c r="B379" s="12" t="s">
        <v>97</v>
      </c>
    </row>
    <row r="380" spans="2:2" x14ac:dyDescent="0.3">
      <c r="B380" s="13" t="s">
        <v>97</v>
      </c>
    </row>
    <row r="381" spans="2:2" x14ac:dyDescent="0.3">
      <c r="B381" s="12" t="s">
        <v>97</v>
      </c>
    </row>
    <row r="382" spans="2:2" x14ac:dyDescent="0.3">
      <c r="B382" s="13" t="s">
        <v>97</v>
      </c>
    </row>
    <row r="383" spans="2:2" x14ac:dyDescent="0.3">
      <c r="B383" s="12" t="s">
        <v>97</v>
      </c>
    </row>
    <row r="384" spans="2:2" x14ac:dyDescent="0.3">
      <c r="B384" s="13" t="s">
        <v>97</v>
      </c>
    </row>
    <row r="385" spans="2:2" x14ac:dyDescent="0.3">
      <c r="B385" s="12" t="s">
        <v>97</v>
      </c>
    </row>
    <row r="386" spans="2:2" x14ac:dyDescent="0.3">
      <c r="B386" s="14" t="s">
        <v>97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ED4F5-A2F1-45CC-8B85-A8D85B0772F0}">
  <dimension ref="A1:R385"/>
  <sheetViews>
    <sheetView topLeftCell="E1" workbookViewId="0">
      <selection activeCell="R22" sqref="R22"/>
    </sheetView>
  </sheetViews>
  <sheetFormatPr defaultRowHeight="14.4" x14ac:dyDescent="0.3"/>
  <cols>
    <col min="1" max="1" width="11.44140625" bestFit="1" customWidth="1"/>
    <col min="2" max="2" width="14.109375" bestFit="1" customWidth="1"/>
    <col min="3" max="3" width="7.88671875" bestFit="1" customWidth="1"/>
    <col min="4" max="4" width="14" bestFit="1" customWidth="1"/>
    <col min="5" max="5" width="37.77734375" bestFit="1" customWidth="1"/>
    <col min="6" max="6" width="15.77734375" bestFit="1" customWidth="1"/>
    <col min="7" max="7" width="16" bestFit="1" customWidth="1"/>
    <col min="8" max="8" width="12.6640625" bestFit="1" customWidth="1"/>
    <col min="9" max="9" width="6.77734375" bestFit="1" customWidth="1"/>
    <col min="10" max="10" width="14.21875" bestFit="1" customWidth="1"/>
    <col min="11" max="11" width="8" bestFit="1" customWidth="1"/>
    <col min="12" max="12" width="13.21875" bestFit="1" customWidth="1"/>
    <col min="13" max="13" width="16.77734375" bestFit="1" customWidth="1"/>
    <col min="14" max="14" width="11.77734375" bestFit="1" customWidth="1"/>
    <col min="15" max="15" width="16.109375" bestFit="1" customWidth="1"/>
    <col min="17" max="17" width="12.77734375" bestFit="1" customWidth="1"/>
  </cols>
  <sheetData>
    <row r="1" spans="1:18" x14ac:dyDescent="0.3">
      <c r="A1" s="1" t="s">
        <v>0</v>
      </c>
      <c r="B1" s="1" t="s">
        <v>9</v>
      </c>
      <c r="C1" s="1" t="s">
        <v>128</v>
      </c>
      <c r="D1" s="1" t="s">
        <v>1</v>
      </c>
      <c r="E1" s="1" t="s">
        <v>2</v>
      </c>
      <c r="F1" s="1" t="s">
        <v>3</v>
      </c>
      <c r="G1" s="1" t="s">
        <v>4</v>
      </c>
      <c r="H1" s="1" t="s">
        <v>5</v>
      </c>
      <c r="I1" s="1" t="s">
        <v>6</v>
      </c>
      <c r="J1" s="1" t="s">
        <v>7</v>
      </c>
      <c r="K1" s="1" t="s">
        <v>8</v>
      </c>
      <c r="L1" s="1" t="s">
        <v>131</v>
      </c>
      <c r="M1" s="1" t="s">
        <v>132</v>
      </c>
      <c r="N1" s="3" t="s">
        <v>127</v>
      </c>
      <c r="O1" s="4" t="s">
        <v>126</v>
      </c>
    </row>
    <row r="2" spans="1:18" x14ac:dyDescent="0.3">
      <c r="A2" s="2" t="s">
        <v>10</v>
      </c>
      <c r="B2" s="2" t="s">
        <v>14</v>
      </c>
      <c r="C2" s="2" t="s">
        <v>129</v>
      </c>
      <c r="D2" s="2" t="s">
        <v>11</v>
      </c>
      <c r="E2" s="2" t="s">
        <v>12</v>
      </c>
      <c r="F2" s="2">
        <v>23</v>
      </c>
      <c r="G2" s="2">
        <v>73</v>
      </c>
      <c r="H2" s="2">
        <v>96</v>
      </c>
      <c r="I2" s="2" t="s">
        <v>13</v>
      </c>
      <c r="J2" s="2">
        <v>10</v>
      </c>
      <c r="K2" s="2">
        <v>7</v>
      </c>
      <c r="L2" s="2">
        <f>SUM(H2:H5)</f>
        <v>275</v>
      </c>
      <c r="M2" s="2">
        <f>AVERAGE(L2/4)</f>
        <v>68.75</v>
      </c>
      <c r="N2" s="2" t="s">
        <v>15</v>
      </c>
      <c r="O2" s="2" t="str">
        <f>+IF(COUNTIF(N2:N5,"fail")&gt;0,"Fail","Pass")</f>
        <v>Pass</v>
      </c>
    </row>
    <row r="3" spans="1:18" x14ac:dyDescent="0.3">
      <c r="A3" s="2"/>
      <c r="B3" s="2"/>
      <c r="C3" s="2"/>
      <c r="D3" s="2" t="s">
        <v>16</v>
      </c>
      <c r="E3" s="2" t="s">
        <v>17</v>
      </c>
      <c r="F3" s="2">
        <v>25</v>
      </c>
      <c r="G3" s="2">
        <v>26</v>
      </c>
      <c r="H3" s="2">
        <v>51</v>
      </c>
      <c r="I3" s="2" t="s">
        <v>18</v>
      </c>
      <c r="J3" s="2">
        <v>6</v>
      </c>
      <c r="K3" s="2">
        <v>3</v>
      </c>
      <c r="L3" s="2"/>
      <c r="M3" s="2"/>
      <c r="N3" s="2" t="s">
        <v>15</v>
      </c>
      <c r="O3" s="2"/>
    </row>
    <row r="4" spans="1:18" x14ac:dyDescent="0.3">
      <c r="A4" s="2"/>
      <c r="B4" s="2"/>
      <c r="C4" s="2"/>
      <c r="D4" s="2" t="s">
        <v>19</v>
      </c>
      <c r="E4" s="2" t="s">
        <v>20</v>
      </c>
      <c r="F4" s="2">
        <v>25</v>
      </c>
      <c r="G4" s="2">
        <v>35</v>
      </c>
      <c r="H4" s="2">
        <v>60</v>
      </c>
      <c r="I4" s="2" t="s">
        <v>21</v>
      </c>
      <c r="J4" s="2">
        <v>7</v>
      </c>
      <c r="K4" s="2">
        <v>3</v>
      </c>
      <c r="L4" s="2"/>
      <c r="M4" s="2"/>
      <c r="N4" s="2" t="s">
        <v>15</v>
      </c>
      <c r="O4" s="2"/>
    </row>
    <row r="5" spans="1:18" x14ac:dyDescent="0.3">
      <c r="A5" s="2"/>
      <c r="B5" s="2"/>
      <c r="C5" s="2"/>
      <c r="D5" s="2" t="s">
        <v>22</v>
      </c>
      <c r="E5" s="2" t="s">
        <v>23</v>
      </c>
      <c r="F5" s="2">
        <v>25</v>
      </c>
      <c r="G5" s="2">
        <v>43</v>
      </c>
      <c r="H5" s="2">
        <v>68</v>
      </c>
      <c r="I5" s="2" t="s">
        <v>21</v>
      </c>
      <c r="J5" s="2">
        <v>7</v>
      </c>
      <c r="K5" s="2">
        <v>3</v>
      </c>
      <c r="L5" s="2"/>
      <c r="M5" s="2"/>
      <c r="N5" s="2" t="s">
        <v>15</v>
      </c>
      <c r="O5" s="2"/>
      <c r="Q5" t="s">
        <v>137</v>
      </c>
      <c r="R5">
        <f>AVERAGE(L:L)</f>
        <v>258.5625</v>
      </c>
    </row>
    <row r="6" spans="1:18" x14ac:dyDescent="0.3">
      <c r="A6" s="2" t="s">
        <v>24</v>
      </c>
      <c r="B6" s="2" t="s">
        <v>14</v>
      </c>
      <c r="C6" s="2" t="s">
        <v>130</v>
      </c>
      <c r="D6" s="2" t="s">
        <v>11</v>
      </c>
      <c r="E6" s="2" t="s">
        <v>12</v>
      </c>
      <c r="F6" s="2">
        <v>23</v>
      </c>
      <c r="G6" s="2">
        <v>74</v>
      </c>
      <c r="H6" s="2">
        <v>97</v>
      </c>
      <c r="I6" s="2" t="s">
        <v>13</v>
      </c>
      <c r="J6" s="2">
        <v>10</v>
      </c>
      <c r="K6" s="2">
        <v>7</v>
      </c>
      <c r="L6" s="2">
        <f>SUM(H6:H9)</f>
        <v>282</v>
      </c>
      <c r="M6" s="2">
        <f>AVERAGE(L6/4)</f>
        <v>70.5</v>
      </c>
      <c r="N6" s="2" t="s">
        <v>15</v>
      </c>
      <c r="O6" s="2" t="str">
        <f>+IF(COUNTIF(N6:N9,"fail")&gt;0,"Fail","Pass")</f>
        <v>Pass</v>
      </c>
      <c r="Q6" t="s">
        <v>138</v>
      </c>
      <c r="R6" s="7">
        <f>COUNTIF(O:O,"Pass")/96</f>
        <v>0.78125</v>
      </c>
    </row>
    <row r="7" spans="1:18" x14ac:dyDescent="0.3">
      <c r="A7" s="2"/>
      <c r="B7" s="2"/>
      <c r="C7" s="2"/>
      <c r="D7" s="2" t="s">
        <v>16</v>
      </c>
      <c r="E7" s="2" t="s">
        <v>17</v>
      </c>
      <c r="F7" s="2">
        <v>25</v>
      </c>
      <c r="G7" s="2">
        <v>37</v>
      </c>
      <c r="H7" s="2">
        <v>62</v>
      </c>
      <c r="I7" s="2" t="s">
        <v>21</v>
      </c>
      <c r="J7" s="2">
        <v>7</v>
      </c>
      <c r="K7" s="2">
        <v>3</v>
      </c>
      <c r="L7" s="2"/>
      <c r="M7" s="2"/>
      <c r="N7" s="2" t="s">
        <v>15</v>
      </c>
      <c r="O7" s="2"/>
      <c r="Q7" t="s">
        <v>139</v>
      </c>
      <c r="R7" s="7">
        <f>COUNTIF(O:O,"Fail")/96</f>
        <v>0.21875</v>
      </c>
    </row>
    <row r="8" spans="1:18" x14ac:dyDescent="0.3">
      <c r="A8" s="2"/>
      <c r="B8" s="2"/>
      <c r="C8" s="2"/>
      <c r="D8" s="2" t="s">
        <v>19</v>
      </c>
      <c r="E8" s="2" t="s">
        <v>20</v>
      </c>
      <c r="F8" s="2">
        <v>25</v>
      </c>
      <c r="G8" s="2">
        <v>39</v>
      </c>
      <c r="H8" s="2">
        <v>64</v>
      </c>
      <c r="I8" s="2" t="s">
        <v>21</v>
      </c>
      <c r="J8" s="2">
        <v>7</v>
      </c>
      <c r="K8" s="2">
        <v>3</v>
      </c>
      <c r="L8" s="2"/>
      <c r="M8" s="2"/>
      <c r="N8" s="2" t="s">
        <v>15</v>
      </c>
      <c r="O8" s="2"/>
    </row>
    <row r="9" spans="1:18" x14ac:dyDescent="0.3">
      <c r="A9" s="2"/>
      <c r="B9" s="2"/>
      <c r="C9" s="2"/>
      <c r="D9" s="2" t="s">
        <v>22</v>
      </c>
      <c r="E9" s="2" t="s">
        <v>23</v>
      </c>
      <c r="F9" s="2">
        <v>25</v>
      </c>
      <c r="G9" s="2">
        <v>34</v>
      </c>
      <c r="H9" s="2">
        <v>59</v>
      </c>
      <c r="I9" s="2" t="s">
        <v>18</v>
      </c>
      <c r="J9" s="2">
        <v>6</v>
      </c>
      <c r="K9" s="2">
        <v>3</v>
      </c>
      <c r="L9" s="2"/>
      <c r="M9" s="2"/>
      <c r="N9" s="2" t="s">
        <v>15</v>
      </c>
      <c r="O9" s="2"/>
    </row>
    <row r="10" spans="1:18" x14ac:dyDescent="0.3">
      <c r="A10" s="2" t="s">
        <v>25</v>
      </c>
      <c r="B10" s="2" t="s">
        <v>14</v>
      </c>
      <c r="C10" s="2" t="s">
        <v>130</v>
      </c>
      <c r="D10" s="2" t="s">
        <v>11</v>
      </c>
      <c r="E10" s="2" t="s">
        <v>12</v>
      </c>
      <c r="F10" s="2">
        <v>23</v>
      </c>
      <c r="G10" s="2">
        <v>68</v>
      </c>
      <c r="H10" s="2">
        <v>91</v>
      </c>
      <c r="I10" s="2" t="s">
        <v>13</v>
      </c>
      <c r="J10" s="2">
        <v>10</v>
      </c>
      <c r="K10" s="2">
        <v>7</v>
      </c>
      <c r="L10" s="2">
        <f>SUM(H10:H13)</f>
        <v>263</v>
      </c>
      <c r="M10" s="2">
        <f>AVERAGE(L10/4)</f>
        <v>65.75</v>
      </c>
      <c r="N10" s="2" t="s">
        <v>15</v>
      </c>
      <c r="O10" s="2" t="str">
        <f>+IF(COUNTIF(N10:N13,"fail")&gt;0,"Fail","Pass")</f>
        <v>Pass</v>
      </c>
      <c r="Q10" t="s">
        <v>141</v>
      </c>
      <c r="R10">
        <f>COUNTIF(I:I,"c")</f>
        <v>37</v>
      </c>
    </row>
    <row r="11" spans="1:18" x14ac:dyDescent="0.3">
      <c r="A11" s="2"/>
      <c r="B11" s="2"/>
      <c r="C11" s="2"/>
      <c r="D11" s="2" t="s">
        <v>16</v>
      </c>
      <c r="E11" s="2" t="s">
        <v>17</v>
      </c>
      <c r="F11" s="2">
        <v>22</v>
      </c>
      <c r="G11" s="2">
        <v>31</v>
      </c>
      <c r="H11" s="2">
        <v>53</v>
      </c>
      <c r="I11" s="2" t="s">
        <v>18</v>
      </c>
      <c r="J11" s="2">
        <v>6</v>
      </c>
      <c r="K11" s="2">
        <v>3</v>
      </c>
      <c r="L11" s="2"/>
      <c r="M11" s="2"/>
      <c r="N11" s="2" t="s">
        <v>15</v>
      </c>
      <c r="O11" s="2"/>
    </row>
    <row r="12" spans="1:18" x14ac:dyDescent="0.3">
      <c r="A12" s="2"/>
      <c r="B12" s="2"/>
      <c r="C12" s="2"/>
      <c r="D12" s="2" t="s">
        <v>19</v>
      </c>
      <c r="E12" s="2" t="s">
        <v>20</v>
      </c>
      <c r="F12" s="2">
        <v>24</v>
      </c>
      <c r="G12" s="2">
        <v>34</v>
      </c>
      <c r="H12" s="2">
        <v>58</v>
      </c>
      <c r="I12" s="2" t="s">
        <v>18</v>
      </c>
      <c r="J12" s="2">
        <v>6</v>
      </c>
      <c r="K12" s="2">
        <v>3</v>
      </c>
      <c r="L12" s="2"/>
      <c r="M12" s="2"/>
      <c r="N12" s="2" t="s">
        <v>15</v>
      </c>
      <c r="O12" s="2"/>
      <c r="Q12" t="s">
        <v>142</v>
      </c>
      <c r="R12">
        <f>COUNTIFS(E:E,"SATELLITE COMMUNICATIONS",N:N,"PASS")</f>
        <v>83</v>
      </c>
    </row>
    <row r="13" spans="1:18" x14ac:dyDescent="0.3">
      <c r="A13" s="2"/>
      <c r="B13" s="2"/>
      <c r="C13" s="2"/>
      <c r="D13" s="2" t="s">
        <v>22</v>
      </c>
      <c r="E13" s="2" t="s">
        <v>23</v>
      </c>
      <c r="F13" s="2">
        <v>24</v>
      </c>
      <c r="G13" s="2">
        <v>37</v>
      </c>
      <c r="H13" s="2">
        <v>61</v>
      </c>
      <c r="I13" s="2" t="s">
        <v>21</v>
      </c>
      <c r="J13" s="2">
        <v>7</v>
      </c>
      <c r="K13" s="2">
        <v>3</v>
      </c>
      <c r="L13" s="2"/>
      <c r="M13" s="2"/>
      <c r="N13" s="2" t="s">
        <v>15</v>
      </c>
      <c r="O13" s="2"/>
      <c r="Q13" t="s">
        <v>143</v>
      </c>
      <c r="R13">
        <f>COUNTIFS(E:E,"NON-CONVENTIONAL SOURCES OF ENERGY",N:N,"PASS")</f>
        <v>85</v>
      </c>
    </row>
    <row r="14" spans="1:18" x14ac:dyDescent="0.3">
      <c r="A14" s="2" t="s">
        <v>26</v>
      </c>
      <c r="B14" s="2" t="s">
        <v>14</v>
      </c>
      <c r="C14" s="2" t="s">
        <v>129</v>
      </c>
      <c r="D14" s="2" t="s">
        <v>11</v>
      </c>
      <c r="E14" s="2" t="s">
        <v>12</v>
      </c>
      <c r="F14" s="2">
        <v>22</v>
      </c>
      <c r="G14" s="2">
        <v>73</v>
      </c>
      <c r="H14" s="2">
        <v>95</v>
      </c>
      <c r="I14" s="2" t="s">
        <v>13</v>
      </c>
      <c r="J14" s="2">
        <v>10</v>
      </c>
      <c r="K14" s="2">
        <v>7</v>
      </c>
      <c r="L14" s="2">
        <f>SUM(H14:H17)</f>
        <v>248</v>
      </c>
      <c r="M14" s="2">
        <f>AVERAGE(L14/4)</f>
        <v>62</v>
      </c>
      <c r="N14" s="2" t="s">
        <v>15</v>
      </c>
      <c r="O14" s="2" t="str">
        <f>+IF(COUNTIF(N14:N17,"fail")&gt;0,"Fail","Pass")</f>
        <v>Pass</v>
      </c>
    </row>
    <row r="15" spans="1:18" x14ac:dyDescent="0.3">
      <c r="A15" s="2"/>
      <c r="B15" s="2"/>
      <c r="C15" s="2"/>
      <c r="D15" s="2" t="s">
        <v>16</v>
      </c>
      <c r="E15" s="2" t="s">
        <v>17</v>
      </c>
      <c r="F15" s="2">
        <v>24</v>
      </c>
      <c r="G15" s="2">
        <v>26</v>
      </c>
      <c r="H15" s="2">
        <v>50</v>
      </c>
      <c r="I15" s="2" t="s">
        <v>18</v>
      </c>
      <c r="J15" s="2">
        <v>6</v>
      </c>
      <c r="K15" s="2">
        <v>3</v>
      </c>
      <c r="L15" s="2"/>
      <c r="M15" s="2"/>
      <c r="N15" s="2" t="s">
        <v>15</v>
      </c>
      <c r="O15" s="2"/>
      <c r="Q15" t="s">
        <v>144</v>
      </c>
      <c r="R15">
        <f>MAX(L:L)</f>
        <v>317</v>
      </c>
    </row>
    <row r="16" spans="1:18" x14ac:dyDescent="0.3">
      <c r="A16" s="2"/>
      <c r="B16" s="2"/>
      <c r="C16" s="2"/>
      <c r="D16" s="2" t="s">
        <v>19</v>
      </c>
      <c r="E16" s="2" t="s">
        <v>20</v>
      </c>
      <c r="F16" s="2">
        <v>24</v>
      </c>
      <c r="G16" s="2">
        <v>30</v>
      </c>
      <c r="H16" s="2">
        <v>54</v>
      </c>
      <c r="I16" s="2" t="s">
        <v>18</v>
      </c>
      <c r="J16" s="2">
        <v>6</v>
      </c>
      <c r="K16" s="2">
        <v>3</v>
      </c>
      <c r="L16" s="2"/>
      <c r="M16" s="2"/>
      <c r="N16" s="2" t="s">
        <v>15</v>
      </c>
      <c r="O16" s="2"/>
      <c r="Q16">
        <f>COUNTIF(N:N,"Fail")</f>
        <v>32</v>
      </c>
    </row>
    <row r="17" spans="1:18" x14ac:dyDescent="0.3">
      <c r="A17" s="2"/>
      <c r="B17" s="2"/>
      <c r="C17" s="2"/>
      <c r="D17" s="2" t="s">
        <v>22</v>
      </c>
      <c r="E17" s="2" t="s">
        <v>23</v>
      </c>
      <c r="F17" s="2">
        <v>23</v>
      </c>
      <c r="G17" s="2">
        <v>26</v>
      </c>
      <c r="H17" s="2">
        <v>49</v>
      </c>
      <c r="I17" s="2" t="s">
        <v>27</v>
      </c>
      <c r="J17" s="2">
        <v>5</v>
      </c>
      <c r="K17" s="2">
        <v>3</v>
      </c>
      <c r="L17" s="2"/>
      <c r="M17" s="2"/>
      <c r="N17" s="2" t="s">
        <v>15</v>
      </c>
      <c r="O17" s="2"/>
      <c r="Q17" t="s">
        <v>146</v>
      </c>
      <c r="R17">
        <f>MAX(L:L)</f>
        <v>317</v>
      </c>
    </row>
    <row r="18" spans="1:18" x14ac:dyDescent="0.3">
      <c r="A18" s="2" t="s">
        <v>28</v>
      </c>
      <c r="B18" s="2" t="s">
        <v>14</v>
      </c>
      <c r="C18" s="2" t="s">
        <v>130</v>
      </c>
      <c r="D18" s="2" t="s">
        <v>11</v>
      </c>
      <c r="E18" s="2" t="s">
        <v>12</v>
      </c>
      <c r="F18" s="2">
        <v>23</v>
      </c>
      <c r="G18" s="2">
        <v>72</v>
      </c>
      <c r="H18" s="2">
        <v>95</v>
      </c>
      <c r="I18" s="2" t="s">
        <v>13</v>
      </c>
      <c r="J18" s="2">
        <v>10</v>
      </c>
      <c r="K18" s="2">
        <v>7</v>
      </c>
      <c r="L18" s="2">
        <f>SUM(H18:H21)</f>
        <v>302</v>
      </c>
      <c r="M18" s="2">
        <f>AVERAGE(L18/4)</f>
        <v>75.5</v>
      </c>
      <c r="N18" s="2" t="s">
        <v>15</v>
      </c>
      <c r="O18" s="2" t="str">
        <f>+IF(COUNTIF(N18:N21,"fail")&gt;0,"Fail","Pass")</f>
        <v>Pass</v>
      </c>
      <c r="Q18" t="s">
        <v>147</v>
      </c>
      <c r="R18">
        <f>MAX(F:H)</f>
        <v>99</v>
      </c>
    </row>
    <row r="19" spans="1:18" x14ac:dyDescent="0.3">
      <c r="A19" s="2"/>
      <c r="B19" s="2"/>
      <c r="C19" s="2"/>
      <c r="D19" s="2" t="s">
        <v>16</v>
      </c>
      <c r="E19" s="2" t="s">
        <v>17</v>
      </c>
      <c r="F19" s="2">
        <v>24</v>
      </c>
      <c r="G19" s="2">
        <v>35</v>
      </c>
      <c r="H19" s="2">
        <v>59</v>
      </c>
      <c r="I19" s="2" t="s">
        <v>18</v>
      </c>
      <c r="J19" s="2">
        <v>6</v>
      </c>
      <c r="K19" s="2">
        <v>3</v>
      </c>
      <c r="L19" s="2"/>
      <c r="M19" s="2"/>
      <c r="N19" s="2" t="s">
        <v>15</v>
      </c>
      <c r="O19" s="2"/>
    </row>
    <row r="20" spans="1:18" x14ac:dyDescent="0.3">
      <c r="A20" s="2"/>
      <c r="B20" s="2"/>
      <c r="C20" s="2"/>
      <c r="D20" s="2" t="s">
        <v>19</v>
      </c>
      <c r="E20" s="2" t="s">
        <v>20</v>
      </c>
      <c r="F20" s="2">
        <v>24</v>
      </c>
      <c r="G20" s="2">
        <v>53</v>
      </c>
      <c r="H20" s="2">
        <v>77</v>
      </c>
      <c r="I20" s="2" t="s">
        <v>29</v>
      </c>
      <c r="J20" s="2">
        <v>8</v>
      </c>
      <c r="K20" s="2">
        <v>3</v>
      </c>
      <c r="L20" s="2"/>
      <c r="M20" s="2"/>
      <c r="N20" s="2" t="s">
        <v>15</v>
      </c>
      <c r="O20" s="2"/>
    </row>
    <row r="21" spans="1:18" x14ac:dyDescent="0.3">
      <c r="A21" s="2"/>
      <c r="B21" s="2"/>
      <c r="C21" s="2"/>
      <c r="D21" s="2" t="s">
        <v>22</v>
      </c>
      <c r="E21" s="2" t="s">
        <v>23</v>
      </c>
      <c r="F21" s="2">
        <v>24</v>
      </c>
      <c r="G21" s="2">
        <v>47</v>
      </c>
      <c r="H21" s="2">
        <v>71</v>
      </c>
      <c r="I21" s="2" t="s">
        <v>29</v>
      </c>
      <c r="J21" s="2">
        <v>8</v>
      </c>
      <c r="K21" s="2">
        <v>3</v>
      </c>
      <c r="L21" s="2"/>
      <c r="M21" s="2"/>
      <c r="N21" s="2" t="s">
        <v>15</v>
      </c>
      <c r="O21" s="2"/>
      <c r="Q21" t="s">
        <v>152</v>
      </c>
      <c r="R21">
        <f>AVERAGE(L:L)</f>
        <v>258.5625</v>
      </c>
    </row>
    <row r="22" spans="1:18" x14ac:dyDescent="0.3">
      <c r="A22" s="2" t="s">
        <v>30</v>
      </c>
      <c r="B22" s="2" t="s">
        <v>14</v>
      </c>
      <c r="C22" s="2" t="s">
        <v>129</v>
      </c>
      <c r="D22" s="2" t="s">
        <v>11</v>
      </c>
      <c r="E22" s="2" t="s">
        <v>12</v>
      </c>
      <c r="F22" s="2">
        <v>23</v>
      </c>
      <c r="G22" s="2">
        <v>70</v>
      </c>
      <c r="H22" s="2">
        <v>93</v>
      </c>
      <c r="I22" s="2" t="s">
        <v>13</v>
      </c>
      <c r="J22" s="2">
        <v>10</v>
      </c>
      <c r="K22" s="2">
        <v>7</v>
      </c>
      <c r="L22" s="2">
        <f>SUM(H22:H25)</f>
        <v>244</v>
      </c>
      <c r="M22" s="2">
        <f>AVERAGE(L22/4)</f>
        <v>61</v>
      </c>
      <c r="N22" s="2" t="s">
        <v>15</v>
      </c>
      <c r="O22" s="2" t="str">
        <f>+IF(COUNTIF(N22:N25,"fail")&gt;0,"Fail","Pass")</f>
        <v>Pass</v>
      </c>
    </row>
    <row r="23" spans="1:18" x14ac:dyDescent="0.3">
      <c r="A23" s="2"/>
      <c r="B23" s="2"/>
      <c r="C23" s="2"/>
      <c r="D23" s="2" t="s">
        <v>16</v>
      </c>
      <c r="E23" s="2" t="s">
        <v>17</v>
      </c>
      <c r="F23" s="2">
        <v>24</v>
      </c>
      <c r="G23" s="2">
        <v>28</v>
      </c>
      <c r="H23" s="2">
        <v>52</v>
      </c>
      <c r="I23" s="2" t="s">
        <v>18</v>
      </c>
      <c r="J23" s="2">
        <v>6</v>
      </c>
      <c r="K23" s="2">
        <v>3</v>
      </c>
      <c r="L23" s="2"/>
      <c r="M23" s="2"/>
      <c r="N23" s="2" t="s">
        <v>15</v>
      </c>
      <c r="O23" s="2"/>
    </row>
    <row r="24" spans="1:18" x14ac:dyDescent="0.3">
      <c r="A24" s="2"/>
      <c r="B24" s="2"/>
      <c r="C24" s="2"/>
      <c r="D24" s="2" t="s">
        <v>19</v>
      </c>
      <c r="E24" s="2" t="s">
        <v>20</v>
      </c>
      <c r="F24" s="2">
        <v>20</v>
      </c>
      <c r="G24" s="2">
        <v>26</v>
      </c>
      <c r="H24" s="2">
        <v>46</v>
      </c>
      <c r="I24" s="2" t="s">
        <v>27</v>
      </c>
      <c r="J24" s="2">
        <v>5</v>
      </c>
      <c r="K24" s="2">
        <v>3</v>
      </c>
      <c r="L24" s="2"/>
      <c r="M24" s="2"/>
      <c r="N24" s="2" t="s">
        <v>15</v>
      </c>
      <c r="O24" s="2"/>
    </row>
    <row r="25" spans="1:18" x14ac:dyDescent="0.3">
      <c r="A25" s="2"/>
      <c r="B25" s="2"/>
      <c r="C25" s="2"/>
      <c r="D25" s="2" t="s">
        <v>22</v>
      </c>
      <c r="E25" s="2" t="s">
        <v>23</v>
      </c>
      <c r="F25" s="2">
        <v>20</v>
      </c>
      <c r="G25" s="2">
        <v>33</v>
      </c>
      <c r="H25" s="2">
        <v>53</v>
      </c>
      <c r="I25" s="2" t="s">
        <v>18</v>
      </c>
      <c r="J25" s="2">
        <v>6</v>
      </c>
      <c r="K25" s="2">
        <v>3</v>
      </c>
      <c r="L25" s="2"/>
      <c r="M25" s="2"/>
      <c r="N25" s="2" t="s">
        <v>15</v>
      </c>
      <c r="O25" s="2"/>
    </row>
    <row r="26" spans="1:18" x14ac:dyDescent="0.3">
      <c r="A26" s="2" t="s">
        <v>31</v>
      </c>
      <c r="B26" s="2" t="s">
        <v>14</v>
      </c>
      <c r="C26" s="2" t="s">
        <v>130</v>
      </c>
      <c r="D26" s="2" t="s">
        <v>11</v>
      </c>
      <c r="E26" s="2" t="s">
        <v>12</v>
      </c>
      <c r="F26" s="2">
        <v>22</v>
      </c>
      <c r="G26" s="2">
        <v>70</v>
      </c>
      <c r="H26" s="2">
        <v>92</v>
      </c>
      <c r="I26" s="2" t="s">
        <v>13</v>
      </c>
      <c r="J26" s="2">
        <v>10</v>
      </c>
      <c r="K26" s="2">
        <v>7</v>
      </c>
      <c r="L26" s="2">
        <f>SUM(H26:H29)</f>
        <v>244</v>
      </c>
      <c r="M26" s="2">
        <f>AVERAGE(L26/4)</f>
        <v>61</v>
      </c>
      <c r="N26" s="2" t="s">
        <v>15</v>
      </c>
      <c r="O26" s="2" t="str">
        <f>+IF(COUNTIF(N26:N29,"fail")&gt;0,"Fail","Pass")</f>
        <v>Pass</v>
      </c>
    </row>
    <row r="27" spans="1:18" x14ac:dyDescent="0.3">
      <c r="A27" s="2"/>
      <c r="B27" s="2"/>
      <c r="C27" s="2"/>
      <c r="D27" s="2" t="s">
        <v>16</v>
      </c>
      <c r="E27" s="2" t="s">
        <v>17</v>
      </c>
      <c r="F27" s="2">
        <v>23</v>
      </c>
      <c r="G27" s="2">
        <v>26</v>
      </c>
      <c r="H27" s="2">
        <v>49</v>
      </c>
      <c r="I27" s="2" t="s">
        <v>27</v>
      </c>
      <c r="J27" s="2">
        <v>5</v>
      </c>
      <c r="K27" s="2">
        <v>3</v>
      </c>
      <c r="L27" s="2"/>
      <c r="M27" s="2"/>
      <c r="N27" s="2" t="s">
        <v>15</v>
      </c>
      <c r="O27" s="2"/>
    </row>
    <row r="28" spans="1:18" x14ac:dyDescent="0.3">
      <c r="A28" s="2"/>
      <c r="B28" s="2"/>
      <c r="C28" s="2"/>
      <c r="D28" s="2" t="s">
        <v>19</v>
      </c>
      <c r="E28" s="2" t="s">
        <v>20</v>
      </c>
      <c r="F28" s="2">
        <v>20</v>
      </c>
      <c r="G28" s="2">
        <v>30</v>
      </c>
      <c r="H28" s="2">
        <v>50</v>
      </c>
      <c r="I28" s="2" t="s">
        <v>18</v>
      </c>
      <c r="J28" s="2">
        <v>6</v>
      </c>
      <c r="K28" s="2">
        <v>3</v>
      </c>
      <c r="L28" s="2"/>
      <c r="M28" s="2"/>
      <c r="N28" s="2" t="s">
        <v>15</v>
      </c>
      <c r="O28" s="2"/>
    </row>
    <row r="29" spans="1:18" x14ac:dyDescent="0.3">
      <c r="A29" s="2"/>
      <c r="B29" s="2"/>
      <c r="C29" s="2"/>
      <c r="D29" s="2" t="s">
        <v>22</v>
      </c>
      <c r="E29" s="2" t="s">
        <v>23</v>
      </c>
      <c r="F29" s="2">
        <v>21</v>
      </c>
      <c r="G29" s="2">
        <v>32</v>
      </c>
      <c r="H29" s="2">
        <v>53</v>
      </c>
      <c r="I29" s="2" t="s">
        <v>18</v>
      </c>
      <c r="J29" s="2">
        <v>6</v>
      </c>
      <c r="K29" s="2">
        <v>3</v>
      </c>
      <c r="L29" s="2"/>
      <c r="M29" s="2"/>
      <c r="N29" s="2" t="s">
        <v>15</v>
      </c>
      <c r="O29" s="2"/>
    </row>
    <row r="30" spans="1:18" x14ac:dyDescent="0.3">
      <c r="A30" s="2" t="s">
        <v>32</v>
      </c>
      <c r="B30" s="2" t="s">
        <v>14</v>
      </c>
      <c r="C30" s="2" t="s">
        <v>129</v>
      </c>
      <c r="D30" s="2" t="s">
        <v>11</v>
      </c>
      <c r="E30" s="2" t="s">
        <v>12</v>
      </c>
      <c r="F30" s="2">
        <v>23</v>
      </c>
      <c r="G30" s="2">
        <v>74</v>
      </c>
      <c r="H30" s="2">
        <v>97</v>
      </c>
      <c r="I30" s="2" t="s">
        <v>13</v>
      </c>
      <c r="J30" s="2">
        <v>10</v>
      </c>
      <c r="K30" s="2">
        <v>7</v>
      </c>
      <c r="L30" s="2">
        <f>SUM(H30:H33)</f>
        <v>262</v>
      </c>
      <c r="M30" s="2">
        <f>AVERAGE(L30/4)</f>
        <v>65.5</v>
      </c>
      <c r="N30" s="2" t="s">
        <v>15</v>
      </c>
      <c r="O30" s="2" t="str">
        <f>+IF(COUNTIF(N30:N33,"fail")&gt;0,"Fail","Pass")</f>
        <v>Pass</v>
      </c>
    </row>
    <row r="31" spans="1:18" x14ac:dyDescent="0.3">
      <c r="A31" s="2"/>
      <c r="B31" s="2"/>
      <c r="C31" s="2"/>
      <c r="D31" s="2" t="s">
        <v>16</v>
      </c>
      <c r="E31" s="2" t="s">
        <v>17</v>
      </c>
      <c r="F31" s="2">
        <v>24</v>
      </c>
      <c r="G31" s="2">
        <v>29</v>
      </c>
      <c r="H31" s="2">
        <v>53</v>
      </c>
      <c r="I31" s="2" t="s">
        <v>18</v>
      </c>
      <c r="J31" s="2">
        <v>6</v>
      </c>
      <c r="K31" s="2">
        <v>3</v>
      </c>
      <c r="L31" s="2"/>
      <c r="M31" s="2"/>
      <c r="N31" s="2" t="s">
        <v>15</v>
      </c>
      <c r="O31" s="2"/>
    </row>
    <row r="32" spans="1:18" x14ac:dyDescent="0.3">
      <c r="A32" s="2"/>
      <c r="B32" s="2"/>
      <c r="C32" s="2"/>
      <c r="D32" s="2" t="s">
        <v>19</v>
      </c>
      <c r="E32" s="2" t="s">
        <v>20</v>
      </c>
      <c r="F32" s="2">
        <v>25</v>
      </c>
      <c r="G32" s="2">
        <v>28</v>
      </c>
      <c r="H32" s="2">
        <v>53</v>
      </c>
      <c r="I32" s="2" t="s">
        <v>18</v>
      </c>
      <c r="J32" s="2">
        <v>6</v>
      </c>
      <c r="K32" s="2">
        <v>3</v>
      </c>
      <c r="L32" s="2"/>
      <c r="M32" s="2"/>
      <c r="N32" s="2" t="s">
        <v>15</v>
      </c>
      <c r="O32" s="2"/>
    </row>
    <row r="33" spans="1:15" x14ac:dyDescent="0.3">
      <c r="A33" s="2"/>
      <c r="B33" s="2"/>
      <c r="C33" s="2"/>
      <c r="D33" s="2" t="s">
        <v>22</v>
      </c>
      <c r="E33" s="2" t="s">
        <v>23</v>
      </c>
      <c r="F33" s="2">
        <v>24</v>
      </c>
      <c r="G33" s="2">
        <v>35</v>
      </c>
      <c r="H33" s="2">
        <v>59</v>
      </c>
      <c r="I33" s="2" t="s">
        <v>18</v>
      </c>
      <c r="J33" s="2">
        <v>6</v>
      </c>
      <c r="K33" s="2">
        <v>3</v>
      </c>
      <c r="L33" s="2"/>
      <c r="M33" s="2"/>
      <c r="N33" s="2" t="s">
        <v>15</v>
      </c>
      <c r="O33" s="2"/>
    </row>
    <row r="34" spans="1:15" x14ac:dyDescent="0.3">
      <c r="A34" s="2" t="s">
        <v>33</v>
      </c>
      <c r="B34" s="2" t="s">
        <v>14</v>
      </c>
      <c r="C34" s="2" t="s">
        <v>129</v>
      </c>
      <c r="D34" s="2" t="s">
        <v>11</v>
      </c>
      <c r="E34" s="2" t="s">
        <v>12</v>
      </c>
      <c r="F34" s="2">
        <v>22</v>
      </c>
      <c r="G34" s="2">
        <v>68</v>
      </c>
      <c r="H34" s="2">
        <v>90</v>
      </c>
      <c r="I34" s="2" t="s">
        <v>13</v>
      </c>
      <c r="J34" s="2">
        <v>10</v>
      </c>
      <c r="K34" s="2">
        <v>7</v>
      </c>
      <c r="L34" s="2">
        <f>SUM(H34:H37)</f>
        <v>267</v>
      </c>
      <c r="M34" s="2">
        <f>AVERAGE(L34/4)</f>
        <v>66.75</v>
      </c>
      <c r="N34" s="2" t="s">
        <v>15</v>
      </c>
      <c r="O34" s="2" t="str">
        <f>+IF(COUNTIF(N34:N37,"fail")&gt;0,"Fail","Pass")</f>
        <v>Pass</v>
      </c>
    </row>
    <row r="35" spans="1:15" x14ac:dyDescent="0.3">
      <c r="A35" s="2"/>
      <c r="B35" s="2"/>
      <c r="C35" s="2"/>
      <c r="D35" s="2" t="s">
        <v>16</v>
      </c>
      <c r="E35" s="2" t="s">
        <v>17</v>
      </c>
      <c r="F35" s="2">
        <v>22</v>
      </c>
      <c r="G35" s="2">
        <v>35</v>
      </c>
      <c r="H35" s="2">
        <v>57</v>
      </c>
      <c r="I35" s="2" t="s">
        <v>18</v>
      </c>
      <c r="J35" s="2">
        <v>6</v>
      </c>
      <c r="K35" s="2">
        <v>3</v>
      </c>
      <c r="L35" s="2"/>
      <c r="M35" s="2"/>
      <c r="N35" s="2" t="s">
        <v>15</v>
      </c>
      <c r="O35" s="2"/>
    </row>
    <row r="36" spans="1:15" x14ac:dyDescent="0.3">
      <c r="A36" s="2"/>
      <c r="B36" s="2"/>
      <c r="C36" s="2"/>
      <c r="D36" s="2" t="s">
        <v>19</v>
      </c>
      <c r="E36" s="2" t="s">
        <v>20</v>
      </c>
      <c r="F36" s="2">
        <v>22</v>
      </c>
      <c r="G36" s="2">
        <v>33</v>
      </c>
      <c r="H36" s="2">
        <v>55</v>
      </c>
      <c r="I36" s="2" t="s">
        <v>18</v>
      </c>
      <c r="J36" s="2">
        <v>6</v>
      </c>
      <c r="K36" s="2">
        <v>3</v>
      </c>
      <c r="L36" s="2"/>
      <c r="M36" s="2"/>
      <c r="N36" s="2" t="s">
        <v>15</v>
      </c>
      <c r="O36" s="2"/>
    </row>
    <row r="37" spans="1:15" x14ac:dyDescent="0.3">
      <c r="A37" s="2"/>
      <c r="B37" s="2"/>
      <c r="C37" s="2"/>
      <c r="D37" s="2" t="s">
        <v>22</v>
      </c>
      <c r="E37" s="2" t="s">
        <v>23</v>
      </c>
      <c r="F37" s="2">
        <v>22</v>
      </c>
      <c r="G37" s="2">
        <v>43</v>
      </c>
      <c r="H37" s="2">
        <v>65</v>
      </c>
      <c r="I37" s="2" t="s">
        <v>21</v>
      </c>
      <c r="J37" s="2">
        <v>7</v>
      </c>
      <c r="K37" s="2">
        <v>3</v>
      </c>
      <c r="L37" s="2"/>
      <c r="M37" s="2"/>
      <c r="N37" s="2" t="s">
        <v>15</v>
      </c>
      <c r="O37" s="2"/>
    </row>
    <row r="38" spans="1:15" x14ac:dyDescent="0.3">
      <c r="A38" s="2" t="s">
        <v>34</v>
      </c>
      <c r="B38" s="2" t="s">
        <v>14</v>
      </c>
      <c r="C38" s="2" t="s">
        <v>130</v>
      </c>
      <c r="D38" s="2" t="s">
        <v>11</v>
      </c>
      <c r="E38" s="2" t="s">
        <v>12</v>
      </c>
      <c r="F38" s="2">
        <v>23</v>
      </c>
      <c r="G38" s="2">
        <v>68</v>
      </c>
      <c r="H38" s="2">
        <v>91</v>
      </c>
      <c r="I38" s="2" t="s">
        <v>13</v>
      </c>
      <c r="J38" s="2">
        <v>10</v>
      </c>
      <c r="K38" s="2">
        <v>7</v>
      </c>
      <c r="L38" s="2">
        <f>SUM(H38:H41)</f>
        <v>282</v>
      </c>
      <c r="M38" s="2">
        <f>AVERAGE(L38/4)</f>
        <v>70.5</v>
      </c>
      <c r="N38" s="2" t="s">
        <v>15</v>
      </c>
      <c r="O38" s="2" t="str">
        <f>+IF(COUNTIF(N38:N41,"fail")&gt;0,"Fail","Pass")</f>
        <v>Pass</v>
      </c>
    </row>
    <row r="39" spans="1:15" x14ac:dyDescent="0.3">
      <c r="A39" s="2"/>
      <c r="B39" s="2"/>
      <c r="C39" s="2"/>
      <c r="D39" s="2" t="s">
        <v>16</v>
      </c>
      <c r="E39" s="2" t="s">
        <v>17</v>
      </c>
      <c r="F39" s="2">
        <v>24</v>
      </c>
      <c r="G39" s="2">
        <v>44</v>
      </c>
      <c r="H39" s="2">
        <v>68</v>
      </c>
      <c r="I39" s="2" t="s">
        <v>21</v>
      </c>
      <c r="J39" s="2">
        <v>7</v>
      </c>
      <c r="K39" s="2">
        <v>3</v>
      </c>
      <c r="L39" s="2"/>
      <c r="M39" s="2"/>
      <c r="N39" s="2" t="s">
        <v>15</v>
      </c>
      <c r="O39" s="2"/>
    </row>
    <row r="40" spans="1:15" x14ac:dyDescent="0.3">
      <c r="A40" s="2"/>
      <c r="B40" s="2"/>
      <c r="C40" s="2"/>
      <c r="D40" s="2" t="s">
        <v>19</v>
      </c>
      <c r="E40" s="2" t="s">
        <v>20</v>
      </c>
      <c r="F40" s="2">
        <v>25</v>
      </c>
      <c r="G40" s="2">
        <v>32</v>
      </c>
      <c r="H40" s="2">
        <v>57</v>
      </c>
      <c r="I40" s="2" t="s">
        <v>18</v>
      </c>
      <c r="J40" s="2">
        <v>6</v>
      </c>
      <c r="K40" s="2">
        <v>3</v>
      </c>
      <c r="L40" s="2"/>
      <c r="M40" s="2"/>
      <c r="N40" s="2" t="s">
        <v>15</v>
      </c>
      <c r="O40" s="2"/>
    </row>
    <row r="41" spans="1:15" x14ac:dyDescent="0.3">
      <c r="A41" s="2"/>
      <c r="B41" s="2"/>
      <c r="C41" s="2"/>
      <c r="D41" s="2" t="s">
        <v>22</v>
      </c>
      <c r="E41" s="2" t="s">
        <v>23</v>
      </c>
      <c r="F41" s="2">
        <v>25</v>
      </c>
      <c r="G41" s="2">
        <v>41</v>
      </c>
      <c r="H41" s="2">
        <v>66</v>
      </c>
      <c r="I41" s="2" t="s">
        <v>21</v>
      </c>
      <c r="J41" s="2">
        <v>7</v>
      </c>
      <c r="K41" s="2">
        <v>3</v>
      </c>
      <c r="L41" s="2"/>
      <c r="M41" s="2"/>
      <c r="N41" s="2" t="s">
        <v>15</v>
      </c>
      <c r="O41" s="2"/>
    </row>
    <row r="42" spans="1:15" x14ac:dyDescent="0.3">
      <c r="A42" s="2" t="s">
        <v>35</v>
      </c>
      <c r="B42" s="2" t="s">
        <v>14</v>
      </c>
      <c r="C42" s="2" t="s">
        <v>129</v>
      </c>
      <c r="D42" s="2" t="s">
        <v>11</v>
      </c>
      <c r="E42" s="2" t="s">
        <v>12</v>
      </c>
      <c r="F42" s="2">
        <v>22</v>
      </c>
      <c r="G42" s="2">
        <v>72</v>
      </c>
      <c r="H42" s="2">
        <v>94</v>
      </c>
      <c r="I42" s="2" t="s">
        <v>13</v>
      </c>
      <c r="J42" s="2">
        <v>10</v>
      </c>
      <c r="K42" s="2">
        <v>7</v>
      </c>
      <c r="L42" s="2">
        <f>SUM(H42:H45)</f>
        <v>201</v>
      </c>
      <c r="M42" s="2">
        <f>AVERAGE(L42/4)</f>
        <v>50.25</v>
      </c>
      <c r="N42" s="2" t="s">
        <v>15</v>
      </c>
      <c r="O42" s="2" t="str">
        <f>+IF(COUNTIF(N42:N45,"fail")&gt;0,"Fail","Pass")</f>
        <v>Fail</v>
      </c>
    </row>
    <row r="43" spans="1:15" x14ac:dyDescent="0.3">
      <c r="A43" s="2"/>
      <c r="B43" s="2"/>
      <c r="C43" s="2"/>
      <c r="D43" s="2" t="s">
        <v>16</v>
      </c>
      <c r="E43" s="2" t="s">
        <v>17</v>
      </c>
      <c r="F43" s="2">
        <v>22</v>
      </c>
      <c r="G43" s="2">
        <v>3</v>
      </c>
      <c r="H43" s="2">
        <v>25</v>
      </c>
      <c r="I43" s="2" t="s">
        <v>36</v>
      </c>
      <c r="J43" s="2">
        <v>0</v>
      </c>
      <c r="K43" s="2">
        <v>0</v>
      </c>
      <c r="L43" s="2"/>
      <c r="M43" s="2"/>
      <c r="N43" s="2" t="s">
        <v>37</v>
      </c>
      <c r="O43" s="2"/>
    </row>
    <row r="44" spans="1:15" x14ac:dyDescent="0.3">
      <c r="A44" s="2"/>
      <c r="B44" s="2"/>
      <c r="C44" s="2"/>
      <c r="D44" s="2" t="s">
        <v>19</v>
      </c>
      <c r="E44" s="2" t="s">
        <v>20</v>
      </c>
      <c r="F44" s="2">
        <v>24</v>
      </c>
      <c r="G44" s="2">
        <v>26</v>
      </c>
      <c r="H44" s="2">
        <v>50</v>
      </c>
      <c r="I44" s="2" t="s">
        <v>18</v>
      </c>
      <c r="J44" s="2">
        <v>6</v>
      </c>
      <c r="K44" s="2">
        <v>3</v>
      </c>
      <c r="L44" s="2"/>
      <c r="M44" s="2"/>
      <c r="N44" s="2" t="s">
        <v>15</v>
      </c>
      <c r="O44" s="2"/>
    </row>
    <row r="45" spans="1:15" x14ac:dyDescent="0.3">
      <c r="A45" s="2"/>
      <c r="B45" s="2"/>
      <c r="C45" s="2"/>
      <c r="D45" s="2" t="s">
        <v>22</v>
      </c>
      <c r="E45" s="2" t="s">
        <v>23</v>
      </c>
      <c r="F45" s="2">
        <v>23</v>
      </c>
      <c r="G45" s="2">
        <v>9</v>
      </c>
      <c r="H45" s="2">
        <v>32</v>
      </c>
      <c r="I45" s="2" t="s">
        <v>36</v>
      </c>
      <c r="J45" s="2">
        <v>0</v>
      </c>
      <c r="K45" s="2">
        <v>0</v>
      </c>
      <c r="L45" s="2"/>
      <c r="M45" s="2"/>
      <c r="N45" s="2" t="s">
        <v>37</v>
      </c>
      <c r="O45" s="2"/>
    </row>
    <row r="46" spans="1:15" x14ac:dyDescent="0.3">
      <c r="A46" s="2" t="s">
        <v>38</v>
      </c>
      <c r="B46" s="2" t="s">
        <v>14</v>
      </c>
      <c r="C46" s="2" t="s">
        <v>130</v>
      </c>
      <c r="D46" s="2" t="s">
        <v>11</v>
      </c>
      <c r="E46" s="2" t="s">
        <v>12</v>
      </c>
      <c r="F46" s="2">
        <v>23</v>
      </c>
      <c r="G46" s="2">
        <v>70</v>
      </c>
      <c r="H46" s="2">
        <v>93</v>
      </c>
      <c r="I46" s="2" t="s">
        <v>13</v>
      </c>
      <c r="J46" s="2">
        <v>10</v>
      </c>
      <c r="K46" s="2">
        <v>7</v>
      </c>
      <c r="L46" s="2">
        <f>SUM(H46:H49)</f>
        <v>284</v>
      </c>
      <c r="M46" s="2">
        <f>AVERAGE(L46/4)</f>
        <v>71</v>
      </c>
      <c r="N46" s="2" t="s">
        <v>15</v>
      </c>
      <c r="O46" s="2" t="str">
        <f>+IF(COUNTIF(N46:N49,"fail")&gt;0,"Fail","Pass")</f>
        <v>Pass</v>
      </c>
    </row>
    <row r="47" spans="1:15" x14ac:dyDescent="0.3">
      <c r="A47" s="2"/>
      <c r="B47" s="2"/>
      <c r="C47" s="2"/>
      <c r="D47" s="2" t="s">
        <v>16</v>
      </c>
      <c r="E47" s="2" t="s">
        <v>17</v>
      </c>
      <c r="F47" s="2">
        <v>24</v>
      </c>
      <c r="G47" s="2">
        <v>32</v>
      </c>
      <c r="H47" s="2">
        <v>56</v>
      </c>
      <c r="I47" s="2" t="s">
        <v>18</v>
      </c>
      <c r="J47" s="2">
        <v>6</v>
      </c>
      <c r="K47" s="2">
        <v>3</v>
      </c>
      <c r="L47" s="2"/>
      <c r="M47" s="2"/>
      <c r="N47" s="2" t="s">
        <v>15</v>
      </c>
      <c r="O47" s="2"/>
    </row>
    <row r="48" spans="1:15" x14ac:dyDescent="0.3">
      <c r="A48" s="2"/>
      <c r="B48" s="2"/>
      <c r="C48" s="2"/>
      <c r="D48" s="2" t="s">
        <v>19</v>
      </c>
      <c r="E48" s="2" t="s">
        <v>20</v>
      </c>
      <c r="F48" s="2">
        <v>23</v>
      </c>
      <c r="G48" s="2">
        <v>47</v>
      </c>
      <c r="H48" s="2">
        <v>70</v>
      </c>
      <c r="I48" s="2" t="s">
        <v>29</v>
      </c>
      <c r="J48" s="2">
        <v>8</v>
      </c>
      <c r="K48" s="2">
        <v>3</v>
      </c>
      <c r="L48" s="2"/>
      <c r="M48" s="2"/>
      <c r="N48" s="2" t="s">
        <v>15</v>
      </c>
      <c r="O48" s="2"/>
    </row>
    <row r="49" spans="1:15" x14ac:dyDescent="0.3">
      <c r="A49" s="2"/>
      <c r="B49" s="2"/>
      <c r="C49" s="2"/>
      <c r="D49" s="2" t="s">
        <v>22</v>
      </c>
      <c r="E49" s="2" t="s">
        <v>23</v>
      </c>
      <c r="F49" s="2">
        <v>24</v>
      </c>
      <c r="G49" s="2">
        <v>41</v>
      </c>
      <c r="H49" s="2">
        <v>65</v>
      </c>
      <c r="I49" s="2" t="s">
        <v>21</v>
      </c>
      <c r="J49" s="2">
        <v>7</v>
      </c>
      <c r="K49" s="2">
        <v>3</v>
      </c>
      <c r="L49" s="2"/>
      <c r="M49" s="2"/>
      <c r="N49" s="2" t="s">
        <v>15</v>
      </c>
      <c r="O49" s="2"/>
    </row>
    <row r="50" spans="1:15" x14ac:dyDescent="0.3">
      <c r="A50" s="2" t="s">
        <v>39</v>
      </c>
      <c r="B50" s="2" t="s">
        <v>14</v>
      </c>
      <c r="C50" s="2" t="s">
        <v>129</v>
      </c>
      <c r="D50" s="2" t="s">
        <v>11</v>
      </c>
      <c r="E50" s="2" t="s">
        <v>12</v>
      </c>
      <c r="F50" s="2">
        <v>23</v>
      </c>
      <c r="G50" s="2">
        <v>72</v>
      </c>
      <c r="H50" s="2">
        <v>95</v>
      </c>
      <c r="I50" s="2" t="s">
        <v>13</v>
      </c>
      <c r="J50" s="2">
        <v>10</v>
      </c>
      <c r="K50" s="2">
        <v>7</v>
      </c>
      <c r="L50" s="2">
        <f>SUM(H50:H53)</f>
        <v>255</v>
      </c>
      <c r="M50" s="2">
        <f>AVERAGE(L50/4)</f>
        <v>63.75</v>
      </c>
      <c r="N50" s="2" t="s">
        <v>15</v>
      </c>
      <c r="O50" s="2" t="str">
        <f>+IF(COUNTIF(N50:N53,"fail")&gt;0,"Fail","Pass")</f>
        <v>Pass</v>
      </c>
    </row>
    <row r="51" spans="1:15" x14ac:dyDescent="0.3">
      <c r="A51" s="2"/>
      <c r="B51" s="2"/>
      <c r="C51" s="2"/>
      <c r="D51" s="2" t="s">
        <v>16</v>
      </c>
      <c r="E51" s="2" t="s">
        <v>17</v>
      </c>
      <c r="F51" s="2">
        <v>25</v>
      </c>
      <c r="G51" s="2">
        <v>26</v>
      </c>
      <c r="H51" s="2">
        <v>51</v>
      </c>
      <c r="I51" s="2" t="s">
        <v>18</v>
      </c>
      <c r="J51" s="2">
        <v>6</v>
      </c>
      <c r="K51" s="2">
        <v>3</v>
      </c>
      <c r="L51" s="2"/>
      <c r="M51" s="2"/>
      <c r="N51" s="2" t="s">
        <v>15</v>
      </c>
      <c r="O51" s="2"/>
    </row>
    <row r="52" spans="1:15" x14ac:dyDescent="0.3">
      <c r="A52" s="2"/>
      <c r="B52" s="2"/>
      <c r="C52" s="2"/>
      <c r="D52" s="2" t="s">
        <v>19</v>
      </c>
      <c r="E52" s="2" t="s">
        <v>20</v>
      </c>
      <c r="F52" s="2">
        <v>25</v>
      </c>
      <c r="G52" s="2">
        <v>29</v>
      </c>
      <c r="H52" s="2">
        <v>54</v>
      </c>
      <c r="I52" s="2" t="s">
        <v>18</v>
      </c>
      <c r="J52" s="2">
        <v>6</v>
      </c>
      <c r="K52" s="2">
        <v>3</v>
      </c>
      <c r="L52" s="2"/>
      <c r="M52" s="2"/>
      <c r="N52" s="2" t="s">
        <v>15</v>
      </c>
      <c r="O52" s="2"/>
    </row>
    <row r="53" spans="1:15" x14ac:dyDescent="0.3">
      <c r="A53" s="2"/>
      <c r="B53" s="2"/>
      <c r="C53" s="2"/>
      <c r="D53" s="2" t="s">
        <v>22</v>
      </c>
      <c r="E53" s="2" t="s">
        <v>23</v>
      </c>
      <c r="F53" s="2">
        <v>25</v>
      </c>
      <c r="G53" s="2">
        <v>30</v>
      </c>
      <c r="H53" s="2">
        <v>55</v>
      </c>
      <c r="I53" s="2" t="s">
        <v>18</v>
      </c>
      <c r="J53" s="2">
        <v>6</v>
      </c>
      <c r="K53" s="2">
        <v>3</v>
      </c>
      <c r="L53" s="2"/>
      <c r="M53" s="2"/>
      <c r="N53" s="2" t="s">
        <v>15</v>
      </c>
      <c r="O53" s="2"/>
    </row>
    <row r="54" spans="1:15" x14ac:dyDescent="0.3">
      <c r="A54" s="2" t="s">
        <v>40</v>
      </c>
      <c r="B54" s="2" t="s">
        <v>14</v>
      </c>
      <c r="C54" s="2" t="s">
        <v>129</v>
      </c>
      <c r="D54" s="2" t="s">
        <v>11</v>
      </c>
      <c r="E54" s="2" t="s">
        <v>12</v>
      </c>
      <c r="F54" s="2">
        <v>23</v>
      </c>
      <c r="G54" s="2">
        <v>70</v>
      </c>
      <c r="H54" s="2">
        <v>93</v>
      </c>
      <c r="I54" s="2" t="s">
        <v>13</v>
      </c>
      <c r="J54" s="2">
        <v>10</v>
      </c>
      <c r="K54" s="2">
        <v>7</v>
      </c>
      <c r="L54" s="2">
        <f>SUM(H54:H57)</f>
        <v>233</v>
      </c>
      <c r="M54" s="2">
        <f>AVERAGE(L54/4)</f>
        <v>58.25</v>
      </c>
      <c r="N54" s="2" t="s">
        <v>15</v>
      </c>
      <c r="O54" s="2" t="str">
        <f>+IF(COUNTIF(N54:N57,"fail")&gt;0,"Fail","Pass")</f>
        <v>Fail</v>
      </c>
    </row>
    <row r="55" spans="1:15" x14ac:dyDescent="0.3">
      <c r="A55" s="2"/>
      <c r="B55" s="2"/>
      <c r="C55" s="2"/>
      <c r="D55" s="2" t="s">
        <v>16</v>
      </c>
      <c r="E55" s="2" t="s">
        <v>17</v>
      </c>
      <c r="F55" s="2">
        <v>23</v>
      </c>
      <c r="G55" s="2">
        <v>27</v>
      </c>
      <c r="H55" s="2">
        <v>50</v>
      </c>
      <c r="I55" s="2" t="s">
        <v>18</v>
      </c>
      <c r="J55" s="2">
        <v>6</v>
      </c>
      <c r="K55" s="2">
        <v>3</v>
      </c>
      <c r="L55" s="2"/>
      <c r="M55" s="2"/>
      <c r="N55" s="2" t="s">
        <v>15</v>
      </c>
      <c r="O55" s="2"/>
    </row>
    <row r="56" spans="1:15" x14ac:dyDescent="0.3">
      <c r="A56" s="2"/>
      <c r="B56" s="2"/>
      <c r="C56" s="2"/>
      <c r="D56" s="2" t="s">
        <v>19</v>
      </c>
      <c r="E56" s="2" t="s">
        <v>20</v>
      </c>
      <c r="F56" s="2">
        <v>17</v>
      </c>
      <c r="G56" s="2">
        <v>20</v>
      </c>
      <c r="H56" s="2">
        <v>37</v>
      </c>
      <c r="I56" s="2" t="s">
        <v>36</v>
      </c>
      <c r="J56" s="2">
        <v>0</v>
      </c>
      <c r="K56" s="2">
        <v>0</v>
      </c>
      <c r="L56" s="2"/>
      <c r="M56" s="2"/>
      <c r="N56" s="2" t="s">
        <v>37</v>
      </c>
      <c r="O56" s="2"/>
    </row>
    <row r="57" spans="1:15" x14ac:dyDescent="0.3">
      <c r="A57" s="2"/>
      <c r="B57" s="2"/>
      <c r="C57" s="2"/>
      <c r="D57" s="2" t="s">
        <v>22</v>
      </c>
      <c r="E57" s="2" t="s">
        <v>23</v>
      </c>
      <c r="F57" s="2">
        <v>20</v>
      </c>
      <c r="G57" s="2">
        <v>33</v>
      </c>
      <c r="H57" s="2">
        <v>53</v>
      </c>
      <c r="I57" s="2" t="s">
        <v>18</v>
      </c>
      <c r="J57" s="2">
        <v>6</v>
      </c>
      <c r="K57" s="2">
        <v>3</v>
      </c>
      <c r="L57" s="2"/>
      <c r="M57" s="2"/>
      <c r="N57" s="2" t="s">
        <v>15</v>
      </c>
      <c r="O57" s="2"/>
    </row>
    <row r="58" spans="1:15" x14ac:dyDescent="0.3">
      <c r="A58" s="2" t="s">
        <v>41</v>
      </c>
      <c r="B58" s="2" t="s">
        <v>14</v>
      </c>
      <c r="C58" s="2" t="s">
        <v>130</v>
      </c>
      <c r="D58" s="2" t="s">
        <v>11</v>
      </c>
      <c r="E58" s="2" t="s">
        <v>12</v>
      </c>
      <c r="F58" s="2">
        <v>22</v>
      </c>
      <c r="G58" s="2">
        <v>72</v>
      </c>
      <c r="H58" s="2">
        <v>94</v>
      </c>
      <c r="I58" s="2" t="s">
        <v>13</v>
      </c>
      <c r="J58" s="2">
        <v>10</v>
      </c>
      <c r="K58" s="2">
        <v>7</v>
      </c>
      <c r="L58" s="2">
        <f>SUM(H58:H61)</f>
        <v>275</v>
      </c>
      <c r="M58" s="2">
        <f>AVERAGE(L58/4)</f>
        <v>68.75</v>
      </c>
      <c r="N58" s="2" t="s">
        <v>15</v>
      </c>
      <c r="O58" s="2" t="str">
        <f>+IF(COUNTIF(N58:N61,"fail")&gt;0,"Fail","Pass")</f>
        <v>Pass</v>
      </c>
    </row>
    <row r="59" spans="1:15" x14ac:dyDescent="0.3">
      <c r="A59" s="2"/>
      <c r="B59" s="2"/>
      <c r="C59" s="2"/>
      <c r="D59" s="2" t="s">
        <v>16</v>
      </c>
      <c r="E59" s="2" t="s">
        <v>17</v>
      </c>
      <c r="F59" s="2">
        <v>24</v>
      </c>
      <c r="G59" s="2">
        <v>27</v>
      </c>
      <c r="H59" s="2">
        <v>51</v>
      </c>
      <c r="I59" s="2" t="s">
        <v>18</v>
      </c>
      <c r="J59" s="2">
        <v>6</v>
      </c>
      <c r="K59" s="2">
        <v>3</v>
      </c>
      <c r="L59" s="2"/>
      <c r="M59" s="2"/>
      <c r="N59" s="2" t="s">
        <v>15</v>
      </c>
      <c r="O59" s="2"/>
    </row>
    <row r="60" spans="1:15" x14ac:dyDescent="0.3">
      <c r="A60" s="2"/>
      <c r="B60" s="2"/>
      <c r="C60" s="2"/>
      <c r="D60" s="2" t="s">
        <v>19</v>
      </c>
      <c r="E60" s="2" t="s">
        <v>20</v>
      </c>
      <c r="F60" s="2">
        <v>22</v>
      </c>
      <c r="G60" s="2">
        <v>41</v>
      </c>
      <c r="H60" s="2">
        <v>63</v>
      </c>
      <c r="I60" s="2" t="s">
        <v>21</v>
      </c>
      <c r="J60" s="2">
        <v>7</v>
      </c>
      <c r="K60" s="2">
        <v>3</v>
      </c>
      <c r="L60" s="2"/>
      <c r="M60" s="2"/>
      <c r="N60" s="2" t="s">
        <v>15</v>
      </c>
      <c r="O60" s="2"/>
    </row>
    <row r="61" spans="1:15" x14ac:dyDescent="0.3">
      <c r="A61" s="2"/>
      <c r="B61" s="2"/>
      <c r="C61" s="2"/>
      <c r="D61" s="2" t="s">
        <v>22</v>
      </c>
      <c r="E61" s="2" t="s">
        <v>23</v>
      </c>
      <c r="F61" s="2">
        <v>23</v>
      </c>
      <c r="G61" s="2">
        <v>44</v>
      </c>
      <c r="H61" s="2">
        <v>67</v>
      </c>
      <c r="I61" s="2" t="s">
        <v>21</v>
      </c>
      <c r="J61" s="2">
        <v>7</v>
      </c>
      <c r="K61" s="2">
        <v>3</v>
      </c>
      <c r="L61" s="2"/>
      <c r="M61" s="2"/>
      <c r="N61" s="2" t="s">
        <v>15</v>
      </c>
      <c r="O61" s="2"/>
    </row>
    <row r="62" spans="1:15" x14ac:dyDescent="0.3">
      <c r="A62" s="2" t="s">
        <v>42</v>
      </c>
      <c r="B62" s="2" t="s">
        <v>14</v>
      </c>
      <c r="C62" s="2" t="s">
        <v>129</v>
      </c>
      <c r="D62" s="2" t="s">
        <v>11</v>
      </c>
      <c r="E62" s="2" t="s">
        <v>12</v>
      </c>
      <c r="F62" s="2">
        <v>23</v>
      </c>
      <c r="G62" s="2">
        <v>74</v>
      </c>
      <c r="H62" s="2">
        <v>97</v>
      </c>
      <c r="I62" s="2" t="s">
        <v>13</v>
      </c>
      <c r="J62" s="2">
        <v>10</v>
      </c>
      <c r="K62" s="2">
        <v>7</v>
      </c>
      <c r="L62" s="2">
        <f>SUM(H62:H65)</f>
        <v>308</v>
      </c>
      <c r="M62" s="2">
        <f>AVERAGE(L62/4)</f>
        <v>77</v>
      </c>
      <c r="N62" s="2" t="s">
        <v>15</v>
      </c>
      <c r="O62" s="2" t="str">
        <f>+IF(COUNTIF(N62:N65,"fail")&gt;0,"Fail","Pass")</f>
        <v>Pass</v>
      </c>
    </row>
    <row r="63" spans="1:15" x14ac:dyDescent="0.3">
      <c r="A63" s="2"/>
      <c r="B63" s="2"/>
      <c r="C63" s="2"/>
      <c r="D63" s="2" t="s">
        <v>16</v>
      </c>
      <c r="E63" s="2" t="s">
        <v>17</v>
      </c>
      <c r="F63" s="2">
        <v>25</v>
      </c>
      <c r="G63" s="2">
        <v>38</v>
      </c>
      <c r="H63" s="2">
        <v>63</v>
      </c>
      <c r="I63" s="2" t="s">
        <v>21</v>
      </c>
      <c r="J63" s="2">
        <v>7</v>
      </c>
      <c r="K63" s="2">
        <v>3</v>
      </c>
      <c r="L63" s="2"/>
      <c r="M63" s="2"/>
      <c r="N63" s="2" t="s">
        <v>15</v>
      </c>
      <c r="O63" s="2"/>
    </row>
    <row r="64" spans="1:15" x14ac:dyDescent="0.3">
      <c r="A64" s="2"/>
      <c r="B64" s="2"/>
      <c r="C64" s="2"/>
      <c r="D64" s="2" t="s">
        <v>19</v>
      </c>
      <c r="E64" s="2" t="s">
        <v>20</v>
      </c>
      <c r="F64" s="2">
        <v>25</v>
      </c>
      <c r="G64" s="2">
        <v>44</v>
      </c>
      <c r="H64" s="2">
        <v>69</v>
      </c>
      <c r="I64" s="2" t="s">
        <v>21</v>
      </c>
      <c r="J64" s="2">
        <v>7</v>
      </c>
      <c r="K64" s="2">
        <v>3</v>
      </c>
      <c r="L64" s="2"/>
      <c r="M64" s="2"/>
      <c r="N64" s="2" t="s">
        <v>15</v>
      </c>
      <c r="O64" s="2"/>
    </row>
    <row r="65" spans="1:15" x14ac:dyDescent="0.3">
      <c r="A65" s="2"/>
      <c r="B65" s="2"/>
      <c r="C65" s="2"/>
      <c r="D65" s="2" t="s">
        <v>22</v>
      </c>
      <c r="E65" s="2" t="s">
        <v>23</v>
      </c>
      <c r="F65" s="2">
        <v>25</v>
      </c>
      <c r="G65" s="2">
        <v>54</v>
      </c>
      <c r="H65" s="2">
        <v>79</v>
      </c>
      <c r="I65" s="2" t="s">
        <v>29</v>
      </c>
      <c r="J65" s="2">
        <v>8</v>
      </c>
      <c r="K65" s="2">
        <v>3</v>
      </c>
      <c r="L65" s="2"/>
      <c r="M65" s="2"/>
      <c r="N65" s="2" t="s">
        <v>15</v>
      </c>
      <c r="O65" s="2"/>
    </row>
    <row r="66" spans="1:15" x14ac:dyDescent="0.3">
      <c r="A66" s="2" t="s">
        <v>43</v>
      </c>
      <c r="B66" s="2" t="s">
        <v>14</v>
      </c>
      <c r="C66" s="2" t="s">
        <v>130</v>
      </c>
      <c r="D66" s="2" t="s">
        <v>11</v>
      </c>
      <c r="E66" s="2" t="s">
        <v>12</v>
      </c>
      <c r="F66" s="2">
        <v>22</v>
      </c>
      <c r="G66" s="2">
        <v>70</v>
      </c>
      <c r="H66" s="2">
        <v>92</v>
      </c>
      <c r="I66" s="2" t="s">
        <v>13</v>
      </c>
      <c r="J66" s="2">
        <v>10</v>
      </c>
      <c r="K66" s="2">
        <v>7</v>
      </c>
      <c r="L66" s="2">
        <f>SUM(H66:H69)</f>
        <v>305</v>
      </c>
      <c r="M66" s="2">
        <f>AVERAGE(L66/4)</f>
        <v>76.25</v>
      </c>
      <c r="N66" s="2" t="s">
        <v>15</v>
      </c>
      <c r="O66" s="2" t="str">
        <f>+IF(COUNTIF(N66:N69,"fail")&gt;0,"Fail","Pass")</f>
        <v>Pass</v>
      </c>
    </row>
    <row r="67" spans="1:15" x14ac:dyDescent="0.3">
      <c r="A67" s="2"/>
      <c r="B67" s="2"/>
      <c r="C67" s="2"/>
      <c r="D67" s="2" t="s">
        <v>16</v>
      </c>
      <c r="E67" s="2" t="s">
        <v>17</v>
      </c>
      <c r="F67" s="2">
        <v>24</v>
      </c>
      <c r="G67" s="2">
        <v>40</v>
      </c>
      <c r="H67" s="2">
        <v>64</v>
      </c>
      <c r="I67" s="2" t="s">
        <v>21</v>
      </c>
      <c r="J67" s="2">
        <v>7</v>
      </c>
      <c r="K67" s="2">
        <v>3</v>
      </c>
      <c r="L67" s="2"/>
      <c r="M67" s="2"/>
      <c r="N67" s="2" t="s">
        <v>15</v>
      </c>
      <c r="O67" s="2"/>
    </row>
    <row r="68" spans="1:15" x14ac:dyDescent="0.3">
      <c r="A68" s="2"/>
      <c r="B68" s="2"/>
      <c r="C68" s="2"/>
      <c r="D68" s="2" t="s">
        <v>19</v>
      </c>
      <c r="E68" s="2" t="s">
        <v>20</v>
      </c>
      <c r="F68" s="2">
        <v>23</v>
      </c>
      <c r="G68" s="2">
        <v>51</v>
      </c>
      <c r="H68" s="2">
        <v>74</v>
      </c>
      <c r="I68" s="2" t="s">
        <v>29</v>
      </c>
      <c r="J68" s="2">
        <v>8</v>
      </c>
      <c r="K68" s="2">
        <v>3</v>
      </c>
      <c r="L68" s="2"/>
      <c r="M68" s="2"/>
      <c r="N68" s="2" t="s">
        <v>15</v>
      </c>
      <c r="O68" s="2"/>
    </row>
    <row r="69" spans="1:15" x14ac:dyDescent="0.3">
      <c r="A69" s="2"/>
      <c r="B69" s="2"/>
      <c r="C69" s="2"/>
      <c r="D69" s="2" t="s">
        <v>22</v>
      </c>
      <c r="E69" s="2" t="s">
        <v>23</v>
      </c>
      <c r="F69" s="2">
        <v>22</v>
      </c>
      <c r="G69" s="2">
        <v>53</v>
      </c>
      <c r="H69" s="2">
        <v>75</v>
      </c>
      <c r="I69" s="2" t="s">
        <v>29</v>
      </c>
      <c r="J69" s="2">
        <v>8</v>
      </c>
      <c r="K69" s="2">
        <v>3</v>
      </c>
      <c r="L69" s="2"/>
      <c r="M69" s="2"/>
      <c r="N69" s="2" t="s">
        <v>15</v>
      </c>
      <c r="O69" s="2"/>
    </row>
    <row r="70" spans="1:15" x14ac:dyDescent="0.3">
      <c r="A70" s="2" t="s">
        <v>44</v>
      </c>
      <c r="B70" s="2" t="s">
        <v>14</v>
      </c>
      <c r="C70" s="2" t="s">
        <v>129</v>
      </c>
      <c r="D70" s="2" t="s">
        <v>11</v>
      </c>
      <c r="E70" s="2" t="s">
        <v>12</v>
      </c>
      <c r="F70" s="2">
        <v>24</v>
      </c>
      <c r="G70" s="2">
        <v>72</v>
      </c>
      <c r="H70" s="2">
        <v>96</v>
      </c>
      <c r="I70" s="2" t="s">
        <v>13</v>
      </c>
      <c r="J70" s="2">
        <v>10</v>
      </c>
      <c r="K70" s="2">
        <v>7</v>
      </c>
      <c r="L70" s="2">
        <f>SUM(H70:H73)</f>
        <v>275</v>
      </c>
      <c r="M70" s="2">
        <f>AVERAGE(L70/4)</f>
        <v>68.75</v>
      </c>
      <c r="N70" s="2" t="s">
        <v>15</v>
      </c>
      <c r="O70" s="2" t="str">
        <f>+IF(COUNTIF(N70:N73,"fail")&gt;0,"Fail","Pass")</f>
        <v>Pass</v>
      </c>
    </row>
    <row r="71" spans="1:15" x14ac:dyDescent="0.3">
      <c r="A71" s="2"/>
      <c r="B71" s="2"/>
      <c r="C71" s="2"/>
      <c r="D71" s="2" t="s">
        <v>16</v>
      </c>
      <c r="E71" s="2" t="s">
        <v>17</v>
      </c>
      <c r="F71" s="2">
        <v>23</v>
      </c>
      <c r="G71" s="2">
        <v>33</v>
      </c>
      <c r="H71" s="2">
        <v>56</v>
      </c>
      <c r="I71" s="2" t="s">
        <v>18</v>
      </c>
      <c r="J71" s="2">
        <v>6</v>
      </c>
      <c r="K71" s="2">
        <v>3</v>
      </c>
      <c r="L71" s="2"/>
      <c r="M71" s="2"/>
      <c r="N71" s="2" t="s">
        <v>15</v>
      </c>
      <c r="O71" s="2"/>
    </row>
    <row r="72" spans="1:15" x14ac:dyDescent="0.3">
      <c r="A72" s="2"/>
      <c r="B72" s="2"/>
      <c r="C72" s="2"/>
      <c r="D72" s="2" t="s">
        <v>19</v>
      </c>
      <c r="E72" s="2" t="s">
        <v>20</v>
      </c>
      <c r="F72" s="2">
        <v>23</v>
      </c>
      <c r="G72" s="2">
        <v>35</v>
      </c>
      <c r="H72" s="2">
        <v>58</v>
      </c>
      <c r="I72" s="2" t="s">
        <v>18</v>
      </c>
      <c r="J72" s="2">
        <v>6</v>
      </c>
      <c r="K72" s="2">
        <v>3</v>
      </c>
      <c r="L72" s="2"/>
      <c r="M72" s="2"/>
      <c r="N72" s="2" t="s">
        <v>15</v>
      </c>
      <c r="O72" s="2"/>
    </row>
    <row r="73" spans="1:15" x14ac:dyDescent="0.3">
      <c r="A73" s="2"/>
      <c r="B73" s="2"/>
      <c r="C73" s="2"/>
      <c r="D73" s="2" t="s">
        <v>22</v>
      </c>
      <c r="E73" s="2" t="s">
        <v>23</v>
      </c>
      <c r="F73" s="2">
        <v>23</v>
      </c>
      <c r="G73" s="2">
        <v>42</v>
      </c>
      <c r="H73" s="2">
        <v>65</v>
      </c>
      <c r="I73" s="2" t="s">
        <v>21</v>
      </c>
      <c r="J73" s="2">
        <v>7</v>
      </c>
      <c r="K73" s="2">
        <v>3</v>
      </c>
      <c r="L73" s="2"/>
      <c r="M73" s="2"/>
      <c r="N73" s="2" t="s">
        <v>15</v>
      </c>
      <c r="O73" s="2"/>
    </row>
    <row r="74" spans="1:15" x14ac:dyDescent="0.3">
      <c r="A74" s="2" t="s">
        <v>45</v>
      </c>
      <c r="B74" s="2" t="s">
        <v>14</v>
      </c>
      <c r="C74" s="2" t="s">
        <v>129</v>
      </c>
      <c r="D74" s="2" t="s">
        <v>11</v>
      </c>
      <c r="E74" s="2" t="s">
        <v>12</v>
      </c>
      <c r="F74" s="2">
        <v>23</v>
      </c>
      <c r="G74" s="2">
        <v>68</v>
      </c>
      <c r="H74" s="2">
        <v>91</v>
      </c>
      <c r="I74" s="2" t="s">
        <v>13</v>
      </c>
      <c r="J74" s="2">
        <v>10</v>
      </c>
      <c r="K74" s="2">
        <v>7</v>
      </c>
      <c r="L74" s="2">
        <f>SUM(H74:H77)</f>
        <v>247</v>
      </c>
      <c r="M74" s="2">
        <f>AVERAGE(L74/4)</f>
        <v>61.75</v>
      </c>
      <c r="N74" s="2" t="s">
        <v>15</v>
      </c>
      <c r="O74" s="2" t="str">
        <f>+IF(COUNTIF(N74:N77,"fail")&gt;0,"Fail","Pass")</f>
        <v>Pass</v>
      </c>
    </row>
    <row r="75" spans="1:15" x14ac:dyDescent="0.3">
      <c r="A75" s="2"/>
      <c r="B75" s="2"/>
      <c r="C75" s="2"/>
      <c r="D75" s="2" t="s">
        <v>16</v>
      </c>
      <c r="E75" s="2" t="s">
        <v>17</v>
      </c>
      <c r="F75" s="2">
        <v>23</v>
      </c>
      <c r="G75" s="2">
        <v>27</v>
      </c>
      <c r="H75" s="2">
        <v>50</v>
      </c>
      <c r="I75" s="2" t="s">
        <v>18</v>
      </c>
      <c r="J75" s="2">
        <v>6</v>
      </c>
      <c r="K75" s="2">
        <v>3</v>
      </c>
      <c r="L75" s="2"/>
      <c r="M75" s="2"/>
      <c r="N75" s="2" t="s">
        <v>15</v>
      </c>
      <c r="O75" s="2"/>
    </row>
    <row r="76" spans="1:15" x14ac:dyDescent="0.3">
      <c r="A76" s="2"/>
      <c r="B76" s="2"/>
      <c r="C76" s="2"/>
      <c r="D76" s="2" t="s">
        <v>19</v>
      </c>
      <c r="E76" s="2" t="s">
        <v>20</v>
      </c>
      <c r="F76" s="2">
        <v>19</v>
      </c>
      <c r="G76" s="2">
        <v>32</v>
      </c>
      <c r="H76" s="2">
        <v>51</v>
      </c>
      <c r="I76" s="2" t="s">
        <v>18</v>
      </c>
      <c r="J76" s="2">
        <v>6</v>
      </c>
      <c r="K76" s="2">
        <v>3</v>
      </c>
      <c r="L76" s="2"/>
      <c r="M76" s="2"/>
      <c r="N76" s="2" t="s">
        <v>15</v>
      </c>
      <c r="O76" s="2"/>
    </row>
    <row r="77" spans="1:15" x14ac:dyDescent="0.3">
      <c r="A77" s="2"/>
      <c r="B77" s="2"/>
      <c r="C77" s="2"/>
      <c r="D77" s="2" t="s">
        <v>22</v>
      </c>
      <c r="E77" s="2" t="s">
        <v>23</v>
      </c>
      <c r="F77" s="2">
        <v>19</v>
      </c>
      <c r="G77" s="2">
        <v>36</v>
      </c>
      <c r="H77" s="2">
        <v>55</v>
      </c>
      <c r="I77" s="2" t="s">
        <v>18</v>
      </c>
      <c r="J77" s="2">
        <v>6</v>
      </c>
      <c r="K77" s="2">
        <v>3</v>
      </c>
      <c r="L77" s="2"/>
      <c r="M77" s="2"/>
      <c r="N77" s="2" t="s">
        <v>15</v>
      </c>
      <c r="O77" s="2"/>
    </row>
    <row r="78" spans="1:15" x14ac:dyDescent="0.3">
      <c r="A78" s="2" t="s">
        <v>46</v>
      </c>
      <c r="B78" s="2" t="s">
        <v>14</v>
      </c>
      <c r="C78" s="2" t="s">
        <v>130</v>
      </c>
      <c r="D78" s="2" t="s">
        <v>11</v>
      </c>
      <c r="E78" s="2" t="s">
        <v>12</v>
      </c>
      <c r="F78" s="2">
        <v>22</v>
      </c>
      <c r="G78" s="2">
        <v>70</v>
      </c>
      <c r="H78" s="2">
        <v>92</v>
      </c>
      <c r="I78" s="2" t="s">
        <v>13</v>
      </c>
      <c r="J78" s="2">
        <v>10</v>
      </c>
      <c r="K78" s="2">
        <v>7</v>
      </c>
      <c r="L78" s="2">
        <f>SUM(H78:H81)</f>
        <v>248</v>
      </c>
      <c r="M78" s="2">
        <f>AVERAGE(L78/4)</f>
        <v>62</v>
      </c>
      <c r="N78" s="2" t="s">
        <v>15</v>
      </c>
      <c r="O78" s="2" t="str">
        <f>+IF(COUNTIF(N78:N81,"fail")&gt;0,"Fail","Pass")</f>
        <v>Pass</v>
      </c>
    </row>
    <row r="79" spans="1:15" x14ac:dyDescent="0.3">
      <c r="A79" s="2"/>
      <c r="B79" s="2"/>
      <c r="C79" s="2"/>
      <c r="D79" s="2" t="s">
        <v>16</v>
      </c>
      <c r="E79" s="2" t="s">
        <v>17</v>
      </c>
      <c r="F79" s="2">
        <v>24</v>
      </c>
      <c r="G79" s="2">
        <v>30</v>
      </c>
      <c r="H79" s="2">
        <v>54</v>
      </c>
      <c r="I79" s="2" t="s">
        <v>18</v>
      </c>
      <c r="J79" s="2">
        <v>6</v>
      </c>
      <c r="K79" s="2">
        <v>3</v>
      </c>
      <c r="L79" s="2"/>
      <c r="M79" s="2"/>
      <c r="N79" s="2" t="s">
        <v>15</v>
      </c>
      <c r="O79" s="2"/>
    </row>
    <row r="80" spans="1:15" x14ac:dyDescent="0.3">
      <c r="A80" s="2"/>
      <c r="B80" s="2"/>
      <c r="C80" s="2"/>
      <c r="D80" s="2" t="s">
        <v>19</v>
      </c>
      <c r="E80" s="2" t="s">
        <v>20</v>
      </c>
      <c r="F80" s="2">
        <v>19</v>
      </c>
      <c r="G80" s="2">
        <v>28</v>
      </c>
      <c r="H80" s="2">
        <v>47</v>
      </c>
      <c r="I80" s="2" t="s">
        <v>27</v>
      </c>
      <c r="J80" s="2">
        <v>5</v>
      </c>
      <c r="K80" s="2">
        <v>3</v>
      </c>
      <c r="L80" s="2"/>
      <c r="M80" s="2"/>
      <c r="N80" s="2" t="s">
        <v>15</v>
      </c>
      <c r="O80" s="2"/>
    </row>
    <row r="81" spans="1:15" x14ac:dyDescent="0.3">
      <c r="A81" s="2"/>
      <c r="B81" s="2"/>
      <c r="C81" s="2"/>
      <c r="D81" s="2" t="s">
        <v>22</v>
      </c>
      <c r="E81" s="2" t="s">
        <v>23</v>
      </c>
      <c r="F81" s="2">
        <v>21</v>
      </c>
      <c r="G81" s="2">
        <v>34</v>
      </c>
      <c r="H81" s="2">
        <v>55</v>
      </c>
      <c r="I81" s="2" t="s">
        <v>18</v>
      </c>
      <c r="J81" s="2">
        <v>6</v>
      </c>
      <c r="K81" s="2">
        <v>3</v>
      </c>
      <c r="L81" s="2"/>
      <c r="M81" s="2"/>
      <c r="N81" s="2" t="s">
        <v>15</v>
      </c>
      <c r="O81" s="2"/>
    </row>
    <row r="82" spans="1:15" x14ac:dyDescent="0.3">
      <c r="A82" s="2" t="s">
        <v>47</v>
      </c>
      <c r="B82" s="2" t="s">
        <v>14</v>
      </c>
      <c r="C82" s="2" t="s">
        <v>129</v>
      </c>
      <c r="D82" s="2" t="s">
        <v>11</v>
      </c>
      <c r="E82" s="2" t="s">
        <v>12</v>
      </c>
      <c r="F82" s="2">
        <v>23</v>
      </c>
      <c r="G82" s="2">
        <v>72</v>
      </c>
      <c r="H82" s="2">
        <v>95</v>
      </c>
      <c r="I82" s="2" t="s">
        <v>13</v>
      </c>
      <c r="J82" s="2">
        <v>10</v>
      </c>
      <c r="K82" s="2">
        <v>7</v>
      </c>
      <c r="L82" s="2">
        <f>SUM(H82:H85)</f>
        <v>256</v>
      </c>
      <c r="M82" s="2">
        <f>AVERAGE(L82/4)</f>
        <v>64</v>
      </c>
      <c r="N82" s="2" t="s">
        <v>15</v>
      </c>
      <c r="O82" s="2" t="str">
        <f>+IF(COUNTIF(N82:N85,"fail")&gt;0,"Fail","Pass")</f>
        <v>Pass</v>
      </c>
    </row>
    <row r="83" spans="1:15" x14ac:dyDescent="0.3">
      <c r="A83" s="2"/>
      <c r="B83" s="2"/>
      <c r="C83" s="2"/>
      <c r="D83" s="2" t="s">
        <v>16</v>
      </c>
      <c r="E83" s="2" t="s">
        <v>17</v>
      </c>
      <c r="F83" s="2">
        <v>24</v>
      </c>
      <c r="G83" s="2">
        <v>27</v>
      </c>
      <c r="H83" s="2">
        <v>51</v>
      </c>
      <c r="I83" s="2" t="s">
        <v>18</v>
      </c>
      <c r="J83" s="2">
        <v>6</v>
      </c>
      <c r="K83" s="2">
        <v>3</v>
      </c>
      <c r="L83" s="2"/>
      <c r="M83" s="2"/>
      <c r="N83" s="2" t="s">
        <v>15</v>
      </c>
      <c r="O83" s="2"/>
    </row>
    <row r="84" spans="1:15" x14ac:dyDescent="0.3">
      <c r="A84" s="2"/>
      <c r="B84" s="2"/>
      <c r="C84" s="2"/>
      <c r="D84" s="2" t="s">
        <v>19</v>
      </c>
      <c r="E84" s="2" t="s">
        <v>20</v>
      </c>
      <c r="F84" s="2">
        <v>22</v>
      </c>
      <c r="G84" s="2">
        <v>29</v>
      </c>
      <c r="H84" s="2">
        <v>51</v>
      </c>
      <c r="I84" s="2" t="s">
        <v>18</v>
      </c>
      <c r="J84" s="2">
        <v>6</v>
      </c>
      <c r="K84" s="2">
        <v>3</v>
      </c>
      <c r="L84" s="2"/>
      <c r="M84" s="2"/>
      <c r="N84" s="2" t="s">
        <v>15</v>
      </c>
      <c r="O84" s="2"/>
    </row>
    <row r="85" spans="1:15" x14ac:dyDescent="0.3">
      <c r="A85" s="2"/>
      <c r="B85" s="2"/>
      <c r="C85" s="2"/>
      <c r="D85" s="2" t="s">
        <v>22</v>
      </c>
      <c r="E85" s="2" t="s">
        <v>23</v>
      </c>
      <c r="F85" s="2">
        <v>25</v>
      </c>
      <c r="G85" s="2">
        <v>34</v>
      </c>
      <c r="H85" s="2">
        <v>59</v>
      </c>
      <c r="I85" s="2" t="s">
        <v>18</v>
      </c>
      <c r="J85" s="2">
        <v>6</v>
      </c>
      <c r="K85" s="2">
        <v>3</v>
      </c>
      <c r="L85" s="2"/>
      <c r="M85" s="2"/>
      <c r="N85" s="2" t="s">
        <v>15</v>
      </c>
      <c r="O85" s="2"/>
    </row>
    <row r="86" spans="1:15" x14ac:dyDescent="0.3">
      <c r="A86" s="2" t="s">
        <v>48</v>
      </c>
      <c r="B86" s="2" t="s">
        <v>14</v>
      </c>
      <c r="C86" s="2" t="s">
        <v>130</v>
      </c>
      <c r="D86" s="2" t="s">
        <v>11</v>
      </c>
      <c r="E86" s="2" t="s">
        <v>12</v>
      </c>
      <c r="F86" s="2">
        <v>23</v>
      </c>
      <c r="G86" s="2">
        <v>73</v>
      </c>
      <c r="H86" s="2">
        <v>96</v>
      </c>
      <c r="I86" s="2" t="s">
        <v>13</v>
      </c>
      <c r="J86" s="2">
        <v>10</v>
      </c>
      <c r="K86" s="2">
        <v>7</v>
      </c>
      <c r="L86" s="2">
        <f>SUM(H86:H89)</f>
        <v>258</v>
      </c>
      <c r="M86" s="2">
        <f>AVERAGE(L86/4)</f>
        <v>64.5</v>
      </c>
      <c r="N86" s="2" t="s">
        <v>15</v>
      </c>
      <c r="O86" s="2" t="str">
        <f>+IF(COUNTIF(N86:N89,"fail")&gt;0,"Fail","Pass")</f>
        <v>Pass</v>
      </c>
    </row>
    <row r="87" spans="1:15" x14ac:dyDescent="0.3">
      <c r="A87" s="2"/>
      <c r="B87" s="2"/>
      <c r="C87" s="2"/>
      <c r="D87" s="2" t="s">
        <v>16</v>
      </c>
      <c r="E87" s="2" t="s">
        <v>17</v>
      </c>
      <c r="F87" s="2">
        <v>25</v>
      </c>
      <c r="G87" s="2">
        <v>29</v>
      </c>
      <c r="H87" s="2">
        <v>54</v>
      </c>
      <c r="I87" s="2" t="s">
        <v>18</v>
      </c>
      <c r="J87" s="2">
        <v>6</v>
      </c>
      <c r="K87" s="2">
        <v>3</v>
      </c>
      <c r="L87" s="2"/>
      <c r="M87" s="2"/>
      <c r="N87" s="2" t="s">
        <v>15</v>
      </c>
      <c r="O87" s="2"/>
    </row>
    <row r="88" spans="1:15" x14ac:dyDescent="0.3">
      <c r="A88" s="2"/>
      <c r="B88" s="2"/>
      <c r="C88" s="2"/>
      <c r="D88" s="2" t="s">
        <v>19</v>
      </c>
      <c r="E88" s="2" t="s">
        <v>20</v>
      </c>
      <c r="F88" s="2">
        <v>25</v>
      </c>
      <c r="G88" s="2">
        <v>26</v>
      </c>
      <c r="H88" s="2">
        <v>51</v>
      </c>
      <c r="I88" s="2" t="s">
        <v>18</v>
      </c>
      <c r="J88" s="2">
        <v>6</v>
      </c>
      <c r="K88" s="2">
        <v>3</v>
      </c>
      <c r="L88" s="2"/>
      <c r="M88" s="2"/>
      <c r="N88" s="2" t="s">
        <v>15</v>
      </c>
      <c r="O88" s="2"/>
    </row>
    <row r="89" spans="1:15" x14ac:dyDescent="0.3">
      <c r="A89" s="2"/>
      <c r="B89" s="2"/>
      <c r="C89" s="2"/>
      <c r="D89" s="2" t="s">
        <v>22</v>
      </c>
      <c r="E89" s="2" t="s">
        <v>23</v>
      </c>
      <c r="F89" s="2">
        <v>25</v>
      </c>
      <c r="G89" s="2">
        <v>32</v>
      </c>
      <c r="H89" s="2">
        <v>57</v>
      </c>
      <c r="I89" s="2" t="s">
        <v>18</v>
      </c>
      <c r="J89" s="2">
        <v>6</v>
      </c>
      <c r="K89" s="2">
        <v>3</v>
      </c>
      <c r="L89" s="2"/>
      <c r="M89" s="2"/>
      <c r="N89" s="2" t="s">
        <v>15</v>
      </c>
      <c r="O89" s="2"/>
    </row>
    <row r="90" spans="1:15" x14ac:dyDescent="0.3">
      <c r="A90" s="2" t="s">
        <v>49</v>
      </c>
      <c r="B90" s="2" t="s">
        <v>14</v>
      </c>
      <c r="C90" s="2" t="s">
        <v>129</v>
      </c>
      <c r="D90" s="2" t="s">
        <v>11</v>
      </c>
      <c r="E90" s="2" t="s">
        <v>12</v>
      </c>
      <c r="F90" s="2">
        <v>24</v>
      </c>
      <c r="G90" s="2">
        <v>73</v>
      </c>
      <c r="H90" s="2">
        <v>97</v>
      </c>
      <c r="I90" s="2" t="s">
        <v>13</v>
      </c>
      <c r="J90" s="2">
        <v>10</v>
      </c>
      <c r="K90" s="2">
        <v>7</v>
      </c>
      <c r="L90" s="2">
        <f>SUM(H90:H93)</f>
        <v>269</v>
      </c>
      <c r="M90" s="2">
        <f>AVERAGE(L90/4)</f>
        <v>67.25</v>
      </c>
      <c r="N90" s="2" t="s">
        <v>15</v>
      </c>
      <c r="O90" s="2" t="str">
        <f>+IF(COUNTIF(N90:N93,"fail")&gt;0,"Fail","Pass")</f>
        <v>Pass</v>
      </c>
    </row>
    <row r="91" spans="1:15" x14ac:dyDescent="0.3">
      <c r="A91" s="2"/>
      <c r="B91" s="2"/>
      <c r="C91" s="2"/>
      <c r="D91" s="2" t="s">
        <v>16</v>
      </c>
      <c r="E91" s="2" t="s">
        <v>17</v>
      </c>
      <c r="F91" s="2">
        <v>24</v>
      </c>
      <c r="G91" s="2">
        <v>28</v>
      </c>
      <c r="H91" s="2">
        <v>52</v>
      </c>
      <c r="I91" s="2" t="s">
        <v>18</v>
      </c>
      <c r="J91" s="2">
        <v>6</v>
      </c>
      <c r="K91" s="2">
        <v>3</v>
      </c>
      <c r="L91" s="2"/>
      <c r="M91" s="2"/>
      <c r="N91" s="2" t="s">
        <v>15</v>
      </c>
      <c r="O91" s="2"/>
    </row>
    <row r="92" spans="1:15" x14ac:dyDescent="0.3">
      <c r="A92" s="2"/>
      <c r="B92" s="2"/>
      <c r="C92" s="2"/>
      <c r="D92" s="2" t="s">
        <v>19</v>
      </c>
      <c r="E92" s="2" t="s">
        <v>20</v>
      </c>
      <c r="F92" s="2">
        <v>23</v>
      </c>
      <c r="G92" s="2">
        <v>30</v>
      </c>
      <c r="H92" s="2">
        <v>53</v>
      </c>
      <c r="I92" s="2" t="s">
        <v>18</v>
      </c>
      <c r="J92" s="2">
        <v>6</v>
      </c>
      <c r="K92" s="2">
        <v>3</v>
      </c>
      <c r="L92" s="2"/>
      <c r="M92" s="2"/>
      <c r="N92" s="2" t="s">
        <v>15</v>
      </c>
      <c r="O92" s="2"/>
    </row>
    <row r="93" spans="1:15" x14ac:dyDescent="0.3">
      <c r="A93" s="2"/>
      <c r="B93" s="2"/>
      <c r="C93" s="2"/>
      <c r="D93" s="2" t="s">
        <v>22</v>
      </c>
      <c r="E93" s="2" t="s">
        <v>23</v>
      </c>
      <c r="F93" s="2">
        <v>25</v>
      </c>
      <c r="G93" s="2">
        <v>42</v>
      </c>
      <c r="H93" s="2">
        <v>67</v>
      </c>
      <c r="I93" s="2" t="s">
        <v>21</v>
      </c>
      <c r="J93" s="2">
        <v>7</v>
      </c>
      <c r="K93" s="2">
        <v>3</v>
      </c>
      <c r="L93" s="2"/>
      <c r="M93" s="2"/>
      <c r="N93" s="2" t="s">
        <v>15</v>
      </c>
      <c r="O93" s="2"/>
    </row>
    <row r="94" spans="1:15" x14ac:dyDescent="0.3">
      <c r="A94" s="2" t="s">
        <v>50</v>
      </c>
      <c r="B94" s="2" t="s">
        <v>14</v>
      </c>
      <c r="C94" s="2" t="s">
        <v>129</v>
      </c>
      <c r="D94" s="2" t="s">
        <v>11</v>
      </c>
      <c r="E94" s="2" t="s">
        <v>12</v>
      </c>
      <c r="F94" s="2">
        <v>24</v>
      </c>
      <c r="G94" s="2">
        <v>68</v>
      </c>
      <c r="H94" s="2">
        <v>92</v>
      </c>
      <c r="I94" s="2" t="s">
        <v>13</v>
      </c>
      <c r="J94" s="2">
        <v>10</v>
      </c>
      <c r="K94" s="2">
        <v>7</v>
      </c>
      <c r="L94" s="2">
        <f>SUM(H94:H97)</f>
        <v>252</v>
      </c>
      <c r="M94" s="2">
        <f>AVERAGE(L94/4)</f>
        <v>63</v>
      </c>
      <c r="N94" s="2" t="s">
        <v>15</v>
      </c>
      <c r="O94" s="2" t="str">
        <f>+IF(COUNTIF(N94:N97,"fail")&gt;0,"Fail","Pass")</f>
        <v>Pass</v>
      </c>
    </row>
    <row r="95" spans="1:15" x14ac:dyDescent="0.3">
      <c r="A95" s="2"/>
      <c r="B95" s="2"/>
      <c r="C95" s="2"/>
      <c r="D95" s="2" t="s">
        <v>16</v>
      </c>
      <c r="E95" s="2" t="s">
        <v>17</v>
      </c>
      <c r="F95" s="2">
        <v>23</v>
      </c>
      <c r="G95" s="2">
        <v>34</v>
      </c>
      <c r="H95" s="2">
        <v>57</v>
      </c>
      <c r="I95" s="2" t="s">
        <v>18</v>
      </c>
      <c r="J95" s="2">
        <v>6</v>
      </c>
      <c r="K95" s="2">
        <v>3</v>
      </c>
      <c r="L95" s="2"/>
      <c r="M95" s="2"/>
      <c r="N95" s="2" t="s">
        <v>15</v>
      </c>
      <c r="O95" s="2"/>
    </row>
    <row r="96" spans="1:15" x14ac:dyDescent="0.3">
      <c r="A96" s="2"/>
      <c r="B96" s="2"/>
      <c r="C96" s="2"/>
      <c r="D96" s="2" t="s">
        <v>19</v>
      </c>
      <c r="E96" s="2" t="s">
        <v>20</v>
      </c>
      <c r="F96" s="2">
        <v>19</v>
      </c>
      <c r="G96" s="2">
        <v>28</v>
      </c>
      <c r="H96" s="2">
        <v>47</v>
      </c>
      <c r="I96" s="2" t="s">
        <v>27</v>
      </c>
      <c r="J96" s="2">
        <v>5</v>
      </c>
      <c r="K96" s="2">
        <v>3</v>
      </c>
      <c r="L96" s="2"/>
      <c r="M96" s="2"/>
      <c r="N96" s="2" t="s">
        <v>15</v>
      </c>
      <c r="O96" s="2"/>
    </row>
    <row r="97" spans="1:15" x14ac:dyDescent="0.3">
      <c r="A97" s="2"/>
      <c r="B97" s="2"/>
      <c r="C97" s="2"/>
      <c r="D97" s="2" t="s">
        <v>22</v>
      </c>
      <c r="E97" s="2" t="s">
        <v>23</v>
      </c>
      <c r="F97" s="2">
        <v>21</v>
      </c>
      <c r="G97" s="2">
        <v>35</v>
      </c>
      <c r="H97" s="2">
        <v>56</v>
      </c>
      <c r="I97" s="2" t="s">
        <v>18</v>
      </c>
      <c r="J97" s="2">
        <v>6</v>
      </c>
      <c r="K97" s="2">
        <v>3</v>
      </c>
      <c r="L97" s="2"/>
      <c r="M97" s="2"/>
      <c r="N97" s="2" t="s">
        <v>15</v>
      </c>
      <c r="O97" s="2"/>
    </row>
    <row r="98" spans="1:15" x14ac:dyDescent="0.3">
      <c r="A98" s="2" t="s">
        <v>51</v>
      </c>
      <c r="B98" s="2" t="s">
        <v>14</v>
      </c>
      <c r="C98" s="2" t="s">
        <v>130</v>
      </c>
      <c r="D98" s="2" t="s">
        <v>11</v>
      </c>
      <c r="E98" s="2" t="s">
        <v>12</v>
      </c>
      <c r="F98" s="2">
        <v>24</v>
      </c>
      <c r="G98" s="2">
        <v>72</v>
      </c>
      <c r="H98" s="2">
        <v>96</v>
      </c>
      <c r="I98" s="2" t="s">
        <v>13</v>
      </c>
      <c r="J98" s="2">
        <v>10</v>
      </c>
      <c r="K98" s="2">
        <v>7</v>
      </c>
      <c r="L98" s="2">
        <f>SUM(H98:H101)</f>
        <v>262</v>
      </c>
      <c r="M98" s="2">
        <f>AVERAGE(L98/4)</f>
        <v>65.5</v>
      </c>
      <c r="N98" s="2" t="s">
        <v>15</v>
      </c>
      <c r="O98" s="2" t="str">
        <f>+IF(COUNTIF(N98:N101,"fail")&gt;0,"Fail","Pass")</f>
        <v>Pass</v>
      </c>
    </row>
    <row r="99" spans="1:15" x14ac:dyDescent="0.3">
      <c r="A99" s="2"/>
      <c r="B99" s="2"/>
      <c r="C99" s="2"/>
      <c r="D99" s="2" t="s">
        <v>16</v>
      </c>
      <c r="E99" s="2" t="s">
        <v>17</v>
      </c>
      <c r="F99" s="2">
        <v>24</v>
      </c>
      <c r="G99" s="2">
        <v>26</v>
      </c>
      <c r="H99" s="2">
        <v>50</v>
      </c>
      <c r="I99" s="2" t="s">
        <v>18</v>
      </c>
      <c r="J99" s="2">
        <v>6</v>
      </c>
      <c r="K99" s="2">
        <v>3</v>
      </c>
      <c r="L99" s="2"/>
      <c r="M99" s="2"/>
      <c r="N99" s="2" t="s">
        <v>15</v>
      </c>
      <c r="O99" s="2"/>
    </row>
    <row r="100" spans="1:15" x14ac:dyDescent="0.3">
      <c r="A100" s="2"/>
      <c r="B100" s="2"/>
      <c r="C100" s="2"/>
      <c r="D100" s="2" t="s">
        <v>19</v>
      </c>
      <c r="E100" s="2" t="s">
        <v>20</v>
      </c>
      <c r="F100" s="2">
        <v>24</v>
      </c>
      <c r="G100" s="2">
        <v>28</v>
      </c>
      <c r="H100" s="2">
        <v>52</v>
      </c>
      <c r="I100" s="2" t="s">
        <v>18</v>
      </c>
      <c r="J100" s="2">
        <v>6</v>
      </c>
      <c r="K100" s="2">
        <v>3</v>
      </c>
      <c r="L100" s="2"/>
      <c r="M100" s="2"/>
      <c r="N100" s="2" t="s">
        <v>15</v>
      </c>
      <c r="O100" s="2"/>
    </row>
    <row r="101" spans="1:15" x14ac:dyDescent="0.3">
      <c r="A101" s="2"/>
      <c r="B101" s="2"/>
      <c r="C101" s="2"/>
      <c r="D101" s="2" t="s">
        <v>22</v>
      </c>
      <c r="E101" s="2" t="s">
        <v>23</v>
      </c>
      <c r="F101" s="2">
        <v>23</v>
      </c>
      <c r="G101" s="2">
        <v>41</v>
      </c>
      <c r="H101" s="2">
        <v>64</v>
      </c>
      <c r="I101" s="2" t="s">
        <v>21</v>
      </c>
      <c r="J101" s="2">
        <v>7</v>
      </c>
      <c r="K101" s="2">
        <v>3</v>
      </c>
      <c r="L101" s="2"/>
      <c r="M101" s="2"/>
      <c r="N101" s="2" t="s">
        <v>15</v>
      </c>
      <c r="O101" s="2"/>
    </row>
    <row r="102" spans="1:15" x14ac:dyDescent="0.3">
      <c r="A102" s="2" t="s">
        <v>52</v>
      </c>
      <c r="B102" s="2" t="s">
        <v>14</v>
      </c>
      <c r="C102" s="2" t="s">
        <v>130</v>
      </c>
      <c r="D102" s="2" t="s">
        <v>11</v>
      </c>
      <c r="E102" s="2" t="s">
        <v>12</v>
      </c>
      <c r="F102" s="2">
        <v>23</v>
      </c>
      <c r="G102" s="2">
        <v>74</v>
      </c>
      <c r="H102" s="2">
        <v>97</v>
      </c>
      <c r="I102" s="2" t="s">
        <v>13</v>
      </c>
      <c r="J102" s="2">
        <v>10</v>
      </c>
      <c r="K102" s="2">
        <v>7</v>
      </c>
      <c r="L102" s="2">
        <f>SUM(H102:H105)</f>
        <v>281</v>
      </c>
      <c r="M102" s="2">
        <f>AVERAGE(L102/4)</f>
        <v>70.25</v>
      </c>
      <c r="N102" s="2" t="s">
        <v>15</v>
      </c>
      <c r="O102" s="2" t="str">
        <f>+IF(COUNTIF(N102:N105,"fail")&gt;0,"Fail","Pass")</f>
        <v>Pass</v>
      </c>
    </row>
    <row r="103" spans="1:15" x14ac:dyDescent="0.3">
      <c r="A103" s="2"/>
      <c r="B103" s="2"/>
      <c r="C103" s="2"/>
      <c r="D103" s="2" t="s">
        <v>16</v>
      </c>
      <c r="E103" s="2" t="s">
        <v>17</v>
      </c>
      <c r="F103" s="2">
        <v>25</v>
      </c>
      <c r="G103" s="2">
        <v>26</v>
      </c>
      <c r="H103" s="2">
        <v>51</v>
      </c>
      <c r="I103" s="2" t="s">
        <v>18</v>
      </c>
      <c r="J103" s="2">
        <v>6</v>
      </c>
      <c r="K103" s="2">
        <v>3</v>
      </c>
      <c r="L103" s="2"/>
      <c r="M103" s="2"/>
      <c r="N103" s="2" t="s">
        <v>15</v>
      </c>
      <c r="O103" s="2"/>
    </row>
    <row r="104" spans="1:15" x14ac:dyDescent="0.3">
      <c r="A104" s="2"/>
      <c r="B104" s="2"/>
      <c r="C104" s="2"/>
      <c r="D104" s="2" t="s">
        <v>19</v>
      </c>
      <c r="E104" s="2" t="s">
        <v>20</v>
      </c>
      <c r="F104" s="2">
        <v>25</v>
      </c>
      <c r="G104" s="2">
        <v>36</v>
      </c>
      <c r="H104" s="2">
        <v>61</v>
      </c>
      <c r="I104" s="2" t="s">
        <v>21</v>
      </c>
      <c r="J104" s="2">
        <v>7</v>
      </c>
      <c r="K104" s="2">
        <v>3</v>
      </c>
      <c r="L104" s="2"/>
      <c r="M104" s="2"/>
      <c r="N104" s="2" t="s">
        <v>15</v>
      </c>
      <c r="O104" s="2"/>
    </row>
    <row r="105" spans="1:15" x14ac:dyDescent="0.3">
      <c r="A105" s="2"/>
      <c r="B105" s="2"/>
      <c r="C105" s="2"/>
      <c r="D105" s="2" t="s">
        <v>22</v>
      </c>
      <c r="E105" s="2" t="s">
        <v>23</v>
      </c>
      <c r="F105" s="2">
        <v>25</v>
      </c>
      <c r="G105" s="2">
        <v>47</v>
      </c>
      <c r="H105" s="2">
        <v>72</v>
      </c>
      <c r="I105" s="2" t="s">
        <v>29</v>
      </c>
      <c r="J105" s="2">
        <v>8</v>
      </c>
      <c r="K105" s="2">
        <v>3</v>
      </c>
      <c r="L105" s="2"/>
      <c r="M105" s="2"/>
      <c r="N105" s="2" t="s">
        <v>15</v>
      </c>
      <c r="O105" s="2"/>
    </row>
    <row r="106" spans="1:15" x14ac:dyDescent="0.3">
      <c r="A106" s="2" t="s">
        <v>53</v>
      </c>
      <c r="B106" s="2" t="s">
        <v>14</v>
      </c>
      <c r="C106" s="2" t="s">
        <v>129</v>
      </c>
      <c r="D106" s="2" t="s">
        <v>11</v>
      </c>
      <c r="E106" s="2" t="s">
        <v>12</v>
      </c>
      <c r="F106" s="2">
        <v>24</v>
      </c>
      <c r="G106" s="2">
        <v>68</v>
      </c>
      <c r="H106" s="2">
        <v>92</v>
      </c>
      <c r="I106" s="2" t="s">
        <v>13</v>
      </c>
      <c r="J106" s="2">
        <v>10</v>
      </c>
      <c r="K106" s="2">
        <v>7</v>
      </c>
      <c r="L106" s="2">
        <f>SUM(H106:H109)</f>
        <v>225</v>
      </c>
      <c r="M106" s="2">
        <f>AVERAGE(L106/4)</f>
        <v>56.25</v>
      </c>
      <c r="N106" s="2" t="s">
        <v>15</v>
      </c>
      <c r="O106" s="2" t="str">
        <f>+IF(COUNTIF(N106:N109,"fail")&gt;0,"Fail","Pass")</f>
        <v>Fail</v>
      </c>
    </row>
    <row r="107" spans="1:15" x14ac:dyDescent="0.3">
      <c r="A107" s="2"/>
      <c r="B107" s="2"/>
      <c r="C107" s="2"/>
      <c r="D107" s="2" t="s">
        <v>16</v>
      </c>
      <c r="E107" s="2" t="s">
        <v>17</v>
      </c>
      <c r="F107" s="2">
        <v>23</v>
      </c>
      <c r="G107" s="2">
        <v>12</v>
      </c>
      <c r="H107" s="2">
        <v>35</v>
      </c>
      <c r="I107" s="2" t="s">
        <v>36</v>
      </c>
      <c r="J107" s="2">
        <v>0</v>
      </c>
      <c r="K107" s="2">
        <v>0</v>
      </c>
      <c r="L107" s="2"/>
      <c r="M107" s="2"/>
      <c r="N107" s="2" t="s">
        <v>37</v>
      </c>
      <c r="O107" s="2"/>
    </row>
    <row r="108" spans="1:15" x14ac:dyDescent="0.3">
      <c r="A108" s="2"/>
      <c r="B108" s="2"/>
      <c r="C108" s="2"/>
      <c r="D108" s="2" t="s">
        <v>19</v>
      </c>
      <c r="E108" s="2" t="s">
        <v>20</v>
      </c>
      <c r="F108" s="2">
        <v>19</v>
      </c>
      <c r="G108" s="2">
        <v>28</v>
      </c>
      <c r="H108" s="2">
        <v>47</v>
      </c>
      <c r="I108" s="2" t="s">
        <v>27</v>
      </c>
      <c r="J108" s="2">
        <v>5</v>
      </c>
      <c r="K108" s="2">
        <v>3</v>
      </c>
      <c r="L108" s="2"/>
      <c r="M108" s="2"/>
      <c r="N108" s="2" t="s">
        <v>15</v>
      </c>
      <c r="O108" s="2"/>
    </row>
    <row r="109" spans="1:15" x14ac:dyDescent="0.3">
      <c r="A109" s="2"/>
      <c r="B109" s="2"/>
      <c r="C109" s="2"/>
      <c r="D109" s="2" t="s">
        <v>22</v>
      </c>
      <c r="E109" s="2" t="s">
        <v>23</v>
      </c>
      <c r="F109" s="2">
        <v>21</v>
      </c>
      <c r="G109" s="2">
        <v>30</v>
      </c>
      <c r="H109" s="2">
        <v>51</v>
      </c>
      <c r="I109" s="2" t="s">
        <v>18</v>
      </c>
      <c r="J109" s="2">
        <v>6</v>
      </c>
      <c r="K109" s="2">
        <v>3</v>
      </c>
      <c r="L109" s="2"/>
      <c r="M109" s="2"/>
      <c r="N109" s="2" t="s">
        <v>15</v>
      </c>
      <c r="O109" s="2"/>
    </row>
    <row r="110" spans="1:15" x14ac:dyDescent="0.3">
      <c r="A110" s="2" t="s">
        <v>54</v>
      </c>
      <c r="B110" s="2" t="s">
        <v>14</v>
      </c>
      <c r="C110" s="2" t="s">
        <v>129</v>
      </c>
      <c r="D110" s="2" t="s">
        <v>11</v>
      </c>
      <c r="E110" s="2" t="s">
        <v>12</v>
      </c>
      <c r="F110" s="2">
        <v>23</v>
      </c>
      <c r="G110" s="2">
        <v>71</v>
      </c>
      <c r="H110" s="2">
        <v>94</v>
      </c>
      <c r="I110" s="2" t="s">
        <v>13</v>
      </c>
      <c r="J110" s="2">
        <v>10</v>
      </c>
      <c r="K110" s="2">
        <v>7</v>
      </c>
      <c r="L110" s="2">
        <f>SUM(H110:H113)</f>
        <v>253</v>
      </c>
      <c r="M110" s="2">
        <f>AVERAGE(L110/4)</f>
        <v>63.25</v>
      </c>
      <c r="N110" s="2" t="s">
        <v>15</v>
      </c>
      <c r="O110" s="2" t="str">
        <f>+IF(COUNTIF(N110:N113,"fail")&gt;0,"Fail","Pass")</f>
        <v>Pass</v>
      </c>
    </row>
    <row r="111" spans="1:15" x14ac:dyDescent="0.3">
      <c r="A111" s="2"/>
      <c r="B111" s="2"/>
      <c r="C111" s="2"/>
      <c r="D111" s="2" t="s">
        <v>16</v>
      </c>
      <c r="E111" s="2" t="s">
        <v>17</v>
      </c>
      <c r="F111" s="2">
        <v>24</v>
      </c>
      <c r="G111" s="2">
        <v>26</v>
      </c>
      <c r="H111" s="2">
        <v>50</v>
      </c>
      <c r="I111" s="2" t="s">
        <v>18</v>
      </c>
      <c r="J111" s="2">
        <v>6</v>
      </c>
      <c r="K111" s="2">
        <v>3</v>
      </c>
      <c r="L111" s="2"/>
      <c r="M111" s="2"/>
      <c r="N111" s="2" t="s">
        <v>15</v>
      </c>
      <c r="O111" s="2"/>
    </row>
    <row r="112" spans="1:15" x14ac:dyDescent="0.3">
      <c r="A112" s="2"/>
      <c r="B112" s="2"/>
      <c r="C112" s="2"/>
      <c r="D112" s="2" t="s">
        <v>19</v>
      </c>
      <c r="E112" s="2" t="s">
        <v>20</v>
      </c>
      <c r="F112" s="2">
        <v>23</v>
      </c>
      <c r="G112" s="2">
        <v>27</v>
      </c>
      <c r="H112" s="2">
        <v>50</v>
      </c>
      <c r="I112" s="2" t="s">
        <v>18</v>
      </c>
      <c r="J112" s="2">
        <v>6</v>
      </c>
      <c r="K112" s="2">
        <v>3</v>
      </c>
      <c r="L112" s="2"/>
      <c r="M112" s="2"/>
      <c r="N112" s="2" t="s">
        <v>15</v>
      </c>
      <c r="O112" s="2"/>
    </row>
    <row r="113" spans="1:15" x14ac:dyDescent="0.3">
      <c r="A113" s="2"/>
      <c r="B113" s="2"/>
      <c r="C113" s="2"/>
      <c r="D113" s="2" t="s">
        <v>22</v>
      </c>
      <c r="E113" s="2" t="s">
        <v>23</v>
      </c>
      <c r="F113" s="2">
        <v>25</v>
      </c>
      <c r="G113" s="2">
        <v>34</v>
      </c>
      <c r="H113" s="2">
        <v>59</v>
      </c>
      <c r="I113" s="2" t="s">
        <v>18</v>
      </c>
      <c r="J113" s="2">
        <v>6</v>
      </c>
      <c r="K113" s="2">
        <v>3</v>
      </c>
      <c r="L113" s="2"/>
      <c r="M113" s="2"/>
      <c r="N113" s="2" t="s">
        <v>15</v>
      </c>
      <c r="O113" s="2"/>
    </row>
    <row r="114" spans="1:15" x14ac:dyDescent="0.3">
      <c r="A114" s="2" t="s">
        <v>55</v>
      </c>
      <c r="B114" s="2" t="s">
        <v>14</v>
      </c>
      <c r="C114" s="2" t="s">
        <v>130</v>
      </c>
      <c r="D114" s="2" t="s">
        <v>11</v>
      </c>
      <c r="E114" s="2" t="s">
        <v>12</v>
      </c>
      <c r="F114" s="2">
        <v>24</v>
      </c>
      <c r="G114" s="2">
        <v>70</v>
      </c>
      <c r="H114" s="2">
        <v>94</v>
      </c>
      <c r="I114" s="2" t="s">
        <v>13</v>
      </c>
      <c r="J114" s="2">
        <v>10</v>
      </c>
      <c r="K114" s="2">
        <v>7</v>
      </c>
      <c r="L114" s="2">
        <f>SUM(H114:H117)</f>
        <v>237</v>
      </c>
      <c r="M114" s="2">
        <f>AVERAGE(L114/4)</f>
        <v>59.25</v>
      </c>
      <c r="N114" s="2" t="s">
        <v>15</v>
      </c>
      <c r="O114" s="2" t="str">
        <f>+IF(COUNTIF(N114:N117,"fail")&gt;0,"Fail","Pass")</f>
        <v>Fail</v>
      </c>
    </row>
    <row r="115" spans="1:15" x14ac:dyDescent="0.3">
      <c r="A115" s="2"/>
      <c r="B115" s="2"/>
      <c r="C115" s="2"/>
      <c r="D115" s="2" t="s">
        <v>16</v>
      </c>
      <c r="E115" s="2" t="s">
        <v>17</v>
      </c>
      <c r="F115" s="2">
        <v>23</v>
      </c>
      <c r="G115" s="2">
        <v>7</v>
      </c>
      <c r="H115" s="2">
        <v>30</v>
      </c>
      <c r="I115" s="2" t="s">
        <v>36</v>
      </c>
      <c r="J115" s="2">
        <v>0</v>
      </c>
      <c r="K115" s="2">
        <v>0</v>
      </c>
      <c r="L115" s="2"/>
      <c r="M115" s="2"/>
      <c r="N115" s="2" t="s">
        <v>37</v>
      </c>
      <c r="O115" s="2"/>
    </row>
    <row r="116" spans="1:15" x14ac:dyDescent="0.3">
      <c r="A116" s="2"/>
      <c r="B116" s="2"/>
      <c r="C116" s="2"/>
      <c r="D116" s="2" t="s">
        <v>19</v>
      </c>
      <c r="E116" s="2" t="s">
        <v>20</v>
      </c>
      <c r="F116" s="2">
        <v>18</v>
      </c>
      <c r="G116" s="2">
        <v>26</v>
      </c>
      <c r="H116" s="2">
        <v>44</v>
      </c>
      <c r="I116" s="2" t="s">
        <v>27</v>
      </c>
      <c r="J116" s="2">
        <v>5</v>
      </c>
      <c r="K116" s="2">
        <v>3</v>
      </c>
      <c r="L116" s="2"/>
      <c r="M116" s="2"/>
      <c r="N116" s="2" t="s">
        <v>15</v>
      </c>
      <c r="O116" s="2"/>
    </row>
    <row r="117" spans="1:15" x14ac:dyDescent="0.3">
      <c r="A117" s="2"/>
      <c r="B117" s="2"/>
      <c r="C117" s="2"/>
      <c r="D117" s="2" t="s">
        <v>22</v>
      </c>
      <c r="E117" s="2" t="s">
        <v>23</v>
      </c>
      <c r="F117" s="2">
        <v>23</v>
      </c>
      <c r="G117" s="2">
        <v>46</v>
      </c>
      <c r="H117" s="2">
        <v>69</v>
      </c>
      <c r="I117" s="2" t="s">
        <v>21</v>
      </c>
      <c r="J117" s="2">
        <v>7</v>
      </c>
      <c r="K117" s="2">
        <v>3</v>
      </c>
      <c r="L117" s="2"/>
      <c r="M117" s="2"/>
      <c r="N117" s="2" t="s">
        <v>15</v>
      </c>
      <c r="O117" s="2"/>
    </row>
    <row r="118" spans="1:15" x14ac:dyDescent="0.3">
      <c r="A118" s="2" t="s">
        <v>56</v>
      </c>
      <c r="B118" s="2" t="s">
        <v>14</v>
      </c>
      <c r="C118" s="2" t="s">
        <v>130</v>
      </c>
      <c r="D118" s="2" t="s">
        <v>11</v>
      </c>
      <c r="E118" s="2" t="s">
        <v>12</v>
      </c>
      <c r="F118" s="2">
        <v>23</v>
      </c>
      <c r="G118" s="2">
        <v>70</v>
      </c>
      <c r="H118" s="2">
        <v>93</v>
      </c>
      <c r="I118" s="2" t="s">
        <v>13</v>
      </c>
      <c r="J118" s="2">
        <v>10</v>
      </c>
      <c r="K118" s="2">
        <v>7</v>
      </c>
      <c r="L118" s="2">
        <f>SUM(H118:H121)</f>
        <v>258</v>
      </c>
      <c r="M118" s="2">
        <f>AVERAGE(L118/4)</f>
        <v>64.5</v>
      </c>
      <c r="N118" s="2" t="s">
        <v>15</v>
      </c>
      <c r="O118" s="2" t="str">
        <f>+IF(COUNTIF(N118:N121,"fail")&gt;0,"Fail","Pass")</f>
        <v>Pass</v>
      </c>
    </row>
    <row r="119" spans="1:15" x14ac:dyDescent="0.3">
      <c r="A119" s="2"/>
      <c r="B119" s="2"/>
      <c r="C119" s="2"/>
      <c r="D119" s="2" t="s">
        <v>16</v>
      </c>
      <c r="E119" s="2" t="s">
        <v>17</v>
      </c>
      <c r="F119" s="2">
        <v>23</v>
      </c>
      <c r="G119" s="2">
        <v>30</v>
      </c>
      <c r="H119" s="2">
        <v>53</v>
      </c>
      <c r="I119" s="2" t="s">
        <v>18</v>
      </c>
      <c r="J119" s="2">
        <v>6</v>
      </c>
      <c r="K119" s="2">
        <v>3</v>
      </c>
      <c r="L119" s="2"/>
      <c r="M119" s="2"/>
      <c r="N119" s="2" t="s">
        <v>15</v>
      </c>
      <c r="O119" s="2"/>
    </row>
    <row r="120" spans="1:15" x14ac:dyDescent="0.3">
      <c r="A120" s="2"/>
      <c r="B120" s="2"/>
      <c r="C120" s="2"/>
      <c r="D120" s="2" t="s">
        <v>19</v>
      </c>
      <c r="E120" s="2" t="s">
        <v>20</v>
      </c>
      <c r="F120" s="2">
        <v>21</v>
      </c>
      <c r="G120" s="2">
        <v>27</v>
      </c>
      <c r="H120" s="2">
        <v>48</v>
      </c>
      <c r="I120" s="2" t="s">
        <v>27</v>
      </c>
      <c r="J120" s="2">
        <v>5</v>
      </c>
      <c r="K120" s="2">
        <v>3</v>
      </c>
      <c r="L120" s="2"/>
      <c r="M120" s="2"/>
      <c r="N120" s="2" t="s">
        <v>15</v>
      </c>
      <c r="O120" s="2"/>
    </row>
    <row r="121" spans="1:15" x14ac:dyDescent="0.3">
      <c r="A121" s="2"/>
      <c r="B121" s="2"/>
      <c r="C121" s="2"/>
      <c r="D121" s="2" t="s">
        <v>22</v>
      </c>
      <c r="E121" s="2" t="s">
        <v>23</v>
      </c>
      <c r="F121" s="2">
        <v>24</v>
      </c>
      <c r="G121" s="2">
        <v>40</v>
      </c>
      <c r="H121" s="2">
        <v>64</v>
      </c>
      <c r="I121" s="2" t="s">
        <v>21</v>
      </c>
      <c r="J121" s="2">
        <v>7</v>
      </c>
      <c r="K121" s="2">
        <v>3</v>
      </c>
      <c r="L121" s="2"/>
      <c r="M121" s="2"/>
      <c r="N121" s="2" t="s">
        <v>15</v>
      </c>
      <c r="O121" s="2"/>
    </row>
    <row r="122" spans="1:15" x14ac:dyDescent="0.3">
      <c r="A122" s="2" t="s">
        <v>57</v>
      </c>
      <c r="B122" s="2" t="s">
        <v>14</v>
      </c>
      <c r="C122" s="2" t="s">
        <v>129</v>
      </c>
      <c r="D122" s="2" t="s">
        <v>11</v>
      </c>
      <c r="E122" s="2" t="s">
        <v>12</v>
      </c>
      <c r="F122" s="2">
        <v>24</v>
      </c>
      <c r="G122" s="2">
        <v>73</v>
      </c>
      <c r="H122" s="2">
        <v>97</v>
      </c>
      <c r="I122" s="2" t="s">
        <v>13</v>
      </c>
      <c r="J122" s="2">
        <v>10</v>
      </c>
      <c r="K122" s="2">
        <v>7</v>
      </c>
      <c r="L122" s="2">
        <f>SUM(H122:H125)</f>
        <v>290</v>
      </c>
      <c r="M122" s="2">
        <f>AVERAGE(L122/4)</f>
        <v>72.5</v>
      </c>
      <c r="N122" s="2" t="s">
        <v>15</v>
      </c>
      <c r="O122" s="2" t="str">
        <f>+IF(COUNTIF(N122:N125,"fail")&gt;0,"Fail","Pass")</f>
        <v>Pass</v>
      </c>
    </row>
    <row r="123" spans="1:15" x14ac:dyDescent="0.3">
      <c r="A123" s="2"/>
      <c r="B123" s="2"/>
      <c r="C123" s="2"/>
      <c r="D123" s="2" t="s">
        <v>16</v>
      </c>
      <c r="E123" s="2" t="s">
        <v>17</v>
      </c>
      <c r="F123" s="2">
        <v>25</v>
      </c>
      <c r="G123" s="2">
        <v>34</v>
      </c>
      <c r="H123" s="2">
        <v>59</v>
      </c>
      <c r="I123" s="2" t="s">
        <v>18</v>
      </c>
      <c r="J123" s="2">
        <v>6</v>
      </c>
      <c r="K123" s="2">
        <v>3</v>
      </c>
      <c r="L123" s="2"/>
      <c r="M123" s="2"/>
      <c r="N123" s="2" t="s">
        <v>15</v>
      </c>
      <c r="O123" s="2"/>
    </row>
    <row r="124" spans="1:15" x14ac:dyDescent="0.3">
      <c r="A124" s="2"/>
      <c r="B124" s="2"/>
      <c r="C124" s="2"/>
      <c r="D124" s="2" t="s">
        <v>19</v>
      </c>
      <c r="E124" s="2" t="s">
        <v>20</v>
      </c>
      <c r="F124" s="2">
        <v>23</v>
      </c>
      <c r="G124" s="2">
        <v>34</v>
      </c>
      <c r="H124" s="2">
        <v>57</v>
      </c>
      <c r="I124" s="2" t="s">
        <v>18</v>
      </c>
      <c r="J124" s="2">
        <v>6</v>
      </c>
      <c r="K124" s="2">
        <v>3</v>
      </c>
      <c r="L124" s="2"/>
      <c r="M124" s="2"/>
      <c r="N124" s="2" t="s">
        <v>15</v>
      </c>
      <c r="O124" s="2"/>
    </row>
    <row r="125" spans="1:15" x14ac:dyDescent="0.3">
      <c r="A125" s="2"/>
      <c r="B125" s="2"/>
      <c r="C125" s="2"/>
      <c r="D125" s="2" t="s">
        <v>22</v>
      </c>
      <c r="E125" s="2" t="s">
        <v>23</v>
      </c>
      <c r="F125" s="2">
        <v>25</v>
      </c>
      <c r="G125" s="2">
        <v>52</v>
      </c>
      <c r="H125" s="2">
        <v>77</v>
      </c>
      <c r="I125" s="2" t="s">
        <v>29</v>
      </c>
      <c r="J125" s="2">
        <v>8</v>
      </c>
      <c r="K125" s="2">
        <v>3</v>
      </c>
      <c r="L125" s="2"/>
      <c r="M125" s="2"/>
      <c r="N125" s="2" t="s">
        <v>15</v>
      </c>
      <c r="O125" s="2"/>
    </row>
    <row r="126" spans="1:15" x14ac:dyDescent="0.3">
      <c r="A126" s="2" t="s">
        <v>58</v>
      </c>
      <c r="B126" s="2" t="s">
        <v>14</v>
      </c>
      <c r="C126" s="2" t="s">
        <v>129</v>
      </c>
      <c r="D126" s="2" t="s">
        <v>11</v>
      </c>
      <c r="E126" s="2" t="s">
        <v>12</v>
      </c>
      <c r="F126" s="2">
        <v>23</v>
      </c>
      <c r="G126" s="2">
        <v>68</v>
      </c>
      <c r="H126" s="2">
        <v>91</v>
      </c>
      <c r="I126" s="2" t="s">
        <v>13</v>
      </c>
      <c r="J126" s="2">
        <v>10</v>
      </c>
      <c r="K126" s="2">
        <v>7</v>
      </c>
      <c r="L126" s="2">
        <f>SUM(H126:H129)</f>
        <v>223</v>
      </c>
      <c r="M126" s="2">
        <f>AVERAGE(L126/4)</f>
        <v>55.75</v>
      </c>
      <c r="N126" s="2" t="s">
        <v>15</v>
      </c>
      <c r="O126" s="2" t="str">
        <f>+IF(COUNTIF(N126:N129,"fail")&gt;0,"Fail","Pass")</f>
        <v>Fail</v>
      </c>
    </row>
    <row r="127" spans="1:15" x14ac:dyDescent="0.3">
      <c r="A127" s="2"/>
      <c r="B127" s="2"/>
      <c r="C127" s="2"/>
      <c r="D127" s="2" t="s">
        <v>16</v>
      </c>
      <c r="E127" s="2" t="s">
        <v>17</v>
      </c>
      <c r="F127" s="2">
        <v>22</v>
      </c>
      <c r="G127" s="2">
        <v>20</v>
      </c>
      <c r="H127" s="2">
        <v>42</v>
      </c>
      <c r="I127" s="2" t="s">
        <v>36</v>
      </c>
      <c r="J127" s="2">
        <v>0</v>
      </c>
      <c r="K127" s="2">
        <v>0</v>
      </c>
      <c r="L127" s="2"/>
      <c r="M127" s="2"/>
      <c r="N127" s="2" t="s">
        <v>37</v>
      </c>
      <c r="O127" s="2"/>
    </row>
    <row r="128" spans="1:15" x14ac:dyDescent="0.3">
      <c r="A128" s="2"/>
      <c r="B128" s="2"/>
      <c r="C128" s="2"/>
      <c r="D128" s="2" t="s">
        <v>19</v>
      </c>
      <c r="E128" s="2" t="s">
        <v>20</v>
      </c>
      <c r="F128" s="2">
        <v>20</v>
      </c>
      <c r="G128" s="2">
        <v>26</v>
      </c>
      <c r="H128" s="2">
        <v>46</v>
      </c>
      <c r="I128" s="2" t="s">
        <v>27</v>
      </c>
      <c r="J128" s="2">
        <v>5</v>
      </c>
      <c r="K128" s="2">
        <v>3</v>
      </c>
      <c r="L128" s="2"/>
      <c r="M128" s="2"/>
      <c r="N128" s="2" t="s">
        <v>15</v>
      </c>
      <c r="O128" s="2"/>
    </row>
    <row r="129" spans="1:15" x14ac:dyDescent="0.3">
      <c r="A129" s="2"/>
      <c r="B129" s="2"/>
      <c r="C129" s="2"/>
      <c r="D129" s="2" t="s">
        <v>22</v>
      </c>
      <c r="E129" s="2" t="s">
        <v>23</v>
      </c>
      <c r="F129" s="2">
        <v>15</v>
      </c>
      <c r="G129" s="2">
        <v>29</v>
      </c>
      <c r="H129" s="2">
        <v>44</v>
      </c>
      <c r="I129" s="2" t="s">
        <v>27</v>
      </c>
      <c r="J129" s="2">
        <v>5</v>
      </c>
      <c r="K129" s="2">
        <v>3</v>
      </c>
      <c r="L129" s="2"/>
      <c r="M129" s="2"/>
      <c r="N129" s="2" t="s">
        <v>15</v>
      </c>
      <c r="O129" s="2"/>
    </row>
    <row r="130" spans="1:15" x14ac:dyDescent="0.3">
      <c r="A130" s="2" t="s">
        <v>59</v>
      </c>
      <c r="B130" s="2" t="s">
        <v>14</v>
      </c>
      <c r="C130" s="2" t="s">
        <v>130</v>
      </c>
      <c r="D130" s="2" t="s">
        <v>11</v>
      </c>
      <c r="E130" s="2" t="s">
        <v>12</v>
      </c>
      <c r="F130" s="2">
        <v>24</v>
      </c>
      <c r="G130" s="2">
        <v>74</v>
      </c>
      <c r="H130" s="2">
        <v>98</v>
      </c>
      <c r="I130" s="2" t="s">
        <v>13</v>
      </c>
      <c r="J130" s="2">
        <v>10</v>
      </c>
      <c r="K130" s="2">
        <v>7</v>
      </c>
      <c r="L130" s="2">
        <f>SUM(H130:H133)</f>
        <v>289</v>
      </c>
      <c r="M130" s="2">
        <f>AVERAGE(L130/4)</f>
        <v>72.25</v>
      </c>
      <c r="N130" s="2" t="s">
        <v>15</v>
      </c>
      <c r="O130" s="2" t="str">
        <f>+IF(COUNTIF(N130:N133,"fail")&gt;0,"Fail","Pass")</f>
        <v>Pass</v>
      </c>
    </row>
    <row r="131" spans="1:15" x14ac:dyDescent="0.3">
      <c r="A131" s="2"/>
      <c r="B131" s="2"/>
      <c r="C131" s="2"/>
      <c r="D131" s="2" t="s">
        <v>16</v>
      </c>
      <c r="E131" s="2" t="s">
        <v>17</v>
      </c>
      <c r="F131" s="2">
        <v>25</v>
      </c>
      <c r="G131" s="2">
        <v>27</v>
      </c>
      <c r="H131" s="2">
        <v>52</v>
      </c>
      <c r="I131" s="2" t="s">
        <v>18</v>
      </c>
      <c r="J131" s="2">
        <v>6</v>
      </c>
      <c r="K131" s="2">
        <v>3</v>
      </c>
      <c r="L131" s="2"/>
      <c r="M131" s="2"/>
      <c r="N131" s="2" t="s">
        <v>15</v>
      </c>
      <c r="O131" s="2"/>
    </row>
    <row r="132" spans="1:15" x14ac:dyDescent="0.3">
      <c r="A132" s="2"/>
      <c r="B132" s="2"/>
      <c r="C132" s="2"/>
      <c r="D132" s="2" t="s">
        <v>19</v>
      </c>
      <c r="E132" s="2" t="s">
        <v>20</v>
      </c>
      <c r="F132" s="2">
        <v>25</v>
      </c>
      <c r="G132" s="2">
        <v>35</v>
      </c>
      <c r="H132" s="2">
        <v>60</v>
      </c>
      <c r="I132" s="2" t="s">
        <v>21</v>
      </c>
      <c r="J132" s="2">
        <v>7</v>
      </c>
      <c r="K132" s="2">
        <v>3</v>
      </c>
      <c r="L132" s="2"/>
      <c r="M132" s="2"/>
      <c r="N132" s="2" t="s">
        <v>15</v>
      </c>
      <c r="O132" s="2"/>
    </row>
    <row r="133" spans="1:15" x14ac:dyDescent="0.3">
      <c r="A133" s="2"/>
      <c r="B133" s="2"/>
      <c r="C133" s="2"/>
      <c r="D133" s="2" t="s">
        <v>22</v>
      </c>
      <c r="E133" s="2" t="s">
        <v>23</v>
      </c>
      <c r="F133" s="2">
        <v>25</v>
      </c>
      <c r="G133" s="2">
        <v>54</v>
      </c>
      <c r="H133" s="2">
        <v>79</v>
      </c>
      <c r="I133" s="2" t="s">
        <v>29</v>
      </c>
      <c r="J133" s="2">
        <v>8</v>
      </c>
      <c r="K133" s="2">
        <v>3</v>
      </c>
      <c r="L133" s="2"/>
      <c r="M133" s="2"/>
      <c r="N133" s="2" t="s">
        <v>15</v>
      </c>
      <c r="O133" s="2"/>
    </row>
    <row r="134" spans="1:15" x14ac:dyDescent="0.3">
      <c r="A134" s="2" t="s">
        <v>60</v>
      </c>
      <c r="B134" s="2" t="s">
        <v>14</v>
      </c>
      <c r="C134" s="2" t="s">
        <v>129</v>
      </c>
      <c r="D134" s="2" t="s">
        <v>11</v>
      </c>
      <c r="E134" s="2" t="s">
        <v>12</v>
      </c>
      <c r="F134" s="2">
        <v>24</v>
      </c>
      <c r="G134" s="2">
        <v>70</v>
      </c>
      <c r="H134" s="2">
        <v>94</v>
      </c>
      <c r="I134" s="2" t="s">
        <v>13</v>
      </c>
      <c r="J134" s="2">
        <v>10</v>
      </c>
      <c r="K134" s="2">
        <v>7</v>
      </c>
      <c r="L134" s="2">
        <f>SUM(H134:H137)</f>
        <v>245</v>
      </c>
      <c r="M134" s="2">
        <f>AVERAGE(L134/4)</f>
        <v>61.25</v>
      </c>
      <c r="N134" s="2" t="s">
        <v>15</v>
      </c>
      <c r="O134" s="2" t="str">
        <f>+IF(COUNTIF(N134:N137,"fail")&gt;0,"Fail","Pass")</f>
        <v>Fail</v>
      </c>
    </row>
    <row r="135" spans="1:15" x14ac:dyDescent="0.3">
      <c r="A135" s="2"/>
      <c r="B135" s="2"/>
      <c r="C135" s="2"/>
      <c r="D135" s="2" t="s">
        <v>16</v>
      </c>
      <c r="E135" s="2" t="s">
        <v>17</v>
      </c>
      <c r="F135" s="2">
        <v>25</v>
      </c>
      <c r="G135" s="2">
        <v>15</v>
      </c>
      <c r="H135" s="2">
        <v>40</v>
      </c>
      <c r="I135" s="2" t="s">
        <v>36</v>
      </c>
      <c r="J135" s="2">
        <v>0</v>
      </c>
      <c r="K135" s="2">
        <v>0</v>
      </c>
      <c r="L135" s="2"/>
      <c r="M135" s="2"/>
      <c r="N135" s="2" t="s">
        <v>37</v>
      </c>
      <c r="O135" s="2"/>
    </row>
    <row r="136" spans="1:15" x14ac:dyDescent="0.3">
      <c r="A136" s="2"/>
      <c r="B136" s="2"/>
      <c r="C136" s="2"/>
      <c r="D136" s="2" t="s">
        <v>19</v>
      </c>
      <c r="E136" s="2" t="s">
        <v>20</v>
      </c>
      <c r="F136" s="2">
        <v>23</v>
      </c>
      <c r="G136" s="2">
        <v>36</v>
      </c>
      <c r="H136" s="2">
        <v>59</v>
      </c>
      <c r="I136" s="2" t="s">
        <v>18</v>
      </c>
      <c r="J136" s="2">
        <v>6</v>
      </c>
      <c r="K136" s="2">
        <v>3</v>
      </c>
      <c r="L136" s="2"/>
      <c r="M136" s="2"/>
      <c r="N136" s="2" t="s">
        <v>15</v>
      </c>
      <c r="O136" s="2"/>
    </row>
    <row r="137" spans="1:15" x14ac:dyDescent="0.3">
      <c r="A137" s="2"/>
      <c r="B137" s="2"/>
      <c r="C137" s="2"/>
      <c r="D137" s="2" t="s">
        <v>22</v>
      </c>
      <c r="E137" s="2" t="s">
        <v>23</v>
      </c>
      <c r="F137" s="2">
        <v>24</v>
      </c>
      <c r="G137" s="2">
        <v>28</v>
      </c>
      <c r="H137" s="2">
        <v>52</v>
      </c>
      <c r="I137" s="2" t="s">
        <v>18</v>
      </c>
      <c r="J137" s="2">
        <v>6</v>
      </c>
      <c r="K137" s="2">
        <v>3</v>
      </c>
      <c r="L137" s="2"/>
      <c r="M137" s="2"/>
      <c r="N137" s="2" t="s">
        <v>15</v>
      </c>
      <c r="O137" s="2"/>
    </row>
    <row r="138" spans="1:15" x14ac:dyDescent="0.3">
      <c r="A138" s="2" t="s">
        <v>61</v>
      </c>
      <c r="B138" s="2" t="s">
        <v>14</v>
      </c>
      <c r="C138" s="2" t="s">
        <v>130</v>
      </c>
      <c r="D138" s="2" t="s">
        <v>11</v>
      </c>
      <c r="E138" s="2" t="s">
        <v>12</v>
      </c>
      <c r="F138" s="2">
        <v>24</v>
      </c>
      <c r="G138" s="2">
        <v>67</v>
      </c>
      <c r="H138" s="2">
        <v>91</v>
      </c>
      <c r="I138" s="2" t="s">
        <v>13</v>
      </c>
      <c r="J138" s="2">
        <v>10</v>
      </c>
      <c r="K138" s="2">
        <v>7</v>
      </c>
      <c r="L138" s="2">
        <f>SUM(H138:H141)</f>
        <v>262</v>
      </c>
      <c r="M138" s="2">
        <f>AVERAGE(L138/4)</f>
        <v>65.5</v>
      </c>
      <c r="N138" s="2" t="s">
        <v>15</v>
      </c>
      <c r="O138" s="2" t="str">
        <f>+IF(COUNTIF(N138:N141,"fail")&gt;0,"Fail","Pass")</f>
        <v>Pass</v>
      </c>
    </row>
    <row r="139" spans="1:15" x14ac:dyDescent="0.3">
      <c r="A139" s="2"/>
      <c r="B139" s="2"/>
      <c r="C139" s="2"/>
      <c r="D139" s="2" t="s">
        <v>16</v>
      </c>
      <c r="E139" s="2" t="s">
        <v>17</v>
      </c>
      <c r="F139" s="2">
        <v>23</v>
      </c>
      <c r="G139" s="2">
        <v>31</v>
      </c>
      <c r="H139" s="2">
        <v>54</v>
      </c>
      <c r="I139" s="2" t="s">
        <v>18</v>
      </c>
      <c r="J139" s="2">
        <v>6</v>
      </c>
      <c r="K139" s="2">
        <v>3</v>
      </c>
      <c r="L139" s="2"/>
      <c r="M139" s="2"/>
      <c r="N139" s="2" t="s">
        <v>15</v>
      </c>
      <c r="O139" s="2"/>
    </row>
    <row r="140" spans="1:15" x14ac:dyDescent="0.3">
      <c r="A140" s="2"/>
      <c r="B140" s="2"/>
      <c r="C140" s="2"/>
      <c r="D140" s="2" t="s">
        <v>19</v>
      </c>
      <c r="E140" s="2" t="s">
        <v>20</v>
      </c>
      <c r="F140" s="2">
        <v>18</v>
      </c>
      <c r="G140" s="2">
        <v>40</v>
      </c>
      <c r="H140" s="2">
        <v>58</v>
      </c>
      <c r="I140" s="2" t="s">
        <v>18</v>
      </c>
      <c r="J140" s="2">
        <v>6</v>
      </c>
      <c r="K140" s="2">
        <v>3</v>
      </c>
      <c r="L140" s="2"/>
      <c r="M140" s="2"/>
      <c r="N140" s="2" t="s">
        <v>15</v>
      </c>
      <c r="O140" s="2"/>
    </row>
    <row r="141" spans="1:15" x14ac:dyDescent="0.3">
      <c r="A141" s="2"/>
      <c r="B141" s="2"/>
      <c r="C141" s="2"/>
      <c r="D141" s="2" t="s">
        <v>22</v>
      </c>
      <c r="E141" s="2" t="s">
        <v>23</v>
      </c>
      <c r="F141" s="2">
        <v>25</v>
      </c>
      <c r="G141" s="2">
        <v>34</v>
      </c>
      <c r="H141" s="2">
        <v>59</v>
      </c>
      <c r="I141" s="2" t="s">
        <v>18</v>
      </c>
      <c r="J141" s="2">
        <v>6</v>
      </c>
      <c r="K141" s="2">
        <v>3</v>
      </c>
      <c r="L141" s="2"/>
      <c r="M141" s="2"/>
      <c r="N141" s="2" t="s">
        <v>15</v>
      </c>
      <c r="O141" s="2"/>
    </row>
    <row r="142" spans="1:15" x14ac:dyDescent="0.3">
      <c r="A142" s="2" t="s">
        <v>62</v>
      </c>
      <c r="B142" s="2" t="s">
        <v>14</v>
      </c>
      <c r="C142" s="2" t="s">
        <v>130</v>
      </c>
      <c r="D142" s="2" t="s">
        <v>11</v>
      </c>
      <c r="E142" s="2" t="s">
        <v>12</v>
      </c>
      <c r="F142" s="2">
        <v>25</v>
      </c>
      <c r="G142" s="2">
        <v>69</v>
      </c>
      <c r="H142" s="2">
        <v>94</v>
      </c>
      <c r="I142" s="2" t="s">
        <v>13</v>
      </c>
      <c r="J142" s="2">
        <v>10</v>
      </c>
      <c r="K142" s="2">
        <v>7</v>
      </c>
      <c r="L142" s="2">
        <f>SUM(H142:H145)</f>
        <v>270</v>
      </c>
      <c r="M142" s="2">
        <f>AVERAGE(L142/4)</f>
        <v>67.5</v>
      </c>
      <c r="N142" s="2" t="s">
        <v>15</v>
      </c>
      <c r="O142" s="2" t="str">
        <f>+IF(COUNTIF(N142:N145,"fail")&gt;0,"Fail","Pass")</f>
        <v>Pass</v>
      </c>
    </row>
    <row r="143" spans="1:15" x14ac:dyDescent="0.3">
      <c r="A143" s="2"/>
      <c r="B143" s="2"/>
      <c r="C143" s="2"/>
      <c r="D143" s="2" t="s">
        <v>16</v>
      </c>
      <c r="E143" s="2" t="s">
        <v>17</v>
      </c>
      <c r="F143" s="2">
        <v>24</v>
      </c>
      <c r="G143" s="2">
        <v>37</v>
      </c>
      <c r="H143" s="2">
        <v>61</v>
      </c>
      <c r="I143" s="2" t="s">
        <v>21</v>
      </c>
      <c r="J143" s="2">
        <v>7</v>
      </c>
      <c r="K143" s="2">
        <v>3</v>
      </c>
      <c r="L143" s="2"/>
      <c r="M143" s="2"/>
      <c r="N143" s="2" t="s">
        <v>15</v>
      </c>
      <c r="O143" s="2"/>
    </row>
    <row r="144" spans="1:15" x14ac:dyDescent="0.3">
      <c r="A144" s="2"/>
      <c r="B144" s="2"/>
      <c r="C144" s="2"/>
      <c r="D144" s="2" t="s">
        <v>19</v>
      </c>
      <c r="E144" s="2" t="s">
        <v>20</v>
      </c>
      <c r="F144" s="2">
        <v>24</v>
      </c>
      <c r="G144" s="2">
        <v>32</v>
      </c>
      <c r="H144" s="2">
        <v>56</v>
      </c>
      <c r="I144" s="2" t="s">
        <v>18</v>
      </c>
      <c r="J144" s="2">
        <v>6</v>
      </c>
      <c r="K144" s="2">
        <v>3</v>
      </c>
      <c r="L144" s="2"/>
      <c r="M144" s="2"/>
      <c r="N144" s="2" t="s">
        <v>15</v>
      </c>
      <c r="O144" s="2"/>
    </row>
    <row r="145" spans="1:15" x14ac:dyDescent="0.3">
      <c r="A145" s="2"/>
      <c r="B145" s="2"/>
      <c r="C145" s="2"/>
      <c r="D145" s="2" t="s">
        <v>22</v>
      </c>
      <c r="E145" s="2" t="s">
        <v>23</v>
      </c>
      <c r="F145" s="2">
        <v>22</v>
      </c>
      <c r="G145" s="2">
        <v>37</v>
      </c>
      <c r="H145" s="2">
        <v>59</v>
      </c>
      <c r="I145" s="2" t="s">
        <v>18</v>
      </c>
      <c r="J145" s="2">
        <v>6</v>
      </c>
      <c r="K145" s="2">
        <v>3</v>
      </c>
      <c r="L145" s="2"/>
      <c r="M145" s="2"/>
      <c r="N145" s="2" t="s">
        <v>15</v>
      </c>
      <c r="O145" s="2"/>
    </row>
    <row r="146" spans="1:15" x14ac:dyDescent="0.3">
      <c r="A146" s="2" t="s">
        <v>63</v>
      </c>
      <c r="B146" s="2" t="s">
        <v>14</v>
      </c>
      <c r="C146" s="2" t="s">
        <v>129</v>
      </c>
      <c r="D146" s="2" t="s">
        <v>11</v>
      </c>
      <c r="E146" s="2" t="s">
        <v>12</v>
      </c>
      <c r="F146" s="2">
        <v>24</v>
      </c>
      <c r="G146" s="2">
        <v>68</v>
      </c>
      <c r="H146" s="2">
        <v>92</v>
      </c>
      <c r="I146" s="2" t="s">
        <v>13</v>
      </c>
      <c r="J146" s="2">
        <v>10</v>
      </c>
      <c r="K146" s="2">
        <v>7</v>
      </c>
      <c r="L146" s="2">
        <f>SUM(H146:H149)</f>
        <v>264</v>
      </c>
      <c r="M146" s="2">
        <f>AVERAGE(L146/4)</f>
        <v>66</v>
      </c>
      <c r="N146" s="2" t="s">
        <v>15</v>
      </c>
      <c r="O146" s="2" t="str">
        <f>+IF(COUNTIF(N146:N149,"fail")&gt;0,"Fail","Pass")</f>
        <v>Pass</v>
      </c>
    </row>
    <row r="147" spans="1:15" x14ac:dyDescent="0.3">
      <c r="A147" s="2"/>
      <c r="B147" s="2"/>
      <c r="C147" s="2"/>
      <c r="D147" s="2" t="s">
        <v>16</v>
      </c>
      <c r="E147" s="2" t="s">
        <v>17</v>
      </c>
      <c r="F147" s="2">
        <v>23</v>
      </c>
      <c r="G147" s="2">
        <v>35</v>
      </c>
      <c r="H147" s="2">
        <v>58</v>
      </c>
      <c r="I147" s="2" t="s">
        <v>18</v>
      </c>
      <c r="J147" s="2">
        <v>6</v>
      </c>
      <c r="K147" s="2">
        <v>3</v>
      </c>
      <c r="L147" s="2"/>
      <c r="M147" s="2"/>
      <c r="N147" s="2" t="s">
        <v>15</v>
      </c>
      <c r="O147" s="2"/>
    </row>
    <row r="148" spans="1:15" x14ac:dyDescent="0.3">
      <c r="A148" s="2"/>
      <c r="B148" s="2"/>
      <c r="C148" s="2"/>
      <c r="D148" s="2" t="s">
        <v>19</v>
      </c>
      <c r="E148" s="2" t="s">
        <v>20</v>
      </c>
      <c r="F148" s="2">
        <v>19</v>
      </c>
      <c r="G148" s="2">
        <v>26</v>
      </c>
      <c r="H148" s="2">
        <v>45</v>
      </c>
      <c r="I148" s="2" t="s">
        <v>27</v>
      </c>
      <c r="J148" s="2">
        <v>5</v>
      </c>
      <c r="K148" s="2">
        <v>3</v>
      </c>
      <c r="L148" s="2"/>
      <c r="M148" s="2"/>
      <c r="N148" s="2" t="s">
        <v>15</v>
      </c>
      <c r="O148" s="2"/>
    </row>
    <row r="149" spans="1:15" x14ac:dyDescent="0.3">
      <c r="A149" s="2"/>
      <c r="B149" s="2"/>
      <c r="C149" s="2"/>
      <c r="D149" s="2" t="s">
        <v>22</v>
      </c>
      <c r="E149" s="2" t="s">
        <v>23</v>
      </c>
      <c r="F149" s="2">
        <v>21</v>
      </c>
      <c r="G149" s="2">
        <v>48</v>
      </c>
      <c r="H149" s="2">
        <v>69</v>
      </c>
      <c r="I149" s="2" t="s">
        <v>21</v>
      </c>
      <c r="J149" s="2">
        <v>7</v>
      </c>
      <c r="K149" s="2">
        <v>3</v>
      </c>
      <c r="L149" s="2"/>
      <c r="M149" s="2"/>
      <c r="N149" s="2" t="s">
        <v>15</v>
      </c>
      <c r="O149" s="2"/>
    </row>
    <row r="150" spans="1:15" x14ac:dyDescent="0.3">
      <c r="A150" s="2" t="s">
        <v>64</v>
      </c>
      <c r="B150" s="2" t="s">
        <v>14</v>
      </c>
      <c r="C150" s="2" t="s">
        <v>129</v>
      </c>
      <c r="D150" s="2" t="s">
        <v>11</v>
      </c>
      <c r="E150" s="2" t="s">
        <v>12</v>
      </c>
      <c r="F150" s="2">
        <v>24</v>
      </c>
      <c r="G150" s="2">
        <v>65</v>
      </c>
      <c r="H150" s="2">
        <v>89</v>
      </c>
      <c r="I150" s="2" t="s">
        <v>65</v>
      </c>
      <c r="J150" s="2">
        <v>9</v>
      </c>
      <c r="K150" s="2">
        <v>7</v>
      </c>
      <c r="L150" s="2">
        <f>SUM(H150:H153)</f>
        <v>221</v>
      </c>
      <c r="M150" s="2">
        <f>AVERAGE(L150/4)</f>
        <v>55.25</v>
      </c>
      <c r="N150" s="2" t="s">
        <v>15</v>
      </c>
      <c r="O150" s="2" t="str">
        <f>+IF(COUNTIF(N150:N153,"fail")&gt;0,"Fail","Pass")</f>
        <v>Fail</v>
      </c>
    </row>
    <row r="151" spans="1:15" x14ac:dyDescent="0.3">
      <c r="A151" s="2"/>
      <c r="B151" s="2"/>
      <c r="C151" s="2"/>
      <c r="D151" s="2" t="s">
        <v>16</v>
      </c>
      <c r="E151" s="2" t="s">
        <v>17</v>
      </c>
      <c r="F151" s="2">
        <v>23</v>
      </c>
      <c r="G151" s="2">
        <v>3</v>
      </c>
      <c r="H151" s="2">
        <v>26</v>
      </c>
      <c r="I151" s="2" t="s">
        <v>36</v>
      </c>
      <c r="J151" s="2">
        <v>0</v>
      </c>
      <c r="K151" s="2">
        <v>0</v>
      </c>
      <c r="L151" s="2"/>
      <c r="M151" s="2"/>
      <c r="N151" s="2" t="s">
        <v>37</v>
      </c>
      <c r="O151" s="2"/>
    </row>
    <row r="152" spans="1:15" x14ac:dyDescent="0.3">
      <c r="A152" s="2"/>
      <c r="B152" s="2"/>
      <c r="C152" s="2"/>
      <c r="D152" s="2" t="s">
        <v>19</v>
      </c>
      <c r="E152" s="2" t="s">
        <v>20</v>
      </c>
      <c r="F152" s="2">
        <v>18</v>
      </c>
      <c r="G152" s="2">
        <v>34</v>
      </c>
      <c r="H152" s="2">
        <v>52</v>
      </c>
      <c r="I152" s="2" t="s">
        <v>18</v>
      </c>
      <c r="J152" s="2">
        <v>6</v>
      </c>
      <c r="K152" s="2">
        <v>3</v>
      </c>
      <c r="L152" s="2"/>
      <c r="M152" s="2"/>
      <c r="N152" s="2" t="s">
        <v>15</v>
      </c>
      <c r="O152" s="2"/>
    </row>
    <row r="153" spans="1:15" x14ac:dyDescent="0.3">
      <c r="A153" s="2"/>
      <c r="B153" s="2"/>
      <c r="C153" s="2"/>
      <c r="D153" s="2" t="s">
        <v>22</v>
      </c>
      <c r="E153" s="2" t="s">
        <v>23</v>
      </c>
      <c r="F153" s="2">
        <v>20</v>
      </c>
      <c r="G153" s="2">
        <v>34</v>
      </c>
      <c r="H153" s="2">
        <v>54</v>
      </c>
      <c r="I153" s="2" t="s">
        <v>18</v>
      </c>
      <c r="J153" s="2">
        <v>6</v>
      </c>
      <c r="K153" s="2">
        <v>3</v>
      </c>
      <c r="L153" s="2"/>
      <c r="M153" s="2"/>
      <c r="N153" s="2" t="s">
        <v>15</v>
      </c>
      <c r="O153" s="2"/>
    </row>
    <row r="154" spans="1:15" x14ac:dyDescent="0.3">
      <c r="A154" s="2" t="s">
        <v>66</v>
      </c>
      <c r="B154" s="2" t="s">
        <v>14</v>
      </c>
      <c r="C154" s="2" t="s">
        <v>130</v>
      </c>
      <c r="D154" s="2" t="s">
        <v>11</v>
      </c>
      <c r="E154" s="2" t="s">
        <v>12</v>
      </c>
      <c r="F154" s="2">
        <v>24</v>
      </c>
      <c r="G154" s="2">
        <v>70</v>
      </c>
      <c r="H154" s="2">
        <v>94</v>
      </c>
      <c r="I154" s="2" t="s">
        <v>13</v>
      </c>
      <c r="J154" s="2">
        <v>10</v>
      </c>
      <c r="K154" s="2">
        <v>7</v>
      </c>
      <c r="L154" s="2">
        <f>SUM(H154:H157)</f>
        <v>276</v>
      </c>
      <c r="M154" s="2">
        <f>AVERAGE(L154/4)</f>
        <v>69</v>
      </c>
      <c r="N154" s="2" t="s">
        <v>15</v>
      </c>
      <c r="O154" s="2" t="str">
        <f>+IF(COUNTIF(N154:N157,"fail")&gt;0,"Fail","Pass")</f>
        <v>Pass</v>
      </c>
    </row>
    <row r="155" spans="1:15" x14ac:dyDescent="0.3">
      <c r="A155" s="2"/>
      <c r="B155" s="2"/>
      <c r="C155" s="2"/>
      <c r="D155" s="2" t="s">
        <v>16</v>
      </c>
      <c r="E155" s="2" t="s">
        <v>17</v>
      </c>
      <c r="F155" s="2">
        <v>25</v>
      </c>
      <c r="G155" s="2">
        <v>38</v>
      </c>
      <c r="H155" s="2">
        <v>63</v>
      </c>
      <c r="I155" s="2" t="s">
        <v>21</v>
      </c>
      <c r="J155" s="2">
        <v>7</v>
      </c>
      <c r="K155" s="2">
        <v>3</v>
      </c>
      <c r="L155" s="2"/>
      <c r="M155" s="2"/>
      <c r="N155" s="2" t="s">
        <v>15</v>
      </c>
      <c r="O155" s="2"/>
    </row>
    <row r="156" spans="1:15" x14ac:dyDescent="0.3">
      <c r="A156" s="2"/>
      <c r="B156" s="2"/>
      <c r="C156" s="2"/>
      <c r="D156" s="2" t="s">
        <v>19</v>
      </c>
      <c r="E156" s="2" t="s">
        <v>20</v>
      </c>
      <c r="F156" s="2">
        <v>25</v>
      </c>
      <c r="G156" s="2">
        <v>28</v>
      </c>
      <c r="H156" s="2">
        <v>53</v>
      </c>
      <c r="I156" s="2" t="s">
        <v>18</v>
      </c>
      <c r="J156" s="2">
        <v>6</v>
      </c>
      <c r="K156" s="2">
        <v>3</v>
      </c>
      <c r="L156" s="2"/>
      <c r="M156" s="2"/>
      <c r="N156" s="2" t="s">
        <v>15</v>
      </c>
      <c r="O156" s="2"/>
    </row>
    <row r="157" spans="1:15" x14ac:dyDescent="0.3">
      <c r="A157" s="2"/>
      <c r="B157" s="2"/>
      <c r="C157" s="2"/>
      <c r="D157" s="2" t="s">
        <v>22</v>
      </c>
      <c r="E157" s="2" t="s">
        <v>23</v>
      </c>
      <c r="F157" s="2">
        <v>25</v>
      </c>
      <c r="G157" s="2">
        <v>41</v>
      </c>
      <c r="H157" s="2">
        <v>66</v>
      </c>
      <c r="I157" s="2" t="s">
        <v>21</v>
      </c>
      <c r="J157" s="2">
        <v>7</v>
      </c>
      <c r="K157" s="2">
        <v>3</v>
      </c>
      <c r="L157" s="2"/>
      <c r="M157" s="2"/>
      <c r="N157" s="2" t="s">
        <v>15</v>
      </c>
      <c r="O157" s="2"/>
    </row>
    <row r="158" spans="1:15" x14ac:dyDescent="0.3">
      <c r="A158" s="2" t="s">
        <v>67</v>
      </c>
      <c r="B158" s="2" t="s">
        <v>14</v>
      </c>
      <c r="C158" s="2" t="s">
        <v>129</v>
      </c>
      <c r="D158" s="2" t="s">
        <v>11</v>
      </c>
      <c r="E158" s="2" t="s">
        <v>12</v>
      </c>
      <c r="F158" s="2">
        <v>24</v>
      </c>
      <c r="G158" s="2">
        <v>73</v>
      </c>
      <c r="H158" s="2">
        <v>97</v>
      </c>
      <c r="I158" s="2" t="s">
        <v>13</v>
      </c>
      <c r="J158" s="2">
        <v>10</v>
      </c>
      <c r="K158" s="2">
        <v>7</v>
      </c>
      <c r="L158" s="2">
        <f>SUM(H158:H161)</f>
        <v>317</v>
      </c>
      <c r="M158" s="2">
        <f>AVERAGE(L158/4)</f>
        <v>79.25</v>
      </c>
      <c r="N158" s="2" t="s">
        <v>15</v>
      </c>
      <c r="O158" s="2" t="str">
        <f>+IF(COUNTIF(N158:N161,"fail")&gt;0,"Fail","Pass")</f>
        <v>Pass</v>
      </c>
    </row>
    <row r="159" spans="1:15" x14ac:dyDescent="0.3">
      <c r="A159" s="2"/>
      <c r="B159" s="2"/>
      <c r="C159" s="2"/>
      <c r="D159" s="2" t="s">
        <v>16</v>
      </c>
      <c r="E159" s="2" t="s">
        <v>17</v>
      </c>
      <c r="F159" s="2">
        <v>25</v>
      </c>
      <c r="G159" s="2">
        <v>43</v>
      </c>
      <c r="H159" s="2">
        <v>68</v>
      </c>
      <c r="I159" s="2" t="s">
        <v>21</v>
      </c>
      <c r="J159" s="2">
        <v>7</v>
      </c>
      <c r="K159" s="2">
        <v>3</v>
      </c>
      <c r="L159" s="2"/>
      <c r="M159" s="2"/>
      <c r="N159" s="2" t="s">
        <v>15</v>
      </c>
      <c r="O159" s="2"/>
    </row>
    <row r="160" spans="1:15" x14ac:dyDescent="0.3">
      <c r="A160" s="2"/>
      <c r="B160" s="2"/>
      <c r="C160" s="2"/>
      <c r="D160" s="2" t="s">
        <v>19</v>
      </c>
      <c r="E160" s="2" t="s">
        <v>20</v>
      </c>
      <c r="F160" s="2">
        <v>25</v>
      </c>
      <c r="G160" s="2">
        <v>48</v>
      </c>
      <c r="H160" s="2">
        <v>73</v>
      </c>
      <c r="I160" s="2" t="s">
        <v>29</v>
      </c>
      <c r="J160" s="2">
        <v>8</v>
      </c>
      <c r="K160" s="2">
        <v>3</v>
      </c>
      <c r="L160" s="2"/>
      <c r="M160" s="2"/>
      <c r="N160" s="2" t="s">
        <v>15</v>
      </c>
      <c r="O160" s="2"/>
    </row>
    <row r="161" spans="1:15" x14ac:dyDescent="0.3">
      <c r="A161" s="2"/>
      <c r="B161" s="2"/>
      <c r="C161" s="2"/>
      <c r="D161" s="2" t="s">
        <v>22</v>
      </c>
      <c r="E161" s="2" t="s">
        <v>23</v>
      </c>
      <c r="F161" s="2">
        <v>25</v>
      </c>
      <c r="G161" s="2">
        <v>54</v>
      </c>
      <c r="H161" s="2">
        <v>79</v>
      </c>
      <c r="I161" s="2" t="s">
        <v>29</v>
      </c>
      <c r="J161" s="2">
        <v>8</v>
      </c>
      <c r="K161" s="2">
        <v>3</v>
      </c>
      <c r="L161" s="2"/>
      <c r="M161" s="2"/>
      <c r="N161" s="2" t="s">
        <v>15</v>
      </c>
      <c r="O161" s="2"/>
    </row>
    <row r="162" spans="1:15" x14ac:dyDescent="0.3">
      <c r="A162" s="2" t="s">
        <v>68</v>
      </c>
      <c r="B162" s="2" t="s">
        <v>14</v>
      </c>
      <c r="C162" s="2" t="s">
        <v>130</v>
      </c>
      <c r="D162" s="2" t="s">
        <v>11</v>
      </c>
      <c r="E162" s="2" t="s">
        <v>12</v>
      </c>
      <c r="F162" s="2">
        <v>24</v>
      </c>
      <c r="G162" s="2">
        <v>73</v>
      </c>
      <c r="H162" s="2">
        <v>97</v>
      </c>
      <c r="I162" s="2" t="s">
        <v>13</v>
      </c>
      <c r="J162" s="2">
        <v>10</v>
      </c>
      <c r="K162" s="2">
        <v>7</v>
      </c>
      <c r="L162" s="2">
        <f>SUM(H162:H165)</f>
        <v>312</v>
      </c>
      <c r="M162" s="2">
        <f>AVERAGE(L162/4)</f>
        <v>78</v>
      </c>
      <c r="N162" s="2" t="s">
        <v>15</v>
      </c>
      <c r="O162" s="2" t="str">
        <f>+IF(COUNTIF(N162:N165,"fail")&gt;0,"Fail","Pass")</f>
        <v>Pass</v>
      </c>
    </row>
    <row r="163" spans="1:15" x14ac:dyDescent="0.3">
      <c r="A163" s="2"/>
      <c r="B163" s="2"/>
      <c r="C163" s="2"/>
      <c r="D163" s="2" t="s">
        <v>16</v>
      </c>
      <c r="E163" s="2" t="s">
        <v>17</v>
      </c>
      <c r="F163" s="2">
        <v>25</v>
      </c>
      <c r="G163" s="2">
        <v>48</v>
      </c>
      <c r="H163" s="2">
        <v>73</v>
      </c>
      <c r="I163" s="2" t="s">
        <v>29</v>
      </c>
      <c r="J163" s="2">
        <v>8</v>
      </c>
      <c r="K163" s="2">
        <v>3</v>
      </c>
      <c r="L163" s="2"/>
      <c r="M163" s="2"/>
      <c r="N163" s="2" t="s">
        <v>15</v>
      </c>
      <c r="O163" s="2"/>
    </row>
    <row r="164" spans="1:15" x14ac:dyDescent="0.3">
      <c r="A164" s="2"/>
      <c r="B164" s="2"/>
      <c r="C164" s="2"/>
      <c r="D164" s="2" t="s">
        <v>19</v>
      </c>
      <c r="E164" s="2" t="s">
        <v>20</v>
      </c>
      <c r="F164" s="2">
        <v>25</v>
      </c>
      <c r="G164" s="2">
        <v>40</v>
      </c>
      <c r="H164" s="2">
        <v>65</v>
      </c>
      <c r="I164" s="2" t="s">
        <v>21</v>
      </c>
      <c r="J164" s="2">
        <v>7</v>
      </c>
      <c r="K164" s="2">
        <v>3</v>
      </c>
      <c r="L164" s="2"/>
      <c r="M164" s="2"/>
      <c r="N164" s="2" t="s">
        <v>15</v>
      </c>
      <c r="O164" s="2"/>
    </row>
    <row r="165" spans="1:15" x14ac:dyDescent="0.3">
      <c r="A165" s="2"/>
      <c r="B165" s="2"/>
      <c r="C165" s="2"/>
      <c r="D165" s="2" t="s">
        <v>22</v>
      </c>
      <c r="E165" s="2" t="s">
        <v>23</v>
      </c>
      <c r="F165" s="2">
        <v>25</v>
      </c>
      <c r="G165" s="2">
        <v>52</v>
      </c>
      <c r="H165" s="2">
        <v>77</v>
      </c>
      <c r="I165" s="2" t="s">
        <v>29</v>
      </c>
      <c r="J165" s="2">
        <v>8</v>
      </c>
      <c r="K165" s="2">
        <v>3</v>
      </c>
      <c r="L165" s="2"/>
      <c r="M165" s="2"/>
      <c r="N165" s="2" t="s">
        <v>15</v>
      </c>
      <c r="O165" s="2"/>
    </row>
    <row r="166" spans="1:15" x14ac:dyDescent="0.3">
      <c r="A166" s="2" t="s">
        <v>69</v>
      </c>
      <c r="B166" s="2" t="s">
        <v>14</v>
      </c>
      <c r="C166" s="2" t="s">
        <v>129</v>
      </c>
      <c r="D166" s="2" t="s">
        <v>11</v>
      </c>
      <c r="E166" s="2" t="s">
        <v>12</v>
      </c>
      <c r="F166" s="2">
        <v>25</v>
      </c>
      <c r="G166" s="2">
        <v>63</v>
      </c>
      <c r="H166" s="2">
        <v>88</v>
      </c>
      <c r="I166" s="2" t="s">
        <v>65</v>
      </c>
      <c r="J166" s="2">
        <v>9</v>
      </c>
      <c r="K166" s="2">
        <v>7</v>
      </c>
      <c r="L166" s="2">
        <f>SUM(H166:H169)</f>
        <v>221</v>
      </c>
      <c r="M166" s="2">
        <f>AVERAGE(L166/4)</f>
        <v>55.25</v>
      </c>
      <c r="N166" s="2" t="s">
        <v>15</v>
      </c>
      <c r="O166" s="2" t="str">
        <f>+IF(COUNTIF(N166:N169,"fail")&gt;0,"Fail","Pass")</f>
        <v>Pass</v>
      </c>
    </row>
    <row r="167" spans="1:15" x14ac:dyDescent="0.3">
      <c r="A167" s="2"/>
      <c r="B167" s="2"/>
      <c r="C167" s="2"/>
      <c r="D167" s="2" t="s">
        <v>16</v>
      </c>
      <c r="E167" s="2" t="s">
        <v>17</v>
      </c>
      <c r="F167" s="2">
        <v>15</v>
      </c>
      <c r="G167" s="2">
        <v>32</v>
      </c>
      <c r="H167" s="2">
        <v>47</v>
      </c>
      <c r="I167" s="2" t="s">
        <v>27</v>
      </c>
      <c r="J167" s="2">
        <v>5</v>
      </c>
      <c r="K167" s="2">
        <v>3</v>
      </c>
      <c r="L167" s="2"/>
      <c r="M167" s="2"/>
      <c r="N167" s="2" t="s">
        <v>15</v>
      </c>
      <c r="O167" s="2"/>
    </row>
    <row r="168" spans="1:15" x14ac:dyDescent="0.3">
      <c r="A168" s="2"/>
      <c r="B168" s="2"/>
      <c r="C168" s="2"/>
      <c r="D168" s="2" t="s">
        <v>19</v>
      </c>
      <c r="E168" s="2" t="s">
        <v>20</v>
      </c>
      <c r="F168" s="2">
        <v>15</v>
      </c>
      <c r="G168" s="2">
        <v>26</v>
      </c>
      <c r="H168" s="2">
        <v>41</v>
      </c>
      <c r="I168" s="2" t="s">
        <v>27</v>
      </c>
      <c r="J168" s="2">
        <v>5</v>
      </c>
      <c r="K168" s="2">
        <v>3</v>
      </c>
      <c r="L168" s="2"/>
      <c r="M168" s="2"/>
      <c r="N168" s="2" t="s">
        <v>15</v>
      </c>
      <c r="O168" s="2"/>
    </row>
    <row r="169" spans="1:15" x14ac:dyDescent="0.3">
      <c r="A169" s="2"/>
      <c r="B169" s="2"/>
      <c r="C169" s="2"/>
      <c r="D169" s="2" t="s">
        <v>22</v>
      </c>
      <c r="E169" s="2" t="s">
        <v>23</v>
      </c>
      <c r="F169" s="2">
        <v>15</v>
      </c>
      <c r="G169" s="2">
        <v>30</v>
      </c>
      <c r="H169" s="2">
        <v>45</v>
      </c>
      <c r="I169" s="2" t="s">
        <v>27</v>
      </c>
      <c r="J169" s="2">
        <v>5</v>
      </c>
      <c r="K169" s="2">
        <v>3</v>
      </c>
      <c r="L169" s="2"/>
      <c r="M169" s="2"/>
      <c r="N169" s="2" t="s">
        <v>15</v>
      </c>
      <c r="O169" s="2"/>
    </row>
    <row r="170" spans="1:15" x14ac:dyDescent="0.3">
      <c r="A170" s="2" t="s">
        <v>70</v>
      </c>
      <c r="B170" s="2" t="s">
        <v>14</v>
      </c>
      <c r="C170" s="2" t="s">
        <v>130</v>
      </c>
      <c r="D170" s="2" t="s">
        <v>11</v>
      </c>
      <c r="E170" s="2" t="s">
        <v>12</v>
      </c>
      <c r="F170" s="2">
        <v>24</v>
      </c>
      <c r="G170" s="2">
        <v>68</v>
      </c>
      <c r="H170" s="2">
        <v>92</v>
      </c>
      <c r="I170" s="2" t="s">
        <v>13</v>
      </c>
      <c r="J170" s="2">
        <v>10</v>
      </c>
      <c r="K170" s="2">
        <v>7</v>
      </c>
      <c r="L170" s="2">
        <f>SUM(H170:H173)</f>
        <v>284</v>
      </c>
      <c r="M170" s="2">
        <f>AVERAGE(L170/4)</f>
        <v>71</v>
      </c>
      <c r="N170" s="2" t="s">
        <v>15</v>
      </c>
      <c r="O170" s="2" t="str">
        <f>+IF(COUNTIF(N170:N173,"fail")&gt;0,"Fail","Pass")</f>
        <v>Pass</v>
      </c>
    </row>
    <row r="171" spans="1:15" x14ac:dyDescent="0.3">
      <c r="A171" s="2"/>
      <c r="B171" s="2"/>
      <c r="C171" s="2"/>
      <c r="D171" s="2" t="s">
        <v>16</v>
      </c>
      <c r="E171" s="2" t="s">
        <v>17</v>
      </c>
      <c r="F171" s="2">
        <v>24</v>
      </c>
      <c r="G171" s="2">
        <v>33</v>
      </c>
      <c r="H171" s="2">
        <v>57</v>
      </c>
      <c r="I171" s="2" t="s">
        <v>18</v>
      </c>
      <c r="J171" s="2">
        <v>6</v>
      </c>
      <c r="K171" s="2">
        <v>3</v>
      </c>
      <c r="L171" s="2"/>
      <c r="M171" s="2"/>
      <c r="N171" s="2" t="s">
        <v>15</v>
      </c>
      <c r="O171" s="2"/>
    </row>
    <row r="172" spans="1:15" x14ac:dyDescent="0.3">
      <c r="A172" s="2"/>
      <c r="B172" s="2"/>
      <c r="C172" s="2"/>
      <c r="D172" s="2" t="s">
        <v>19</v>
      </c>
      <c r="E172" s="2" t="s">
        <v>20</v>
      </c>
      <c r="F172" s="2">
        <v>20</v>
      </c>
      <c r="G172" s="2">
        <v>46</v>
      </c>
      <c r="H172" s="2">
        <v>66</v>
      </c>
      <c r="I172" s="2" t="s">
        <v>21</v>
      </c>
      <c r="J172" s="2">
        <v>7</v>
      </c>
      <c r="K172" s="2">
        <v>3</v>
      </c>
      <c r="L172" s="2"/>
      <c r="M172" s="2"/>
      <c r="N172" s="2" t="s">
        <v>15</v>
      </c>
      <c r="O172" s="2"/>
    </row>
    <row r="173" spans="1:15" x14ac:dyDescent="0.3">
      <c r="A173" s="2"/>
      <c r="B173" s="2"/>
      <c r="C173" s="2"/>
      <c r="D173" s="2" t="s">
        <v>22</v>
      </c>
      <c r="E173" s="2" t="s">
        <v>23</v>
      </c>
      <c r="F173" s="2">
        <v>25</v>
      </c>
      <c r="G173" s="2">
        <v>44</v>
      </c>
      <c r="H173" s="2">
        <v>69</v>
      </c>
      <c r="I173" s="2" t="s">
        <v>21</v>
      </c>
      <c r="J173" s="2">
        <v>7</v>
      </c>
      <c r="K173" s="2">
        <v>3</v>
      </c>
      <c r="L173" s="2"/>
      <c r="M173" s="2"/>
      <c r="N173" s="2" t="s">
        <v>15</v>
      </c>
      <c r="O173" s="2"/>
    </row>
    <row r="174" spans="1:15" x14ac:dyDescent="0.3">
      <c r="A174" s="2" t="s">
        <v>71</v>
      </c>
      <c r="B174" s="2" t="s">
        <v>14</v>
      </c>
      <c r="C174" s="2" t="s">
        <v>130</v>
      </c>
      <c r="D174" s="2" t="s">
        <v>11</v>
      </c>
      <c r="E174" s="2" t="s">
        <v>12</v>
      </c>
      <c r="F174" s="2">
        <v>25</v>
      </c>
      <c r="G174" s="2">
        <v>70</v>
      </c>
      <c r="H174" s="2">
        <v>95</v>
      </c>
      <c r="I174" s="2" t="s">
        <v>13</v>
      </c>
      <c r="J174" s="2">
        <v>10</v>
      </c>
      <c r="K174" s="2">
        <v>7</v>
      </c>
      <c r="L174" s="2">
        <f>SUM(H174:H177)</f>
        <v>300</v>
      </c>
      <c r="M174" s="2">
        <f>AVERAGE(L174/4)</f>
        <v>75</v>
      </c>
      <c r="N174" s="2" t="s">
        <v>15</v>
      </c>
      <c r="O174" s="2" t="str">
        <f>+IF(COUNTIF(N174:N177,"fail")&gt;0,"Fail","Pass")</f>
        <v>Pass</v>
      </c>
    </row>
    <row r="175" spans="1:15" x14ac:dyDescent="0.3">
      <c r="A175" s="2"/>
      <c r="B175" s="2"/>
      <c r="C175" s="2"/>
      <c r="D175" s="2" t="s">
        <v>16</v>
      </c>
      <c r="E175" s="2" t="s">
        <v>17</v>
      </c>
      <c r="F175" s="2">
        <v>25</v>
      </c>
      <c r="G175" s="2">
        <v>40</v>
      </c>
      <c r="H175" s="2">
        <v>65</v>
      </c>
      <c r="I175" s="2" t="s">
        <v>21</v>
      </c>
      <c r="J175" s="2">
        <v>7</v>
      </c>
      <c r="K175" s="2">
        <v>3</v>
      </c>
      <c r="L175" s="2"/>
      <c r="M175" s="2"/>
      <c r="N175" s="2" t="s">
        <v>15</v>
      </c>
      <c r="O175" s="2"/>
    </row>
    <row r="176" spans="1:15" x14ac:dyDescent="0.3">
      <c r="A176" s="2"/>
      <c r="B176" s="2"/>
      <c r="C176" s="2"/>
      <c r="D176" s="2" t="s">
        <v>19</v>
      </c>
      <c r="E176" s="2" t="s">
        <v>20</v>
      </c>
      <c r="F176" s="2">
        <v>24</v>
      </c>
      <c r="G176" s="2">
        <v>50</v>
      </c>
      <c r="H176" s="2">
        <v>74</v>
      </c>
      <c r="I176" s="2" t="s">
        <v>29</v>
      </c>
      <c r="J176" s="2">
        <v>8</v>
      </c>
      <c r="K176" s="2">
        <v>3</v>
      </c>
      <c r="L176" s="2"/>
      <c r="M176" s="2"/>
      <c r="N176" s="2" t="s">
        <v>15</v>
      </c>
      <c r="O176" s="2"/>
    </row>
    <row r="177" spans="1:15" x14ac:dyDescent="0.3">
      <c r="A177" s="2"/>
      <c r="B177" s="2"/>
      <c r="C177" s="2"/>
      <c r="D177" s="2" t="s">
        <v>22</v>
      </c>
      <c r="E177" s="2" t="s">
        <v>23</v>
      </c>
      <c r="F177" s="2">
        <v>25</v>
      </c>
      <c r="G177" s="2">
        <v>41</v>
      </c>
      <c r="H177" s="2">
        <v>66</v>
      </c>
      <c r="I177" s="2" t="s">
        <v>21</v>
      </c>
      <c r="J177" s="2">
        <v>7</v>
      </c>
      <c r="K177" s="2">
        <v>3</v>
      </c>
      <c r="L177" s="2"/>
      <c r="M177" s="2"/>
      <c r="N177" s="2" t="s">
        <v>15</v>
      </c>
      <c r="O177" s="2"/>
    </row>
    <row r="178" spans="1:15" x14ac:dyDescent="0.3">
      <c r="A178" s="2" t="s">
        <v>72</v>
      </c>
      <c r="B178" s="2" t="s">
        <v>14</v>
      </c>
      <c r="C178" s="2" t="s">
        <v>129</v>
      </c>
      <c r="D178" s="2" t="s">
        <v>11</v>
      </c>
      <c r="E178" s="2" t="s">
        <v>12</v>
      </c>
      <c r="F178" s="2">
        <v>24</v>
      </c>
      <c r="G178" s="2">
        <v>67</v>
      </c>
      <c r="H178" s="2">
        <v>91</v>
      </c>
      <c r="I178" s="2" t="s">
        <v>13</v>
      </c>
      <c r="J178" s="2">
        <v>10</v>
      </c>
      <c r="K178" s="2">
        <v>7</v>
      </c>
      <c r="L178" s="2">
        <f>SUM(H178:H181)</f>
        <v>253</v>
      </c>
      <c r="M178" s="2">
        <f>AVERAGE(L178/4)</f>
        <v>63.25</v>
      </c>
      <c r="N178" s="2" t="s">
        <v>15</v>
      </c>
      <c r="O178" s="2" t="str">
        <f>+IF(COUNTIF(N178:N181,"fail")&gt;0,"Fail","Pass")</f>
        <v>Pass</v>
      </c>
    </row>
    <row r="179" spans="1:15" x14ac:dyDescent="0.3">
      <c r="A179" s="2"/>
      <c r="B179" s="2"/>
      <c r="C179" s="2"/>
      <c r="D179" s="2" t="s">
        <v>16</v>
      </c>
      <c r="E179" s="2" t="s">
        <v>17</v>
      </c>
      <c r="F179" s="2">
        <v>23</v>
      </c>
      <c r="G179" s="2">
        <v>28</v>
      </c>
      <c r="H179" s="2">
        <v>51</v>
      </c>
      <c r="I179" s="2" t="s">
        <v>18</v>
      </c>
      <c r="J179" s="2">
        <v>6</v>
      </c>
      <c r="K179" s="2">
        <v>3</v>
      </c>
      <c r="L179" s="2"/>
      <c r="M179" s="2"/>
      <c r="N179" s="2" t="s">
        <v>15</v>
      </c>
      <c r="O179" s="2"/>
    </row>
    <row r="180" spans="1:15" x14ac:dyDescent="0.3">
      <c r="A180" s="2"/>
      <c r="B180" s="2"/>
      <c r="C180" s="2"/>
      <c r="D180" s="2" t="s">
        <v>19</v>
      </c>
      <c r="E180" s="2" t="s">
        <v>20</v>
      </c>
      <c r="F180" s="2">
        <v>24</v>
      </c>
      <c r="G180" s="2">
        <v>31</v>
      </c>
      <c r="H180" s="2">
        <v>55</v>
      </c>
      <c r="I180" s="2" t="s">
        <v>18</v>
      </c>
      <c r="J180" s="2">
        <v>6</v>
      </c>
      <c r="K180" s="2">
        <v>3</v>
      </c>
      <c r="L180" s="2"/>
      <c r="M180" s="2"/>
      <c r="N180" s="2" t="s">
        <v>15</v>
      </c>
      <c r="O180" s="2"/>
    </row>
    <row r="181" spans="1:15" x14ac:dyDescent="0.3">
      <c r="A181" s="2"/>
      <c r="B181" s="2"/>
      <c r="C181" s="2"/>
      <c r="D181" s="2" t="s">
        <v>22</v>
      </c>
      <c r="E181" s="2" t="s">
        <v>23</v>
      </c>
      <c r="F181" s="2">
        <v>22</v>
      </c>
      <c r="G181" s="2">
        <v>34</v>
      </c>
      <c r="H181" s="2">
        <v>56</v>
      </c>
      <c r="I181" s="2" t="s">
        <v>18</v>
      </c>
      <c r="J181" s="2">
        <v>6</v>
      </c>
      <c r="K181" s="2">
        <v>3</v>
      </c>
      <c r="L181" s="2"/>
      <c r="M181" s="2"/>
      <c r="N181" s="2" t="s">
        <v>15</v>
      </c>
      <c r="O181" s="2"/>
    </row>
    <row r="182" spans="1:15" x14ac:dyDescent="0.3">
      <c r="A182" s="2" t="s">
        <v>73</v>
      </c>
      <c r="B182" s="2" t="s">
        <v>14</v>
      </c>
      <c r="C182" s="2" t="s">
        <v>129</v>
      </c>
      <c r="D182" s="2" t="s">
        <v>11</v>
      </c>
      <c r="E182" s="2" t="s">
        <v>12</v>
      </c>
      <c r="F182" s="2">
        <v>24</v>
      </c>
      <c r="G182" s="2">
        <v>70</v>
      </c>
      <c r="H182" s="2">
        <v>94</v>
      </c>
      <c r="I182" s="2" t="s">
        <v>13</v>
      </c>
      <c r="J182" s="2">
        <v>10</v>
      </c>
      <c r="K182" s="2">
        <v>7</v>
      </c>
      <c r="L182" s="2">
        <f>SUM(H182:H185)</f>
        <v>207</v>
      </c>
      <c r="M182" s="2">
        <f>AVERAGE(L182/4)</f>
        <v>51.75</v>
      </c>
      <c r="N182" s="2" t="s">
        <v>15</v>
      </c>
      <c r="O182" s="2" t="str">
        <f>+IF(COUNTIF(N182:N185,"fail")&gt;0,"Fail","Pass")</f>
        <v>Fail</v>
      </c>
    </row>
    <row r="183" spans="1:15" x14ac:dyDescent="0.3">
      <c r="A183" s="2"/>
      <c r="B183" s="2"/>
      <c r="C183" s="2"/>
      <c r="D183" s="2" t="s">
        <v>16</v>
      </c>
      <c r="E183" s="2" t="s">
        <v>17</v>
      </c>
      <c r="F183" s="2">
        <v>24</v>
      </c>
      <c r="G183" s="2">
        <v>13</v>
      </c>
      <c r="H183" s="2">
        <v>37</v>
      </c>
      <c r="I183" s="2" t="s">
        <v>36</v>
      </c>
      <c r="J183" s="2">
        <v>0</v>
      </c>
      <c r="K183" s="2">
        <v>0</v>
      </c>
      <c r="L183" s="2"/>
      <c r="M183" s="2"/>
      <c r="N183" s="2" t="s">
        <v>37</v>
      </c>
      <c r="O183" s="2"/>
    </row>
    <row r="184" spans="1:15" x14ac:dyDescent="0.3">
      <c r="A184" s="2"/>
      <c r="B184" s="2"/>
      <c r="C184" s="2"/>
      <c r="D184" s="2" t="s">
        <v>19</v>
      </c>
      <c r="E184" s="2" t="s">
        <v>20</v>
      </c>
      <c r="F184" s="2">
        <v>21</v>
      </c>
      <c r="G184" s="2">
        <v>10</v>
      </c>
      <c r="H184" s="2">
        <v>31</v>
      </c>
      <c r="I184" s="2" t="s">
        <v>36</v>
      </c>
      <c r="J184" s="2">
        <v>0</v>
      </c>
      <c r="K184" s="2">
        <v>0</v>
      </c>
      <c r="L184" s="2"/>
      <c r="M184" s="2"/>
      <c r="N184" s="2" t="s">
        <v>37</v>
      </c>
      <c r="O184" s="2"/>
    </row>
    <row r="185" spans="1:15" x14ac:dyDescent="0.3">
      <c r="A185" s="2"/>
      <c r="B185" s="2"/>
      <c r="C185" s="2"/>
      <c r="D185" s="2" t="s">
        <v>22</v>
      </c>
      <c r="E185" s="2" t="s">
        <v>23</v>
      </c>
      <c r="F185" s="2">
        <v>25</v>
      </c>
      <c r="G185" s="2">
        <v>20</v>
      </c>
      <c r="H185" s="2">
        <v>45</v>
      </c>
      <c r="I185" s="2" t="s">
        <v>36</v>
      </c>
      <c r="J185" s="2">
        <v>0</v>
      </c>
      <c r="K185" s="2">
        <v>0</v>
      </c>
      <c r="L185" s="2"/>
      <c r="M185" s="2"/>
      <c r="N185" s="2" t="s">
        <v>37</v>
      </c>
      <c r="O185" s="2"/>
    </row>
    <row r="186" spans="1:15" x14ac:dyDescent="0.3">
      <c r="A186" s="2" t="s">
        <v>74</v>
      </c>
      <c r="B186" s="2" t="s">
        <v>14</v>
      </c>
      <c r="C186" s="2" t="s">
        <v>130</v>
      </c>
      <c r="D186" s="2" t="s">
        <v>11</v>
      </c>
      <c r="E186" s="2" t="s">
        <v>12</v>
      </c>
      <c r="F186" s="2">
        <v>24</v>
      </c>
      <c r="G186" s="2">
        <v>70</v>
      </c>
      <c r="H186" s="2">
        <v>94</v>
      </c>
      <c r="I186" s="2" t="s">
        <v>13</v>
      </c>
      <c r="J186" s="2">
        <v>10</v>
      </c>
      <c r="K186" s="2">
        <v>7</v>
      </c>
      <c r="L186" s="2">
        <f>SUM(H186:H189)</f>
        <v>264</v>
      </c>
      <c r="M186" s="2">
        <f>AVERAGE(L186/4)</f>
        <v>66</v>
      </c>
      <c r="N186" s="2" t="s">
        <v>15</v>
      </c>
      <c r="O186" s="2" t="str">
        <f>+IF(COUNTIF(N186:N189,"fail")&gt;0,"Fail","Pass")</f>
        <v>Pass</v>
      </c>
    </row>
    <row r="187" spans="1:15" x14ac:dyDescent="0.3">
      <c r="A187" s="2"/>
      <c r="B187" s="2"/>
      <c r="C187" s="2"/>
      <c r="D187" s="2" t="s">
        <v>16</v>
      </c>
      <c r="E187" s="2" t="s">
        <v>17</v>
      </c>
      <c r="F187" s="2">
        <v>24</v>
      </c>
      <c r="G187" s="2">
        <v>29</v>
      </c>
      <c r="H187" s="2">
        <v>53</v>
      </c>
      <c r="I187" s="2" t="s">
        <v>18</v>
      </c>
      <c r="J187" s="2">
        <v>6</v>
      </c>
      <c r="K187" s="2">
        <v>3</v>
      </c>
      <c r="L187" s="2"/>
      <c r="M187" s="2"/>
      <c r="N187" s="2" t="s">
        <v>15</v>
      </c>
      <c r="O187" s="2"/>
    </row>
    <row r="188" spans="1:15" x14ac:dyDescent="0.3">
      <c r="A188" s="2"/>
      <c r="B188" s="2"/>
      <c r="C188" s="2"/>
      <c r="D188" s="2" t="s">
        <v>19</v>
      </c>
      <c r="E188" s="2" t="s">
        <v>20</v>
      </c>
      <c r="F188" s="2">
        <v>23</v>
      </c>
      <c r="G188" s="2">
        <v>39</v>
      </c>
      <c r="H188" s="2">
        <v>62</v>
      </c>
      <c r="I188" s="2" t="s">
        <v>21</v>
      </c>
      <c r="J188" s="2">
        <v>7</v>
      </c>
      <c r="K188" s="2">
        <v>3</v>
      </c>
      <c r="L188" s="2"/>
      <c r="M188" s="2"/>
      <c r="N188" s="2" t="s">
        <v>15</v>
      </c>
      <c r="O188" s="2"/>
    </row>
    <row r="189" spans="1:15" x14ac:dyDescent="0.3">
      <c r="A189" s="2"/>
      <c r="B189" s="2"/>
      <c r="C189" s="2"/>
      <c r="D189" s="2" t="s">
        <v>22</v>
      </c>
      <c r="E189" s="2" t="s">
        <v>23</v>
      </c>
      <c r="F189" s="2">
        <v>24</v>
      </c>
      <c r="G189" s="2">
        <v>31</v>
      </c>
      <c r="H189" s="2">
        <v>55</v>
      </c>
      <c r="I189" s="2" t="s">
        <v>18</v>
      </c>
      <c r="J189" s="2">
        <v>6</v>
      </c>
      <c r="K189" s="2">
        <v>3</v>
      </c>
      <c r="L189" s="2"/>
      <c r="M189" s="2"/>
      <c r="N189" s="2" t="s">
        <v>15</v>
      </c>
      <c r="O189" s="2"/>
    </row>
    <row r="190" spans="1:15" x14ac:dyDescent="0.3">
      <c r="A190" s="2" t="s">
        <v>75</v>
      </c>
      <c r="B190" s="2" t="s">
        <v>14</v>
      </c>
      <c r="C190" s="2" t="s">
        <v>130</v>
      </c>
      <c r="D190" s="2" t="s">
        <v>11</v>
      </c>
      <c r="E190" s="2" t="s">
        <v>12</v>
      </c>
      <c r="F190" s="2">
        <v>24</v>
      </c>
      <c r="G190" s="2">
        <v>70</v>
      </c>
      <c r="H190" s="2">
        <v>94</v>
      </c>
      <c r="I190" s="2" t="s">
        <v>13</v>
      </c>
      <c r="J190" s="2">
        <v>10</v>
      </c>
      <c r="K190" s="2">
        <v>7</v>
      </c>
      <c r="L190" s="2">
        <f>SUM(H190:H193)</f>
        <v>185</v>
      </c>
      <c r="M190" s="2">
        <f>AVERAGE(L190/4)</f>
        <v>46.25</v>
      </c>
      <c r="N190" s="2" t="s">
        <v>15</v>
      </c>
      <c r="O190" s="2" t="str">
        <f>+IF(COUNTIF(N190:N193,"fail")&gt;0,"Fail","Pass")</f>
        <v>Fail</v>
      </c>
    </row>
    <row r="191" spans="1:15" x14ac:dyDescent="0.3">
      <c r="A191" s="2"/>
      <c r="B191" s="2"/>
      <c r="C191" s="2"/>
      <c r="D191" s="2" t="s">
        <v>16</v>
      </c>
      <c r="E191" s="2" t="s">
        <v>17</v>
      </c>
      <c r="F191" s="2">
        <v>24</v>
      </c>
      <c r="G191" s="2">
        <v>7</v>
      </c>
      <c r="H191" s="2">
        <v>31</v>
      </c>
      <c r="I191" s="2" t="s">
        <v>36</v>
      </c>
      <c r="J191" s="2">
        <v>0</v>
      </c>
      <c r="K191" s="2">
        <v>0</v>
      </c>
      <c r="L191" s="2"/>
      <c r="M191" s="2"/>
      <c r="N191" s="2" t="s">
        <v>37</v>
      </c>
      <c r="O191" s="2"/>
    </row>
    <row r="192" spans="1:15" x14ac:dyDescent="0.3">
      <c r="A192" s="2"/>
      <c r="B192" s="2"/>
      <c r="C192" s="2"/>
      <c r="D192" s="2" t="s">
        <v>19</v>
      </c>
      <c r="E192" s="2" t="s">
        <v>20</v>
      </c>
      <c r="F192" s="2">
        <v>23</v>
      </c>
      <c r="G192" s="2">
        <v>1</v>
      </c>
      <c r="H192" s="2">
        <v>24</v>
      </c>
      <c r="I192" s="2" t="s">
        <v>36</v>
      </c>
      <c r="J192" s="2">
        <v>0</v>
      </c>
      <c r="K192" s="2">
        <v>0</v>
      </c>
      <c r="L192" s="2"/>
      <c r="M192" s="2"/>
      <c r="N192" s="2" t="s">
        <v>37</v>
      </c>
      <c r="O192" s="2"/>
    </row>
    <row r="193" spans="1:15" x14ac:dyDescent="0.3">
      <c r="A193" s="2"/>
      <c r="B193" s="2"/>
      <c r="C193" s="2"/>
      <c r="D193" s="2" t="s">
        <v>22</v>
      </c>
      <c r="E193" s="2" t="s">
        <v>23</v>
      </c>
      <c r="F193" s="2">
        <v>24</v>
      </c>
      <c r="G193" s="2">
        <v>12</v>
      </c>
      <c r="H193" s="2">
        <v>36</v>
      </c>
      <c r="I193" s="2" t="s">
        <v>36</v>
      </c>
      <c r="J193" s="2">
        <v>0</v>
      </c>
      <c r="K193" s="2">
        <v>0</v>
      </c>
      <c r="L193" s="2"/>
      <c r="M193" s="2"/>
      <c r="N193" s="2" t="s">
        <v>37</v>
      </c>
      <c r="O193" s="2"/>
    </row>
    <row r="194" spans="1:15" x14ac:dyDescent="0.3">
      <c r="A194" s="2" t="s">
        <v>76</v>
      </c>
      <c r="B194" s="2" t="s">
        <v>14</v>
      </c>
      <c r="C194" s="2" t="s">
        <v>129</v>
      </c>
      <c r="D194" s="2" t="s">
        <v>11</v>
      </c>
      <c r="E194" s="2" t="s">
        <v>12</v>
      </c>
      <c r="F194" s="2">
        <v>24</v>
      </c>
      <c r="G194" s="2">
        <v>68</v>
      </c>
      <c r="H194" s="2">
        <v>92</v>
      </c>
      <c r="I194" s="2" t="s">
        <v>13</v>
      </c>
      <c r="J194" s="2">
        <v>10</v>
      </c>
      <c r="K194" s="2">
        <v>7</v>
      </c>
      <c r="L194" s="2">
        <f>SUM(H194:H197)</f>
        <v>243</v>
      </c>
      <c r="M194" s="2">
        <f>AVERAGE(L194/4)</f>
        <v>60.75</v>
      </c>
      <c r="N194" s="2" t="s">
        <v>15</v>
      </c>
      <c r="O194" s="2" t="str">
        <f>+IF(COUNTIF(N194:N197,"fail")&gt;0,"Fail","Pass")</f>
        <v>Pass</v>
      </c>
    </row>
    <row r="195" spans="1:15" x14ac:dyDescent="0.3">
      <c r="A195" s="2"/>
      <c r="B195" s="2"/>
      <c r="C195" s="2"/>
      <c r="D195" s="2" t="s">
        <v>16</v>
      </c>
      <c r="E195" s="2" t="s">
        <v>17</v>
      </c>
      <c r="F195" s="2">
        <v>22</v>
      </c>
      <c r="G195" s="2">
        <v>33</v>
      </c>
      <c r="H195" s="2">
        <v>55</v>
      </c>
      <c r="I195" s="2" t="s">
        <v>18</v>
      </c>
      <c r="J195" s="2">
        <v>6</v>
      </c>
      <c r="K195" s="2">
        <v>3</v>
      </c>
      <c r="L195" s="2"/>
      <c r="M195" s="2"/>
      <c r="N195" s="2" t="s">
        <v>15</v>
      </c>
      <c r="O195" s="2"/>
    </row>
    <row r="196" spans="1:15" x14ac:dyDescent="0.3">
      <c r="A196" s="2"/>
      <c r="B196" s="2"/>
      <c r="C196" s="2"/>
      <c r="D196" s="2" t="s">
        <v>19</v>
      </c>
      <c r="E196" s="2" t="s">
        <v>20</v>
      </c>
      <c r="F196" s="2">
        <v>19</v>
      </c>
      <c r="G196" s="2">
        <v>26</v>
      </c>
      <c r="H196" s="2">
        <v>45</v>
      </c>
      <c r="I196" s="2" t="s">
        <v>27</v>
      </c>
      <c r="J196" s="2">
        <v>5</v>
      </c>
      <c r="K196" s="2">
        <v>3</v>
      </c>
      <c r="L196" s="2"/>
      <c r="M196" s="2"/>
      <c r="N196" s="2" t="s">
        <v>15</v>
      </c>
      <c r="O196" s="2"/>
    </row>
    <row r="197" spans="1:15" x14ac:dyDescent="0.3">
      <c r="A197" s="2"/>
      <c r="B197" s="2"/>
      <c r="C197" s="2"/>
      <c r="D197" s="2" t="s">
        <v>22</v>
      </c>
      <c r="E197" s="2" t="s">
        <v>23</v>
      </c>
      <c r="F197" s="2">
        <v>25</v>
      </c>
      <c r="G197" s="2">
        <v>26</v>
      </c>
      <c r="H197" s="2">
        <v>51</v>
      </c>
      <c r="I197" s="2" t="s">
        <v>18</v>
      </c>
      <c r="J197" s="2">
        <v>6</v>
      </c>
      <c r="K197" s="2">
        <v>3</v>
      </c>
      <c r="L197" s="2"/>
      <c r="M197" s="2"/>
      <c r="N197" s="2" t="s">
        <v>15</v>
      </c>
      <c r="O197" s="2"/>
    </row>
    <row r="198" spans="1:15" x14ac:dyDescent="0.3">
      <c r="A198" s="2" t="s">
        <v>77</v>
      </c>
      <c r="B198" s="2" t="s">
        <v>14</v>
      </c>
      <c r="C198" s="2" t="s">
        <v>130</v>
      </c>
      <c r="D198" s="2" t="s">
        <v>11</v>
      </c>
      <c r="E198" s="2" t="s">
        <v>12</v>
      </c>
      <c r="F198" s="2">
        <v>24</v>
      </c>
      <c r="G198" s="2">
        <v>68</v>
      </c>
      <c r="H198" s="2">
        <v>92</v>
      </c>
      <c r="I198" s="2" t="s">
        <v>13</v>
      </c>
      <c r="J198" s="2">
        <v>10</v>
      </c>
      <c r="K198" s="2">
        <v>7</v>
      </c>
      <c r="L198" s="2">
        <f>SUM(H198:H201)</f>
        <v>276</v>
      </c>
      <c r="M198" s="2">
        <f>AVERAGE(L198/4)</f>
        <v>69</v>
      </c>
      <c r="N198" s="2" t="s">
        <v>15</v>
      </c>
      <c r="O198" s="2" t="str">
        <f>+IF(COUNTIF(N198:N201,"fail")&gt;0,"Fail","Pass")</f>
        <v>Pass</v>
      </c>
    </row>
    <row r="199" spans="1:15" x14ac:dyDescent="0.3">
      <c r="A199" s="2"/>
      <c r="B199" s="2"/>
      <c r="C199" s="2"/>
      <c r="D199" s="2" t="s">
        <v>16</v>
      </c>
      <c r="E199" s="2" t="s">
        <v>17</v>
      </c>
      <c r="F199" s="2">
        <v>22</v>
      </c>
      <c r="G199" s="2">
        <v>52</v>
      </c>
      <c r="H199" s="2">
        <v>74</v>
      </c>
      <c r="I199" s="2" t="s">
        <v>29</v>
      </c>
      <c r="J199" s="2">
        <v>8</v>
      </c>
      <c r="K199" s="2">
        <v>3</v>
      </c>
      <c r="L199" s="2"/>
      <c r="M199" s="2"/>
      <c r="N199" s="2" t="s">
        <v>15</v>
      </c>
      <c r="O199" s="2"/>
    </row>
    <row r="200" spans="1:15" x14ac:dyDescent="0.3">
      <c r="A200" s="2"/>
      <c r="B200" s="2"/>
      <c r="C200" s="2"/>
      <c r="D200" s="2" t="s">
        <v>19</v>
      </c>
      <c r="E200" s="2" t="s">
        <v>20</v>
      </c>
      <c r="F200" s="2">
        <v>19</v>
      </c>
      <c r="G200" s="2">
        <v>39</v>
      </c>
      <c r="H200" s="2">
        <v>58</v>
      </c>
      <c r="I200" s="2" t="s">
        <v>18</v>
      </c>
      <c r="J200" s="2">
        <v>6</v>
      </c>
      <c r="K200" s="2">
        <v>3</v>
      </c>
      <c r="L200" s="2"/>
      <c r="M200" s="2"/>
      <c r="N200" s="2" t="s">
        <v>15</v>
      </c>
      <c r="O200" s="2"/>
    </row>
    <row r="201" spans="1:15" x14ac:dyDescent="0.3">
      <c r="A201" s="2"/>
      <c r="B201" s="2"/>
      <c r="C201" s="2"/>
      <c r="D201" s="2" t="s">
        <v>22</v>
      </c>
      <c r="E201" s="2" t="s">
        <v>23</v>
      </c>
      <c r="F201" s="2">
        <v>23</v>
      </c>
      <c r="G201" s="2">
        <v>29</v>
      </c>
      <c r="H201" s="2">
        <v>52</v>
      </c>
      <c r="I201" s="2" t="s">
        <v>18</v>
      </c>
      <c r="J201" s="2">
        <v>6</v>
      </c>
      <c r="K201" s="2">
        <v>3</v>
      </c>
      <c r="L201" s="2"/>
      <c r="M201" s="2"/>
      <c r="N201" s="2" t="s">
        <v>15</v>
      </c>
      <c r="O201" s="2"/>
    </row>
    <row r="202" spans="1:15" x14ac:dyDescent="0.3">
      <c r="A202" s="2" t="s">
        <v>78</v>
      </c>
      <c r="B202" s="2" t="s">
        <v>14</v>
      </c>
      <c r="C202" s="2" t="s">
        <v>129</v>
      </c>
      <c r="D202" s="2" t="s">
        <v>11</v>
      </c>
      <c r="E202" s="2" t="s">
        <v>12</v>
      </c>
      <c r="F202" s="2">
        <v>24</v>
      </c>
      <c r="G202" s="2">
        <v>60</v>
      </c>
      <c r="H202" s="2">
        <v>84</v>
      </c>
      <c r="I202" s="2" t="s">
        <v>65</v>
      </c>
      <c r="J202" s="2">
        <v>9</v>
      </c>
      <c r="K202" s="2">
        <v>7</v>
      </c>
      <c r="L202" s="2">
        <f>SUM(H202:H205)</f>
        <v>195</v>
      </c>
      <c r="M202" s="2">
        <f>AVERAGE(L202/4)</f>
        <v>48.75</v>
      </c>
      <c r="N202" s="2" t="s">
        <v>15</v>
      </c>
      <c r="O202" s="2" t="str">
        <f>+IF(COUNTIF(N202:N205,"fail")&gt;0,"Fail","Pass")</f>
        <v>Fail</v>
      </c>
    </row>
    <row r="203" spans="1:15" x14ac:dyDescent="0.3">
      <c r="A203" s="2"/>
      <c r="B203" s="2"/>
      <c r="C203" s="2"/>
      <c r="D203" s="2" t="s">
        <v>16</v>
      </c>
      <c r="E203" s="2" t="s">
        <v>17</v>
      </c>
      <c r="F203" s="2">
        <v>23</v>
      </c>
      <c r="G203" s="2">
        <v>26</v>
      </c>
      <c r="H203" s="2">
        <v>49</v>
      </c>
      <c r="I203" s="2" t="s">
        <v>27</v>
      </c>
      <c r="J203" s="2">
        <v>5</v>
      </c>
      <c r="K203" s="2">
        <v>3</v>
      </c>
      <c r="L203" s="2"/>
      <c r="M203" s="2"/>
      <c r="N203" s="2" t="s">
        <v>15</v>
      </c>
      <c r="O203" s="2"/>
    </row>
    <row r="204" spans="1:15" x14ac:dyDescent="0.3">
      <c r="A204" s="2"/>
      <c r="B204" s="2"/>
      <c r="C204" s="2"/>
      <c r="D204" s="2" t="s">
        <v>19</v>
      </c>
      <c r="E204" s="2" t="s">
        <v>20</v>
      </c>
      <c r="F204" s="2">
        <v>21</v>
      </c>
      <c r="G204" s="2">
        <v>13</v>
      </c>
      <c r="H204" s="2">
        <v>34</v>
      </c>
      <c r="I204" s="2" t="s">
        <v>36</v>
      </c>
      <c r="J204" s="2">
        <v>0</v>
      </c>
      <c r="K204" s="2">
        <v>0</v>
      </c>
      <c r="L204" s="2"/>
      <c r="M204" s="2"/>
      <c r="N204" s="2" t="s">
        <v>37</v>
      </c>
      <c r="O204" s="2"/>
    </row>
    <row r="205" spans="1:15" x14ac:dyDescent="0.3">
      <c r="A205" s="2"/>
      <c r="B205" s="2"/>
      <c r="C205" s="2"/>
      <c r="D205" s="2" t="s">
        <v>22</v>
      </c>
      <c r="E205" s="2" t="s">
        <v>23</v>
      </c>
      <c r="F205" s="2">
        <v>21</v>
      </c>
      <c r="G205" s="2">
        <v>7</v>
      </c>
      <c r="H205" s="2">
        <v>28</v>
      </c>
      <c r="I205" s="2" t="s">
        <v>36</v>
      </c>
      <c r="J205" s="2">
        <v>0</v>
      </c>
      <c r="K205" s="2">
        <v>0</v>
      </c>
      <c r="L205" s="2"/>
      <c r="M205" s="2"/>
      <c r="N205" s="2" t="s">
        <v>37</v>
      </c>
      <c r="O205" s="2"/>
    </row>
    <row r="206" spans="1:15" x14ac:dyDescent="0.3">
      <c r="A206" s="2" t="s">
        <v>79</v>
      </c>
      <c r="B206" s="2" t="s">
        <v>14</v>
      </c>
      <c r="C206" s="2" t="s">
        <v>129</v>
      </c>
      <c r="D206" s="2" t="s">
        <v>11</v>
      </c>
      <c r="E206" s="2" t="s">
        <v>12</v>
      </c>
      <c r="F206" s="2">
        <v>24</v>
      </c>
      <c r="G206" s="2">
        <v>68</v>
      </c>
      <c r="H206" s="2">
        <v>92</v>
      </c>
      <c r="I206" s="2" t="s">
        <v>13</v>
      </c>
      <c r="J206" s="2">
        <v>10</v>
      </c>
      <c r="K206" s="2">
        <v>7</v>
      </c>
      <c r="L206" s="2">
        <f>SUM(H206:H209)</f>
        <v>215</v>
      </c>
      <c r="M206" s="2">
        <f>AVERAGE(L206/4)</f>
        <v>53.75</v>
      </c>
      <c r="N206" s="2" t="s">
        <v>15</v>
      </c>
      <c r="O206" s="2" t="str">
        <f>+IF(COUNTIF(N206:N209,"fail")&gt;0,"Fail","Pass")</f>
        <v>Fail</v>
      </c>
    </row>
    <row r="207" spans="1:15" x14ac:dyDescent="0.3">
      <c r="A207" s="2"/>
      <c r="B207" s="2"/>
      <c r="C207" s="2"/>
      <c r="D207" s="2" t="s">
        <v>16</v>
      </c>
      <c r="E207" s="2" t="s">
        <v>17</v>
      </c>
      <c r="F207" s="2">
        <v>25</v>
      </c>
      <c r="G207" s="2">
        <v>17</v>
      </c>
      <c r="H207" s="2">
        <v>42</v>
      </c>
      <c r="I207" s="2" t="s">
        <v>36</v>
      </c>
      <c r="J207" s="2">
        <v>0</v>
      </c>
      <c r="K207" s="2">
        <v>0</v>
      </c>
      <c r="L207" s="2"/>
      <c r="M207" s="2"/>
      <c r="N207" s="2" t="s">
        <v>37</v>
      </c>
      <c r="O207" s="2"/>
    </row>
    <row r="208" spans="1:15" x14ac:dyDescent="0.3">
      <c r="A208" s="2"/>
      <c r="B208" s="2"/>
      <c r="C208" s="2"/>
      <c r="D208" s="2" t="s">
        <v>19</v>
      </c>
      <c r="E208" s="2" t="s">
        <v>20</v>
      </c>
      <c r="F208" s="2">
        <v>25</v>
      </c>
      <c r="G208" s="2">
        <v>12</v>
      </c>
      <c r="H208" s="2">
        <v>37</v>
      </c>
      <c r="I208" s="2" t="s">
        <v>36</v>
      </c>
      <c r="J208" s="2">
        <v>0</v>
      </c>
      <c r="K208" s="2">
        <v>0</v>
      </c>
      <c r="L208" s="2"/>
      <c r="M208" s="2"/>
      <c r="N208" s="2" t="s">
        <v>37</v>
      </c>
      <c r="O208" s="2"/>
    </row>
    <row r="209" spans="1:15" x14ac:dyDescent="0.3">
      <c r="A209" s="2"/>
      <c r="B209" s="2"/>
      <c r="C209" s="2"/>
      <c r="D209" s="2" t="s">
        <v>22</v>
      </c>
      <c r="E209" s="2" t="s">
        <v>23</v>
      </c>
      <c r="F209" s="2">
        <v>25</v>
      </c>
      <c r="G209" s="2">
        <v>19</v>
      </c>
      <c r="H209" s="2">
        <v>44</v>
      </c>
      <c r="I209" s="2" t="s">
        <v>36</v>
      </c>
      <c r="J209" s="2">
        <v>0</v>
      </c>
      <c r="K209" s="2">
        <v>0</v>
      </c>
      <c r="L209" s="2"/>
      <c r="M209" s="2"/>
      <c r="N209" s="2" t="s">
        <v>37</v>
      </c>
      <c r="O209" s="2"/>
    </row>
    <row r="210" spans="1:15" x14ac:dyDescent="0.3">
      <c r="A210" s="2" t="s">
        <v>80</v>
      </c>
      <c r="B210" s="2" t="s">
        <v>14</v>
      </c>
      <c r="C210" s="2" t="s">
        <v>130</v>
      </c>
      <c r="D210" s="2" t="s">
        <v>11</v>
      </c>
      <c r="E210" s="2" t="s">
        <v>12</v>
      </c>
      <c r="F210" s="2">
        <v>25</v>
      </c>
      <c r="G210" s="2">
        <v>72</v>
      </c>
      <c r="H210" s="2">
        <v>97</v>
      </c>
      <c r="I210" s="2" t="s">
        <v>13</v>
      </c>
      <c r="J210" s="2">
        <v>10</v>
      </c>
      <c r="K210" s="2">
        <v>7</v>
      </c>
      <c r="L210" s="2">
        <f>SUM(H210:H213)</f>
        <v>298</v>
      </c>
      <c r="M210" s="2">
        <f>AVERAGE(L210/4)</f>
        <v>74.5</v>
      </c>
      <c r="N210" s="2" t="s">
        <v>15</v>
      </c>
      <c r="O210" s="2" t="str">
        <f>+IF(COUNTIF(N210:N213,"fail")&gt;0,"Fail","Pass")</f>
        <v>Pass</v>
      </c>
    </row>
    <row r="211" spans="1:15" x14ac:dyDescent="0.3">
      <c r="A211" s="2"/>
      <c r="B211" s="2"/>
      <c r="C211" s="2"/>
      <c r="D211" s="2" t="s">
        <v>16</v>
      </c>
      <c r="E211" s="2" t="s">
        <v>17</v>
      </c>
      <c r="F211" s="2">
        <v>24</v>
      </c>
      <c r="G211" s="2">
        <v>48</v>
      </c>
      <c r="H211" s="2">
        <v>72</v>
      </c>
      <c r="I211" s="2" t="s">
        <v>29</v>
      </c>
      <c r="J211" s="2">
        <v>8</v>
      </c>
      <c r="K211" s="2">
        <v>3</v>
      </c>
      <c r="L211" s="2"/>
      <c r="M211" s="2"/>
      <c r="N211" s="2" t="s">
        <v>15</v>
      </c>
      <c r="O211" s="2"/>
    </row>
    <row r="212" spans="1:15" x14ac:dyDescent="0.3">
      <c r="A212" s="2"/>
      <c r="B212" s="2"/>
      <c r="C212" s="2"/>
      <c r="D212" s="2" t="s">
        <v>19</v>
      </c>
      <c r="E212" s="2" t="s">
        <v>20</v>
      </c>
      <c r="F212" s="2">
        <v>23</v>
      </c>
      <c r="G212" s="2">
        <v>38</v>
      </c>
      <c r="H212" s="2">
        <v>61</v>
      </c>
      <c r="I212" s="2" t="s">
        <v>21</v>
      </c>
      <c r="J212" s="2">
        <v>7</v>
      </c>
      <c r="K212" s="2">
        <v>3</v>
      </c>
      <c r="L212" s="2"/>
      <c r="M212" s="2"/>
      <c r="N212" s="2" t="s">
        <v>15</v>
      </c>
      <c r="O212" s="2"/>
    </row>
    <row r="213" spans="1:15" x14ac:dyDescent="0.3">
      <c r="A213" s="2"/>
      <c r="B213" s="2"/>
      <c r="C213" s="2"/>
      <c r="D213" s="2" t="s">
        <v>22</v>
      </c>
      <c r="E213" s="2" t="s">
        <v>23</v>
      </c>
      <c r="F213" s="2">
        <v>25</v>
      </c>
      <c r="G213" s="2">
        <v>43</v>
      </c>
      <c r="H213" s="2">
        <v>68</v>
      </c>
      <c r="I213" s="2" t="s">
        <v>21</v>
      </c>
      <c r="J213" s="2">
        <v>7</v>
      </c>
      <c r="K213" s="2">
        <v>3</v>
      </c>
      <c r="L213" s="2"/>
      <c r="M213" s="2"/>
      <c r="N213" s="2" t="s">
        <v>15</v>
      </c>
      <c r="O213" s="2"/>
    </row>
    <row r="214" spans="1:15" x14ac:dyDescent="0.3">
      <c r="A214" s="2" t="s">
        <v>81</v>
      </c>
      <c r="B214" s="2" t="s">
        <v>14</v>
      </c>
      <c r="C214" s="2" t="s">
        <v>129</v>
      </c>
      <c r="D214" s="2" t="s">
        <v>11</v>
      </c>
      <c r="E214" s="2" t="s">
        <v>12</v>
      </c>
      <c r="F214" s="2">
        <v>25</v>
      </c>
      <c r="G214" s="2">
        <v>71</v>
      </c>
      <c r="H214" s="2">
        <v>96</v>
      </c>
      <c r="I214" s="2" t="s">
        <v>13</v>
      </c>
      <c r="J214" s="2">
        <v>10</v>
      </c>
      <c r="K214" s="2">
        <v>7</v>
      </c>
      <c r="L214" s="2">
        <f>SUM(H214:H217)</f>
        <v>262</v>
      </c>
      <c r="M214" s="2">
        <f>AVERAGE(L214/4)</f>
        <v>65.5</v>
      </c>
      <c r="N214" s="2" t="s">
        <v>15</v>
      </c>
      <c r="O214" s="2" t="str">
        <f>+IF(COUNTIF(N214:N217,"fail")&gt;0,"Fail","Pass")</f>
        <v>Pass</v>
      </c>
    </row>
    <row r="215" spans="1:15" x14ac:dyDescent="0.3">
      <c r="A215" s="2"/>
      <c r="B215" s="2"/>
      <c r="C215" s="2"/>
      <c r="D215" s="2" t="s">
        <v>16</v>
      </c>
      <c r="E215" s="2" t="s">
        <v>17</v>
      </c>
      <c r="F215" s="2">
        <v>25</v>
      </c>
      <c r="G215" s="2">
        <v>27</v>
      </c>
      <c r="H215" s="2">
        <v>52</v>
      </c>
      <c r="I215" s="2" t="s">
        <v>18</v>
      </c>
      <c r="J215" s="2">
        <v>6</v>
      </c>
      <c r="K215" s="2">
        <v>3</v>
      </c>
      <c r="L215" s="2"/>
      <c r="M215" s="2"/>
      <c r="N215" s="2" t="s">
        <v>15</v>
      </c>
      <c r="O215" s="2"/>
    </row>
    <row r="216" spans="1:15" x14ac:dyDescent="0.3">
      <c r="A216" s="2"/>
      <c r="B216" s="2"/>
      <c r="C216" s="2"/>
      <c r="D216" s="2" t="s">
        <v>19</v>
      </c>
      <c r="E216" s="2" t="s">
        <v>20</v>
      </c>
      <c r="F216" s="2">
        <v>21</v>
      </c>
      <c r="G216" s="2">
        <v>30</v>
      </c>
      <c r="H216" s="2">
        <v>51</v>
      </c>
      <c r="I216" s="2" t="s">
        <v>18</v>
      </c>
      <c r="J216" s="2">
        <v>6</v>
      </c>
      <c r="K216" s="2">
        <v>3</v>
      </c>
      <c r="L216" s="2"/>
      <c r="M216" s="2"/>
      <c r="N216" s="2" t="s">
        <v>15</v>
      </c>
      <c r="O216" s="2"/>
    </row>
    <row r="217" spans="1:15" x14ac:dyDescent="0.3">
      <c r="A217" s="2"/>
      <c r="B217" s="2"/>
      <c r="C217" s="2"/>
      <c r="D217" s="2" t="s">
        <v>22</v>
      </c>
      <c r="E217" s="2" t="s">
        <v>23</v>
      </c>
      <c r="F217" s="2">
        <v>25</v>
      </c>
      <c r="G217" s="2">
        <v>38</v>
      </c>
      <c r="H217" s="2">
        <v>63</v>
      </c>
      <c r="I217" s="2" t="s">
        <v>21</v>
      </c>
      <c r="J217" s="2">
        <v>7</v>
      </c>
      <c r="K217" s="2">
        <v>3</v>
      </c>
      <c r="L217" s="2"/>
      <c r="M217" s="2"/>
      <c r="N217" s="2" t="s">
        <v>15</v>
      </c>
      <c r="O217" s="2"/>
    </row>
    <row r="218" spans="1:15" x14ac:dyDescent="0.3">
      <c r="A218" s="2" t="s">
        <v>82</v>
      </c>
      <c r="B218" s="2" t="s">
        <v>14</v>
      </c>
      <c r="C218" s="2" t="s">
        <v>130</v>
      </c>
      <c r="D218" s="2" t="s">
        <v>11</v>
      </c>
      <c r="E218" s="2" t="s">
        <v>12</v>
      </c>
      <c r="F218" s="2">
        <v>24</v>
      </c>
      <c r="G218" s="2">
        <v>70</v>
      </c>
      <c r="H218" s="2">
        <v>94</v>
      </c>
      <c r="I218" s="2" t="s">
        <v>13</v>
      </c>
      <c r="J218" s="2">
        <v>10</v>
      </c>
      <c r="K218" s="2">
        <v>7</v>
      </c>
      <c r="L218" s="2">
        <f>SUM(H218:H221)</f>
        <v>256</v>
      </c>
      <c r="M218" s="2">
        <f>AVERAGE(L218/4)</f>
        <v>64</v>
      </c>
      <c r="N218" s="2" t="s">
        <v>15</v>
      </c>
      <c r="O218" s="2" t="str">
        <f>+IF(COUNTIF(N218:N221,"fail")&gt;0,"Fail","Pass")</f>
        <v>Pass</v>
      </c>
    </row>
    <row r="219" spans="1:15" x14ac:dyDescent="0.3">
      <c r="A219" s="2"/>
      <c r="B219" s="2"/>
      <c r="C219" s="2"/>
      <c r="D219" s="2" t="s">
        <v>16</v>
      </c>
      <c r="E219" s="2" t="s">
        <v>17</v>
      </c>
      <c r="F219" s="2">
        <v>24</v>
      </c>
      <c r="G219" s="2">
        <v>33</v>
      </c>
      <c r="H219" s="2">
        <v>57</v>
      </c>
      <c r="I219" s="2" t="s">
        <v>18</v>
      </c>
      <c r="J219" s="2">
        <v>6</v>
      </c>
      <c r="K219" s="2">
        <v>3</v>
      </c>
      <c r="L219" s="2"/>
      <c r="M219" s="2"/>
      <c r="N219" s="2" t="s">
        <v>15</v>
      </c>
      <c r="O219" s="2"/>
    </row>
    <row r="220" spans="1:15" x14ac:dyDescent="0.3">
      <c r="A220" s="2"/>
      <c r="B220" s="2"/>
      <c r="C220" s="2"/>
      <c r="D220" s="2" t="s">
        <v>19</v>
      </c>
      <c r="E220" s="2" t="s">
        <v>20</v>
      </c>
      <c r="F220" s="2">
        <v>21</v>
      </c>
      <c r="G220" s="2">
        <v>32</v>
      </c>
      <c r="H220" s="2">
        <v>53</v>
      </c>
      <c r="I220" s="2" t="s">
        <v>18</v>
      </c>
      <c r="J220" s="2">
        <v>6</v>
      </c>
      <c r="K220" s="2">
        <v>3</v>
      </c>
      <c r="L220" s="2"/>
      <c r="M220" s="2"/>
      <c r="N220" s="2" t="s">
        <v>15</v>
      </c>
      <c r="O220" s="2"/>
    </row>
    <row r="221" spans="1:15" x14ac:dyDescent="0.3">
      <c r="A221" s="2"/>
      <c r="B221" s="2"/>
      <c r="C221" s="2"/>
      <c r="D221" s="2" t="s">
        <v>22</v>
      </c>
      <c r="E221" s="2" t="s">
        <v>23</v>
      </c>
      <c r="F221" s="2">
        <v>25</v>
      </c>
      <c r="G221" s="2">
        <v>27</v>
      </c>
      <c r="H221" s="2">
        <v>52</v>
      </c>
      <c r="I221" s="2" t="s">
        <v>18</v>
      </c>
      <c r="J221" s="2">
        <v>6</v>
      </c>
      <c r="K221" s="2">
        <v>3</v>
      </c>
      <c r="L221" s="2"/>
      <c r="M221" s="2"/>
      <c r="N221" s="2" t="s">
        <v>15</v>
      </c>
      <c r="O221" s="2"/>
    </row>
    <row r="222" spans="1:15" x14ac:dyDescent="0.3">
      <c r="A222" s="2" t="s">
        <v>83</v>
      </c>
      <c r="B222" s="2" t="s">
        <v>14</v>
      </c>
      <c r="C222" s="2" t="s">
        <v>129</v>
      </c>
      <c r="D222" s="2" t="s">
        <v>11</v>
      </c>
      <c r="E222" s="2" t="s">
        <v>12</v>
      </c>
      <c r="F222" s="2">
        <v>24</v>
      </c>
      <c r="G222" s="2">
        <v>71</v>
      </c>
      <c r="H222" s="2">
        <v>95</v>
      </c>
      <c r="I222" s="2" t="s">
        <v>13</v>
      </c>
      <c r="J222" s="2">
        <v>10</v>
      </c>
      <c r="K222" s="2">
        <v>7</v>
      </c>
      <c r="L222" s="2">
        <f>SUM(H222:H225)</f>
        <v>181</v>
      </c>
      <c r="M222" s="2">
        <f>AVERAGE(L222/4)</f>
        <v>45.25</v>
      </c>
      <c r="N222" s="2" t="s">
        <v>15</v>
      </c>
      <c r="O222" s="2" t="str">
        <f>+IF(COUNTIF(N222:N225,"fail")&gt;0,"Fail","Pass")</f>
        <v>Fail</v>
      </c>
    </row>
    <row r="223" spans="1:15" x14ac:dyDescent="0.3">
      <c r="A223" s="2"/>
      <c r="B223" s="2"/>
      <c r="C223" s="2"/>
      <c r="D223" s="2" t="s">
        <v>16</v>
      </c>
      <c r="E223" s="2" t="s">
        <v>17</v>
      </c>
      <c r="F223" s="2">
        <v>25</v>
      </c>
      <c r="G223" s="2">
        <v>3</v>
      </c>
      <c r="H223" s="2">
        <v>28</v>
      </c>
      <c r="I223" s="2" t="s">
        <v>36</v>
      </c>
      <c r="J223" s="2">
        <v>0</v>
      </c>
      <c r="K223" s="2">
        <v>0</v>
      </c>
      <c r="L223" s="2"/>
      <c r="M223" s="2"/>
      <c r="N223" s="2" t="s">
        <v>37</v>
      </c>
      <c r="O223" s="2"/>
    </row>
    <row r="224" spans="1:15" x14ac:dyDescent="0.3">
      <c r="A224" s="2"/>
      <c r="B224" s="2"/>
      <c r="C224" s="2"/>
      <c r="D224" s="2" t="s">
        <v>19</v>
      </c>
      <c r="E224" s="2" t="s">
        <v>20</v>
      </c>
      <c r="F224" s="2">
        <v>23</v>
      </c>
      <c r="G224" s="2">
        <v>5</v>
      </c>
      <c r="H224" s="2">
        <v>28</v>
      </c>
      <c r="I224" s="2" t="s">
        <v>36</v>
      </c>
      <c r="J224" s="2">
        <v>0</v>
      </c>
      <c r="K224" s="2">
        <v>0</v>
      </c>
      <c r="L224" s="2"/>
      <c r="M224" s="2"/>
      <c r="N224" s="2" t="s">
        <v>37</v>
      </c>
      <c r="O224" s="2"/>
    </row>
    <row r="225" spans="1:15" x14ac:dyDescent="0.3">
      <c r="A225" s="2"/>
      <c r="B225" s="2"/>
      <c r="C225" s="2"/>
      <c r="D225" s="2" t="s">
        <v>22</v>
      </c>
      <c r="E225" s="2" t="s">
        <v>23</v>
      </c>
      <c r="F225" s="2">
        <v>24</v>
      </c>
      <c r="G225" s="2">
        <v>6</v>
      </c>
      <c r="H225" s="2">
        <v>30</v>
      </c>
      <c r="I225" s="2" t="s">
        <v>36</v>
      </c>
      <c r="J225" s="2">
        <v>0</v>
      </c>
      <c r="K225" s="2">
        <v>0</v>
      </c>
      <c r="L225" s="2"/>
      <c r="M225" s="2"/>
      <c r="N225" s="2" t="s">
        <v>37</v>
      </c>
      <c r="O225" s="2"/>
    </row>
    <row r="226" spans="1:15" x14ac:dyDescent="0.3">
      <c r="A226" s="2" t="s">
        <v>84</v>
      </c>
      <c r="B226" s="2" t="s">
        <v>14</v>
      </c>
      <c r="C226" s="2" t="s">
        <v>129</v>
      </c>
      <c r="D226" s="2" t="s">
        <v>11</v>
      </c>
      <c r="E226" s="2" t="s">
        <v>12</v>
      </c>
      <c r="F226" s="2">
        <v>24</v>
      </c>
      <c r="G226" s="2">
        <v>70</v>
      </c>
      <c r="H226" s="2">
        <v>94</v>
      </c>
      <c r="I226" s="2" t="s">
        <v>13</v>
      </c>
      <c r="J226" s="2">
        <v>10</v>
      </c>
      <c r="K226" s="2">
        <v>7</v>
      </c>
      <c r="L226" s="2">
        <f>SUM(H226:H229)</f>
        <v>259</v>
      </c>
      <c r="M226" s="2">
        <f>AVERAGE(L226/4)</f>
        <v>64.75</v>
      </c>
      <c r="N226" s="2" t="s">
        <v>15</v>
      </c>
      <c r="O226" s="2" t="str">
        <f>+IF(COUNTIF(N226:N229,"fail")&gt;0,"Fail","Pass")</f>
        <v>Pass</v>
      </c>
    </row>
    <row r="227" spans="1:15" x14ac:dyDescent="0.3">
      <c r="A227" s="2"/>
      <c r="B227" s="2"/>
      <c r="C227" s="2"/>
      <c r="D227" s="2" t="s">
        <v>16</v>
      </c>
      <c r="E227" s="2" t="s">
        <v>17</v>
      </c>
      <c r="F227" s="2">
        <v>24</v>
      </c>
      <c r="G227" s="2">
        <v>26</v>
      </c>
      <c r="H227" s="2">
        <v>50</v>
      </c>
      <c r="I227" s="2" t="s">
        <v>18</v>
      </c>
      <c r="J227" s="2">
        <v>6</v>
      </c>
      <c r="K227" s="2">
        <v>3</v>
      </c>
      <c r="L227" s="2"/>
      <c r="M227" s="2"/>
      <c r="N227" s="2" t="s">
        <v>15</v>
      </c>
      <c r="O227" s="2"/>
    </row>
    <row r="228" spans="1:15" x14ac:dyDescent="0.3">
      <c r="A228" s="2"/>
      <c r="B228" s="2"/>
      <c r="C228" s="2"/>
      <c r="D228" s="2" t="s">
        <v>19</v>
      </c>
      <c r="E228" s="2" t="s">
        <v>20</v>
      </c>
      <c r="F228" s="2">
        <v>24</v>
      </c>
      <c r="G228" s="2">
        <v>43</v>
      </c>
      <c r="H228" s="2">
        <v>67</v>
      </c>
      <c r="I228" s="2" t="s">
        <v>21</v>
      </c>
      <c r="J228" s="2">
        <v>7</v>
      </c>
      <c r="K228" s="2">
        <v>3</v>
      </c>
      <c r="L228" s="2"/>
      <c r="M228" s="2"/>
      <c r="N228" s="2" t="s">
        <v>15</v>
      </c>
      <c r="O228" s="2"/>
    </row>
    <row r="229" spans="1:15" x14ac:dyDescent="0.3">
      <c r="A229" s="2"/>
      <c r="B229" s="2"/>
      <c r="C229" s="2"/>
      <c r="D229" s="2" t="s">
        <v>22</v>
      </c>
      <c r="E229" s="2" t="s">
        <v>23</v>
      </c>
      <c r="F229" s="2">
        <v>15</v>
      </c>
      <c r="G229" s="2">
        <v>33</v>
      </c>
      <c r="H229" s="2">
        <v>48</v>
      </c>
      <c r="I229" s="2" t="s">
        <v>27</v>
      </c>
      <c r="J229" s="2">
        <v>5</v>
      </c>
      <c r="K229" s="2">
        <v>3</v>
      </c>
      <c r="L229" s="2"/>
      <c r="M229" s="2"/>
      <c r="N229" s="2" t="s">
        <v>15</v>
      </c>
      <c r="O229" s="2"/>
    </row>
    <row r="230" spans="1:15" x14ac:dyDescent="0.3">
      <c r="A230" s="2" t="s">
        <v>85</v>
      </c>
      <c r="B230" s="2" t="s">
        <v>14</v>
      </c>
      <c r="C230" s="2" t="s">
        <v>130</v>
      </c>
      <c r="D230" s="2" t="s">
        <v>11</v>
      </c>
      <c r="E230" s="2" t="s">
        <v>12</v>
      </c>
      <c r="F230" s="2">
        <v>25</v>
      </c>
      <c r="G230" s="2">
        <v>73</v>
      </c>
      <c r="H230" s="2">
        <v>98</v>
      </c>
      <c r="I230" s="2" t="s">
        <v>13</v>
      </c>
      <c r="J230" s="2">
        <v>10</v>
      </c>
      <c r="K230" s="2">
        <v>7</v>
      </c>
      <c r="L230" s="2">
        <f>SUM(H230:H233)</f>
        <v>266</v>
      </c>
      <c r="M230" s="2">
        <f>AVERAGE(L230/4)</f>
        <v>66.5</v>
      </c>
      <c r="N230" s="2" t="s">
        <v>15</v>
      </c>
      <c r="O230" s="2" t="str">
        <f>+IF(COUNTIF(N230:N233,"fail")&gt;0,"Fail","Pass")</f>
        <v>Pass</v>
      </c>
    </row>
    <row r="231" spans="1:15" x14ac:dyDescent="0.3">
      <c r="A231" s="2"/>
      <c r="B231" s="2"/>
      <c r="C231" s="2"/>
      <c r="D231" s="2" t="s">
        <v>16</v>
      </c>
      <c r="E231" s="2" t="s">
        <v>17</v>
      </c>
      <c r="F231" s="2">
        <v>25</v>
      </c>
      <c r="G231" s="2">
        <v>29</v>
      </c>
      <c r="H231" s="2">
        <v>54</v>
      </c>
      <c r="I231" s="2" t="s">
        <v>18</v>
      </c>
      <c r="J231" s="2">
        <v>6</v>
      </c>
      <c r="K231" s="2">
        <v>3</v>
      </c>
      <c r="L231" s="2"/>
      <c r="M231" s="2"/>
      <c r="N231" s="2" t="s">
        <v>15</v>
      </c>
      <c r="O231" s="2"/>
    </row>
    <row r="232" spans="1:15" x14ac:dyDescent="0.3">
      <c r="A232" s="2"/>
      <c r="B232" s="2"/>
      <c r="C232" s="2"/>
      <c r="D232" s="2" t="s">
        <v>19</v>
      </c>
      <c r="E232" s="2" t="s">
        <v>20</v>
      </c>
      <c r="F232" s="2">
        <v>25</v>
      </c>
      <c r="G232" s="2">
        <v>33</v>
      </c>
      <c r="H232" s="2">
        <v>58</v>
      </c>
      <c r="I232" s="2" t="s">
        <v>18</v>
      </c>
      <c r="J232" s="2">
        <v>6</v>
      </c>
      <c r="K232" s="2">
        <v>3</v>
      </c>
      <c r="L232" s="2"/>
      <c r="M232" s="2"/>
      <c r="N232" s="2" t="s">
        <v>15</v>
      </c>
      <c r="O232" s="2"/>
    </row>
    <row r="233" spans="1:15" x14ac:dyDescent="0.3">
      <c r="A233" s="2"/>
      <c r="B233" s="2"/>
      <c r="C233" s="2"/>
      <c r="D233" s="2" t="s">
        <v>22</v>
      </c>
      <c r="E233" s="2" t="s">
        <v>23</v>
      </c>
      <c r="F233" s="2">
        <v>25</v>
      </c>
      <c r="G233" s="2">
        <v>31</v>
      </c>
      <c r="H233" s="2">
        <v>56</v>
      </c>
      <c r="I233" s="2" t="s">
        <v>18</v>
      </c>
      <c r="J233" s="2">
        <v>6</v>
      </c>
      <c r="K233" s="2">
        <v>3</v>
      </c>
      <c r="L233" s="2"/>
      <c r="M233" s="2"/>
      <c r="N233" s="2" t="s">
        <v>15</v>
      </c>
      <c r="O233" s="2"/>
    </row>
    <row r="234" spans="1:15" x14ac:dyDescent="0.3">
      <c r="A234" s="2" t="s">
        <v>86</v>
      </c>
      <c r="B234" s="2" t="s">
        <v>14</v>
      </c>
      <c r="C234" s="2" t="s">
        <v>129</v>
      </c>
      <c r="D234" s="2" t="s">
        <v>11</v>
      </c>
      <c r="E234" s="2" t="s">
        <v>12</v>
      </c>
      <c r="F234" s="2">
        <v>24</v>
      </c>
      <c r="G234" s="2">
        <v>70</v>
      </c>
      <c r="H234" s="2">
        <v>94</v>
      </c>
      <c r="I234" s="2" t="s">
        <v>13</v>
      </c>
      <c r="J234" s="2">
        <v>10</v>
      </c>
      <c r="K234" s="2">
        <v>7</v>
      </c>
      <c r="L234" s="2">
        <f>SUM(H234:H237)</f>
        <v>288</v>
      </c>
      <c r="M234" s="2">
        <f>AVERAGE(L234/4)</f>
        <v>72</v>
      </c>
      <c r="N234" s="2" t="s">
        <v>15</v>
      </c>
      <c r="O234" s="2" t="str">
        <f>+IF(COUNTIF(N234:N237,"fail")&gt;0,"Fail","Pass")</f>
        <v>Pass</v>
      </c>
    </row>
    <row r="235" spans="1:15" x14ac:dyDescent="0.3">
      <c r="A235" s="2"/>
      <c r="B235" s="2"/>
      <c r="C235" s="2"/>
      <c r="D235" s="2" t="s">
        <v>16</v>
      </c>
      <c r="E235" s="2" t="s">
        <v>17</v>
      </c>
      <c r="F235" s="2">
        <v>24</v>
      </c>
      <c r="G235" s="2">
        <v>42</v>
      </c>
      <c r="H235" s="2">
        <v>66</v>
      </c>
      <c r="I235" s="2" t="s">
        <v>21</v>
      </c>
      <c r="J235" s="2">
        <v>7</v>
      </c>
      <c r="K235" s="2">
        <v>3</v>
      </c>
      <c r="L235" s="2"/>
      <c r="M235" s="2"/>
      <c r="N235" s="2" t="s">
        <v>15</v>
      </c>
      <c r="O235" s="2"/>
    </row>
    <row r="236" spans="1:15" x14ac:dyDescent="0.3">
      <c r="A236" s="2"/>
      <c r="B236" s="2"/>
      <c r="C236" s="2"/>
      <c r="D236" s="2" t="s">
        <v>19</v>
      </c>
      <c r="E236" s="2" t="s">
        <v>20</v>
      </c>
      <c r="F236" s="2">
        <v>21</v>
      </c>
      <c r="G236" s="2">
        <v>35</v>
      </c>
      <c r="H236" s="2">
        <v>56</v>
      </c>
      <c r="I236" s="2" t="s">
        <v>18</v>
      </c>
      <c r="J236" s="2">
        <v>6</v>
      </c>
      <c r="K236" s="2">
        <v>3</v>
      </c>
      <c r="L236" s="2"/>
      <c r="M236" s="2"/>
      <c r="N236" s="2" t="s">
        <v>15</v>
      </c>
      <c r="O236" s="2"/>
    </row>
    <row r="237" spans="1:15" x14ac:dyDescent="0.3">
      <c r="A237" s="2"/>
      <c r="B237" s="2"/>
      <c r="C237" s="2"/>
      <c r="D237" s="2" t="s">
        <v>22</v>
      </c>
      <c r="E237" s="2" t="s">
        <v>23</v>
      </c>
      <c r="F237" s="2">
        <v>25</v>
      </c>
      <c r="G237" s="2">
        <v>47</v>
      </c>
      <c r="H237" s="2">
        <v>72</v>
      </c>
      <c r="I237" s="2" t="s">
        <v>29</v>
      </c>
      <c r="J237" s="2">
        <v>8</v>
      </c>
      <c r="K237" s="2">
        <v>3</v>
      </c>
      <c r="L237" s="2"/>
      <c r="M237" s="2"/>
      <c r="N237" s="2" t="s">
        <v>15</v>
      </c>
      <c r="O237" s="2"/>
    </row>
    <row r="238" spans="1:15" x14ac:dyDescent="0.3">
      <c r="A238" s="2" t="s">
        <v>87</v>
      </c>
      <c r="B238" s="2" t="s">
        <v>14</v>
      </c>
      <c r="C238" s="2" t="s">
        <v>129</v>
      </c>
      <c r="D238" s="2" t="s">
        <v>11</v>
      </c>
      <c r="E238" s="2" t="s">
        <v>12</v>
      </c>
      <c r="F238" s="2">
        <v>25</v>
      </c>
      <c r="G238" s="2">
        <v>74</v>
      </c>
      <c r="H238" s="2">
        <v>99</v>
      </c>
      <c r="I238" s="2" t="s">
        <v>13</v>
      </c>
      <c r="J238" s="2">
        <v>10</v>
      </c>
      <c r="K238" s="2">
        <v>7</v>
      </c>
      <c r="L238" s="2">
        <f>SUM(H238:H241)</f>
        <v>290</v>
      </c>
      <c r="M238" s="2">
        <f>AVERAGE(L238/4)</f>
        <v>72.5</v>
      </c>
      <c r="N238" s="2" t="s">
        <v>15</v>
      </c>
      <c r="O238" s="2" t="str">
        <f>+IF(COUNTIF(N238:N241,"fail")&gt;0,"Fail","Pass")</f>
        <v>Pass</v>
      </c>
    </row>
    <row r="239" spans="1:15" x14ac:dyDescent="0.3">
      <c r="A239" s="2"/>
      <c r="B239" s="2"/>
      <c r="C239" s="2"/>
      <c r="D239" s="2" t="s">
        <v>16</v>
      </c>
      <c r="E239" s="2" t="s">
        <v>17</v>
      </c>
      <c r="F239" s="2">
        <v>25</v>
      </c>
      <c r="G239" s="2">
        <v>33</v>
      </c>
      <c r="H239" s="2">
        <v>58</v>
      </c>
      <c r="I239" s="2" t="s">
        <v>18</v>
      </c>
      <c r="J239" s="2">
        <v>6</v>
      </c>
      <c r="K239" s="2">
        <v>3</v>
      </c>
      <c r="L239" s="2"/>
      <c r="M239" s="2"/>
      <c r="N239" s="2" t="s">
        <v>15</v>
      </c>
      <c r="O239" s="2"/>
    </row>
    <row r="240" spans="1:15" x14ac:dyDescent="0.3">
      <c r="A240" s="2"/>
      <c r="B240" s="2"/>
      <c r="C240" s="2"/>
      <c r="D240" s="2" t="s">
        <v>19</v>
      </c>
      <c r="E240" s="2" t="s">
        <v>20</v>
      </c>
      <c r="F240" s="2">
        <v>25</v>
      </c>
      <c r="G240" s="2">
        <v>32</v>
      </c>
      <c r="H240" s="2">
        <v>57</v>
      </c>
      <c r="I240" s="2" t="s">
        <v>18</v>
      </c>
      <c r="J240" s="2">
        <v>6</v>
      </c>
      <c r="K240" s="2">
        <v>3</v>
      </c>
      <c r="L240" s="2"/>
      <c r="M240" s="2"/>
      <c r="N240" s="2" t="s">
        <v>15</v>
      </c>
      <c r="O240" s="2"/>
    </row>
    <row r="241" spans="1:15" x14ac:dyDescent="0.3">
      <c r="A241" s="2"/>
      <c r="B241" s="2"/>
      <c r="C241" s="2"/>
      <c r="D241" s="2" t="s">
        <v>22</v>
      </c>
      <c r="E241" s="2" t="s">
        <v>23</v>
      </c>
      <c r="F241" s="2">
        <v>25</v>
      </c>
      <c r="G241" s="2">
        <v>51</v>
      </c>
      <c r="H241" s="2">
        <v>76</v>
      </c>
      <c r="I241" s="2" t="s">
        <v>29</v>
      </c>
      <c r="J241" s="2">
        <v>8</v>
      </c>
      <c r="K241" s="2">
        <v>3</v>
      </c>
      <c r="L241" s="2"/>
      <c r="M241" s="2"/>
      <c r="N241" s="2" t="s">
        <v>15</v>
      </c>
      <c r="O241" s="2"/>
    </row>
    <row r="242" spans="1:15" x14ac:dyDescent="0.3">
      <c r="A242" s="2" t="s">
        <v>88</v>
      </c>
      <c r="B242" s="2" t="s">
        <v>14</v>
      </c>
      <c r="C242" s="2" t="s">
        <v>130</v>
      </c>
      <c r="D242" s="2" t="s">
        <v>11</v>
      </c>
      <c r="E242" s="2" t="s">
        <v>12</v>
      </c>
      <c r="F242" s="2">
        <v>25</v>
      </c>
      <c r="G242" s="2">
        <v>71</v>
      </c>
      <c r="H242" s="2">
        <v>96</v>
      </c>
      <c r="I242" s="2" t="s">
        <v>13</v>
      </c>
      <c r="J242" s="2">
        <v>10</v>
      </c>
      <c r="K242" s="2">
        <v>7</v>
      </c>
      <c r="L242" s="2">
        <f>SUM(H242:H245)</f>
        <v>269</v>
      </c>
      <c r="M242" s="2">
        <f>AVERAGE(L242/4)</f>
        <v>67.25</v>
      </c>
      <c r="N242" s="2" t="s">
        <v>15</v>
      </c>
      <c r="O242" s="2" t="str">
        <f>+IF(COUNTIF(N242:N245,"fail")&gt;0,"Fail","Pass")</f>
        <v>Pass</v>
      </c>
    </row>
    <row r="243" spans="1:15" x14ac:dyDescent="0.3">
      <c r="A243" s="2"/>
      <c r="B243" s="2"/>
      <c r="C243" s="2"/>
      <c r="D243" s="2" t="s">
        <v>16</v>
      </c>
      <c r="E243" s="2" t="s">
        <v>17</v>
      </c>
      <c r="F243" s="2">
        <v>25</v>
      </c>
      <c r="G243" s="2">
        <v>29</v>
      </c>
      <c r="H243" s="2">
        <v>54</v>
      </c>
      <c r="I243" s="2" t="s">
        <v>18</v>
      </c>
      <c r="J243" s="2">
        <v>6</v>
      </c>
      <c r="K243" s="2">
        <v>3</v>
      </c>
      <c r="L243" s="2"/>
      <c r="M243" s="2"/>
      <c r="N243" s="2" t="s">
        <v>15</v>
      </c>
      <c r="O243" s="2"/>
    </row>
    <row r="244" spans="1:15" x14ac:dyDescent="0.3">
      <c r="A244" s="2"/>
      <c r="B244" s="2"/>
      <c r="C244" s="2"/>
      <c r="D244" s="2" t="s">
        <v>19</v>
      </c>
      <c r="E244" s="2" t="s">
        <v>20</v>
      </c>
      <c r="F244" s="2">
        <v>25</v>
      </c>
      <c r="G244" s="2">
        <v>26</v>
      </c>
      <c r="H244" s="2">
        <v>51</v>
      </c>
      <c r="I244" s="2" t="s">
        <v>18</v>
      </c>
      <c r="J244" s="2">
        <v>6</v>
      </c>
      <c r="K244" s="2">
        <v>3</v>
      </c>
      <c r="L244" s="2"/>
      <c r="M244" s="2"/>
      <c r="N244" s="2" t="s">
        <v>15</v>
      </c>
      <c r="O244" s="2"/>
    </row>
    <row r="245" spans="1:15" x14ac:dyDescent="0.3">
      <c r="A245" s="2"/>
      <c r="B245" s="2"/>
      <c r="C245" s="2"/>
      <c r="D245" s="2" t="s">
        <v>22</v>
      </c>
      <c r="E245" s="2" t="s">
        <v>23</v>
      </c>
      <c r="F245" s="2">
        <v>25</v>
      </c>
      <c r="G245" s="2">
        <v>43</v>
      </c>
      <c r="H245" s="2">
        <v>68</v>
      </c>
      <c r="I245" s="2" t="s">
        <v>21</v>
      </c>
      <c r="J245" s="2">
        <v>7</v>
      </c>
      <c r="K245" s="2">
        <v>3</v>
      </c>
      <c r="L245" s="2"/>
      <c r="M245" s="2"/>
      <c r="N245" s="2" t="s">
        <v>15</v>
      </c>
      <c r="O245" s="2"/>
    </row>
    <row r="246" spans="1:15" x14ac:dyDescent="0.3">
      <c r="A246" s="2" t="s">
        <v>89</v>
      </c>
      <c r="B246" s="2" t="s">
        <v>14</v>
      </c>
      <c r="C246" s="2" t="s">
        <v>130</v>
      </c>
      <c r="D246" s="2" t="s">
        <v>11</v>
      </c>
      <c r="E246" s="2" t="s">
        <v>12</v>
      </c>
      <c r="F246" s="2">
        <v>25</v>
      </c>
      <c r="G246" s="2">
        <v>71</v>
      </c>
      <c r="H246" s="2">
        <v>96</v>
      </c>
      <c r="I246" s="2" t="s">
        <v>13</v>
      </c>
      <c r="J246" s="2">
        <v>10</v>
      </c>
      <c r="K246" s="2">
        <v>7</v>
      </c>
      <c r="L246" s="2">
        <f>SUM(H246:H249)</f>
        <v>315</v>
      </c>
      <c r="M246" s="2">
        <f>AVERAGE(L246/4)</f>
        <v>78.75</v>
      </c>
      <c r="N246" s="2" t="s">
        <v>15</v>
      </c>
      <c r="O246" s="2" t="str">
        <f>+IF(COUNTIF(N246:N249,"fail")&gt;0,"Fail","Pass")</f>
        <v>Pass</v>
      </c>
    </row>
    <row r="247" spans="1:15" x14ac:dyDescent="0.3">
      <c r="A247" s="2"/>
      <c r="B247" s="2"/>
      <c r="C247" s="2"/>
      <c r="D247" s="2" t="s">
        <v>16</v>
      </c>
      <c r="E247" s="2" t="s">
        <v>17</v>
      </c>
      <c r="F247" s="2">
        <v>25</v>
      </c>
      <c r="G247" s="2">
        <v>45</v>
      </c>
      <c r="H247" s="2">
        <v>70</v>
      </c>
      <c r="I247" s="2" t="s">
        <v>29</v>
      </c>
      <c r="J247" s="2">
        <v>8</v>
      </c>
      <c r="K247" s="2">
        <v>3</v>
      </c>
      <c r="L247" s="2"/>
      <c r="M247" s="2"/>
      <c r="N247" s="2" t="s">
        <v>15</v>
      </c>
      <c r="O247" s="2"/>
    </row>
    <row r="248" spans="1:15" x14ac:dyDescent="0.3">
      <c r="A248" s="2"/>
      <c r="B248" s="2"/>
      <c r="C248" s="2"/>
      <c r="D248" s="2" t="s">
        <v>19</v>
      </c>
      <c r="E248" s="2" t="s">
        <v>20</v>
      </c>
      <c r="F248" s="2">
        <v>25</v>
      </c>
      <c r="G248" s="2">
        <v>53</v>
      </c>
      <c r="H248" s="2">
        <v>78</v>
      </c>
      <c r="I248" s="2" t="s">
        <v>29</v>
      </c>
      <c r="J248" s="2">
        <v>8</v>
      </c>
      <c r="K248" s="2">
        <v>3</v>
      </c>
      <c r="L248" s="2"/>
      <c r="M248" s="2"/>
      <c r="N248" s="2" t="s">
        <v>15</v>
      </c>
      <c r="O248" s="2"/>
    </row>
    <row r="249" spans="1:15" x14ac:dyDescent="0.3">
      <c r="A249" s="2"/>
      <c r="B249" s="2"/>
      <c r="C249" s="2"/>
      <c r="D249" s="2" t="s">
        <v>22</v>
      </c>
      <c r="E249" s="2" t="s">
        <v>23</v>
      </c>
      <c r="F249" s="2">
        <v>25</v>
      </c>
      <c r="G249" s="2">
        <v>46</v>
      </c>
      <c r="H249" s="2">
        <v>71</v>
      </c>
      <c r="I249" s="2" t="s">
        <v>29</v>
      </c>
      <c r="J249" s="2">
        <v>8</v>
      </c>
      <c r="K249" s="2">
        <v>3</v>
      </c>
      <c r="L249" s="2"/>
      <c r="M249" s="2"/>
      <c r="N249" s="2" t="s">
        <v>15</v>
      </c>
      <c r="O249" s="2"/>
    </row>
    <row r="250" spans="1:15" x14ac:dyDescent="0.3">
      <c r="A250" s="2" t="s">
        <v>90</v>
      </c>
      <c r="B250" s="2" t="s">
        <v>14</v>
      </c>
      <c r="C250" s="2" t="s">
        <v>129</v>
      </c>
      <c r="D250" s="2" t="s">
        <v>11</v>
      </c>
      <c r="E250" s="2" t="s">
        <v>12</v>
      </c>
      <c r="F250" s="2">
        <v>25</v>
      </c>
      <c r="G250" s="2">
        <v>73</v>
      </c>
      <c r="H250" s="2">
        <v>98</v>
      </c>
      <c r="I250" s="2" t="s">
        <v>13</v>
      </c>
      <c r="J250" s="2">
        <v>10</v>
      </c>
      <c r="K250" s="2">
        <v>7</v>
      </c>
      <c r="L250" s="2">
        <f>SUM(H250:H253)</f>
        <v>249</v>
      </c>
      <c r="M250" s="2">
        <f>AVERAGE(L250/4)</f>
        <v>62.25</v>
      </c>
      <c r="N250" s="2" t="s">
        <v>15</v>
      </c>
      <c r="O250" s="2" t="str">
        <f>+IF(COUNTIF(N250:N253,"fail")&gt;0,"Fail","Pass")</f>
        <v>Fail</v>
      </c>
    </row>
    <row r="251" spans="1:15" x14ac:dyDescent="0.3">
      <c r="A251" s="2"/>
      <c r="B251" s="2"/>
      <c r="C251" s="2"/>
      <c r="D251" s="2" t="s">
        <v>16</v>
      </c>
      <c r="E251" s="2" t="s">
        <v>17</v>
      </c>
      <c r="F251" s="2">
        <v>25</v>
      </c>
      <c r="G251" s="2">
        <v>28</v>
      </c>
      <c r="H251" s="2">
        <v>53</v>
      </c>
      <c r="I251" s="2" t="s">
        <v>18</v>
      </c>
      <c r="J251" s="2">
        <v>6</v>
      </c>
      <c r="K251" s="2">
        <v>3</v>
      </c>
      <c r="L251" s="2"/>
      <c r="M251" s="2"/>
      <c r="N251" s="2" t="s">
        <v>15</v>
      </c>
      <c r="O251" s="2"/>
    </row>
    <row r="252" spans="1:15" x14ac:dyDescent="0.3">
      <c r="A252" s="2"/>
      <c r="B252" s="2"/>
      <c r="C252" s="2"/>
      <c r="D252" s="2" t="s">
        <v>19</v>
      </c>
      <c r="E252" s="2" t="s">
        <v>20</v>
      </c>
      <c r="F252" s="2">
        <v>25</v>
      </c>
      <c r="G252" s="2">
        <v>26</v>
      </c>
      <c r="H252" s="2">
        <v>51</v>
      </c>
      <c r="I252" s="2" t="s">
        <v>18</v>
      </c>
      <c r="J252" s="2">
        <v>6</v>
      </c>
      <c r="K252" s="2">
        <v>3</v>
      </c>
      <c r="L252" s="2"/>
      <c r="M252" s="2"/>
      <c r="N252" s="2" t="s">
        <v>15</v>
      </c>
      <c r="O252" s="2"/>
    </row>
    <row r="253" spans="1:15" x14ac:dyDescent="0.3">
      <c r="A253" s="2"/>
      <c r="B253" s="2"/>
      <c r="C253" s="2"/>
      <c r="D253" s="2" t="s">
        <v>22</v>
      </c>
      <c r="E253" s="2" t="s">
        <v>23</v>
      </c>
      <c r="F253" s="2">
        <v>25</v>
      </c>
      <c r="G253" s="2">
        <v>22</v>
      </c>
      <c r="H253" s="2">
        <v>47</v>
      </c>
      <c r="I253" s="2" t="s">
        <v>36</v>
      </c>
      <c r="J253" s="2">
        <v>0</v>
      </c>
      <c r="K253" s="2">
        <v>0</v>
      </c>
      <c r="L253" s="2"/>
      <c r="M253" s="2"/>
      <c r="N253" s="2" t="s">
        <v>37</v>
      </c>
      <c r="O253" s="2"/>
    </row>
    <row r="254" spans="1:15" x14ac:dyDescent="0.3">
      <c r="A254" s="2" t="s">
        <v>91</v>
      </c>
      <c r="B254" s="2" t="s">
        <v>14</v>
      </c>
      <c r="C254" s="2" t="s">
        <v>130</v>
      </c>
      <c r="D254" s="2" t="s">
        <v>11</v>
      </c>
      <c r="E254" s="2" t="s">
        <v>12</v>
      </c>
      <c r="F254" s="2">
        <v>25</v>
      </c>
      <c r="G254" s="2">
        <v>73</v>
      </c>
      <c r="H254" s="2">
        <v>98</v>
      </c>
      <c r="I254" s="2" t="s">
        <v>13</v>
      </c>
      <c r="J254" s="2">
        <v>10</v>
      </c>
      <c r="K254" s="2">
        <v>7</v>
      </c>
      <c r="L254" s="2">
        <f>SUM(H254:H257)</f>
        <v>265</v>
      </c>
      <c r="M254" s="2">
        <f>AVERAGE(L254/4)</f>
        <v>66.25</v>
      </c>
      <c r="N254" s="2" t="s">
        <v>15</v>
      </c>
      <c r="O254" s="2" t="str">
        <f>+IF(COUNTIF(N254:N257,"fail")&gt;0,"Fail","Pass")</f>
        <v>Pass</v>
      </c>
    </row>
    <row r="255" spans="1:15" x14ac:dyDescent="0.3">
      <c r="A255" s="2"/>
      <c r="B255" s="2"/>
      <c r="C255" s="2"/>
      <c r="D255" s="2" t="s">
        <v>16</v>
      </c>
      <c r="E255" s="2" t="s">
        <v>17</v>
      </c>
      <c r="F255" s="2">
        <v>25</v>
      </c>
      <c r="G255" s="2">
        <v>34</v>
      </c>
      <c r="H255" s="2">
        <v>59</v>
      </c>
      <c r="I255" s="2" t="s">
        <v>18</v>
      </c>
      <c r="J255" s="2">
        <v>6</v>
      </c>
      <c r="K255" s="2">
        <v>3</v>
      </c>
      <c r="L255" s="2"/>
      <c r="M255" s="2"/>
      <c r="N255" s="2" t="s">
        <v>15</v>
      </c>
      <c r="O255" s="2"/>
    </row>
    <row r="256" spans="1:15" x14ac:dyDescent="0.3">
      <c r="A256" s="2"/>
      <c r="B256" s="2"/>
      <c r="C256" s="2"/>
      <c r="D256" s="2" t="s">
        <v>19</v>
      </c>
      <c r="E256" s="2" t="s">
        <v>20</v>
      </c>
      <c r="F256" s="2">
        <v>25</v>
      </c>
      <c r="G256" s="2">
        <v>28</v>
      </c>
      <c r="H256" s="2">
        <v>53</v>
      </c>
      <c r="I256" s="2" t="s">
        <v>18</v>
      </c>
      <c r="J256" s="2">
        <v>6</v>
      </c>
      <c r="K256" s="2">
        <v>3</v>
      </c>
      <c r="L256" s="2"/>
      <c r="M256" s="2"/>
      <c r="N256" s="2" t="s">
        <v>15</v>
      </c>
      <c r="O256" s="2"/>
    </row>
    <row r="257" spans="1:15" x14ac:dyDescent="0.3">
      <c r="A257" s="2"/>
      <c r="B257" s="2"/>
      <c r="C257" s="2"/>
      <c r="D257" s="2" t="s">
        <v>22</v>
      </c>
      <c r="E257" s="2" t="s">
        <v>23</v>
      </c>
      <c r="F257" s="2">
        <v>25</v>
      </c>
      <c r="G257" s="2">
        <v>30</v>
      </c>
      <c r="H257" s="2">
        <v>55</v>
      </c>
      <c r="I257" s="2" t="s">
        <v>18</v>
      </c>
      <c r="J257" s="2">
        <v>6</v>
      </c>
      <c r="K257" s="2">
        <v>3</v>
      </c>
      <c r="L257" s="2"/>
      <c r="M257" s="2"/>
      <c r="N257" s="2" t="s">
        <v>15</v>
      </c>
      <c r="O257" s="2"/>
    </row>
    <row r="258" spans="1:15" x14ac:dyDescent="0.3">
      <c r="A258" s="2" t="s">
        <v>92</v>
      </c>
      <c r="B258" s="2" t="s">
        <v>14</v>
      </c>
      <c r="C258" s="2" t="s">
        <v>129</v>
      </c>
      <c r="D258" s="2" t="s">
        <v>11</v>
      </c>
      <c r="E258" s="2" t="s">
        <v>12</v>
      </c>
      <c r="F258" s="2">
        <v>24</v>
      </c>
      <c r="G258" s="2">
        <v>72</v>
      </c>
      <c r="H258" s="2">
        <v>96</v>
      </c>
      <c r="I258" s="2" t="s">
        <v>13</v>
      </c>
      <c r="J258" s="2">
        <v>10</v>
      </c>
      <c r="K258" s="2">
        <v>7</v>
      </c>
      <c r="L258" s="2">
        <f>SUM(H258:H261)</f>
        <v>275</v>
      </c>
      <c r="M258" s="2">
        <f>AVERAGE(L258/4)</f>
        <v>68.75</v>
      </c>
      <c r="N258" s="2" t="s">
        <v>15</v>
      </c>
      <c r="O258" s="2" t="str">
        <f>+IF(COUNTIF(N258:N261,"fail")&gt;0,"Fail","Pass")</f>
        <v>Pass</v>
      </c>
    </row>
    <row r="259" spans="1:15" x14ac:dyDescent="0.3">
      <c r="A259" s="2"/>
      <c r="B259" s="2"/>
      <c r="C259" s="2"/>
      <c r="D259" s="2" t="s">
        <v>16</v>
      </c>
      <c r="E259" s="2" t="s">
        <v>17</v>
      </c>
      <c r="F259" s="2">
        <v>24</v>
      </c>
      <c r="G259" s="2">
        <v>39</v>
      </c>
      <c r="H259" s="2">
        <v>63</v>
      </c>
      <c r="I259" s="2" t="s">
        <v>21</v>
      </c>
      <c r="J259" s="2">
        <v>7</v>
      </c>
      <c r="K259" s="2">
        <v>3</v>
      </c>
      <c r="L259" s="2"/>
      <c r="M259" s="2"/>
      <c r="N259" s="2" t="s">
        <v>15</v>
      </c>
      <c r="O259" s="2"/>
    </row>
    <row r="260" spans="1:15" x14ac:dyDescent="0.3">
      <c r="A260" s="2"/>
      <c r="B260" s="2"/>
      <c r="C260" s="2"/>
      <c r="D260" s="2" t="s">
        <v>19</v>
      </c>
      <c r="E260" s="2" t="s">
        <v>20</v>
      </c>
      <c r="F260" s="2">
        <v>23</v>
      </c>
      <c r="G260" s="2">
        <v>35</v>
      </c>
      <c r="H260" s="2">
        <v>58</v>
      </c>
      <c r="I260" s="2" t="s">
        <v>18</v>
      </c>
      <c r="J260" s="2">
        <v>6</v>
      </c>
      <c r="K260" s="2">
        <v>3</v>
      </c>
      <c r="L260" s="2"/>
      <c r="M260" s="2"/>
      <c r="N260" s="2" t="s">
        <v>15</v>
      </c>
      <c r="O260" s="2"/>
    </row>
    <row r="261" spans="1:15" x14ac:dyDescent="0.3">
      <c r="A261" s="2"/>
      <c r="B261" s="2"/>
      <c r="C261" s="2"/>
      <c r="D261" s="2" t="s">
        <v>22</v>
      </c>
      <c r="E261" s="2" t="s">
        <v>23</v>
      </c>
      <c r="F261" s="2">
        <v>25</v>
      </c>
      <c r="G261" s="2">
        <v>33</v>
      </c>
      <c r="H261" s="2">
        <v>58</v>
      </c>
      <c r="I261" s="2" t="s">
        <v>18</v>
      </c>
      <c r="J261" s="2">
        <v>6</v>
      </c>
      <c r="K261" s="2">
        <v>3</v>
      </c>
      <c r="L261" s="2"/>
      <c r="M261" s="2"/>
      <c r="N261" s="2" t="s">
        <v>15</v>
      </c>
      <c r="O261" s="2"/>
    </row>
    <row r="262" spans="1:15" x14ac:dyDescent="0.3">
      <c r="A262" s="2" t="s">
        <v>93</v>
      </c>
      <c r="B262" s="2" t="s">
        <v>14</v>
      </c>
      <c r="C262" s="2" t="s">
        <v>130</v>
      </c>
      <c r="D262" s="2" t="s">
        <v>11</v>
      </c>
      <c r="E262" s="2" t="s">
        <v>12</v>
      </c>
      <c r="F262" s="2">
        <v>24</v>
      </c>
      <c r="G262" s="2">
        <v>71</v>
      </c>
      <c r="H262" s="2">
        <v>95</v>
      </c>
      <c r="I262" s="2" t="s">
        <v>13</v>
      </c>
      <c r="J262" s="2">
        <v>10</v>
      </c>
      <c r="K262" s="2">
        <v>7</v>
      </c>
      <c r="L262" s="2">
        <f>SUM(H262:H265)</f>
        <v>227</v>
      </c>
      <c r="M262" s="2">
        <f>AVERAGE(L262/4)</f>
        <v>56.75</v>
      </c>
      <c r="N262" s="2" t="s">
        <v>15</v>
      </c>
      <c r="O262" s="2" t="str">
        <f>+IF(COUNTIF(N262:N265,"fail")&gt;0,"Fail","Pass")</f>
        <v>Fail</v>
      </c>
    </row>
    <row r="263" spans="1:15" x14ac:dyDescent="0.3">
      <c r="A263" s="2"/>
      <c r="B263" s="2"/>
      <c r="C263" s="2"/>
      <c r="D263" s="2" t="s">
        <v>16</v>
      </c>
      <c r="E263" s="2" t="s">
        <v>17</v>
      </c>
      <c r="F263" s="2">
        <v>25</v>
      </c>
      <c r="G263" s="2">
        <v>-1</v>
      </c>
      <c r="H263" s="2">
        <v>25</v>
      </c>
      <c r="I263" s="2" t="s">
        <v>94</v>
      </c>
      <c r="J263" s="2">
        <v>0</v>
      </c>
      <c r="K263" s="2">
        <v>0</v>
      </c>
      <c r="L263" s="2"/>
      <c r="M263" s="2"/>
      <c r="N263" s="2" t="s">
        <v>37</v>
      </c>
      <c r="O263" s="2"/>
    </row>
    <row r="264" spans="1:15" x14ac:dyDescent="0.3">
      <c r="A264" s="2"/>
      <c r="B264" s="2"/>
      <c r="C264" s="2"/>
      <c r="D264" s="2" t="s">
        <v>19</v>
      </c>
      <c r="E264" s="2" t="s">
        <v>20</v>
      </c>
      <c r="F264" s="2">
        <v>23</v>
      </c>
      <c r="G264" s="2">
        <v>27</v>
      </c>
      <c r="H264" s="2">
        <v>50</v>
      </c>
      <c r="I264" s="2" t="s">
        <v>18</v>
      </c>
      <c r="J264" s="2">
        <v>6</v>
      </c>
      <c r="K264" s="2">
        <v>3</v>
      </c>
      <c r="L264" s="2"/>
      <c r="M264" s="2"/>
      <c r="N264" s="2" t="s">
        <v>15</v>
      </c>
      <c r="O264" s="2"/>
    </row>
    <row r="265" spans="1:15" x14ac:dyDescent="0.3">
      <c r="A265" s="2"/>
      <c r="B265" s="2"/>
      <c r="C265" s="2"/>
      <c r="D265" s="2" t="s">
        <v>22</v>
      </c>
      <c r="E265" s="2" t="s">
        <v>23</v>
      </c>
      <c r="F265" s="2">
        <v>25</v>
      </c>
      <c r="G265" s="2">
        <v>32</v>
      </c>
      <c r="H265" s="2">
        <v>57</v>
      </c>
      <c r="I265" s="2" t="s">
        <v>18</v>
      </c>
      <c r="J265" s="2">
        <v>6</v>
      </c>
      <c r="K265" s="2">
        <v>3</v>
      </c>
      <c r="L265" s="2"/>
      <c r="M265" s="2"/>
      <c r="N265" s="2" t="s">
        <v>15</v>
      </c>
      <c r="O265" s="2"/>
    </row>
    <row r="266" spans="1:15" x14ac:dyDescent="0.3">
      <c r="A266" s="2" t="s">
        <v>95</v>
      </c>
      <c r="B266" s="2" t="s">
        <v>14</v>
      </c>
      <c r="C266" s="2" t="s">
        <v>129</v>
      </c>
      <c r="D266" s="2" t="s">
        <v>11</v>
      </c>
      <c r="E266" s="2" t="s">
        <v>12</v>
      </c>
      <c r="F266" s="2">
        <v>24</v>
      </c>
      <c r="G266" s="2">
        <v>70</v>
      </c>
      <c r="H266" s="2">
        <v>94</v>
      </c>
      <c r="I266" s="2" t="s">
        <v>13</v>
      </c>
      <c r="J266" s="2">
        <v>10</v>
      </c>
      <c r="K266" s="2">
        <v>7</v>
      </c>
      <c r="L266" s="2">
        <f>SUM(H266:H269)</f>
        <v>257</v>
      </c>
      <c r="M266" s="2">
        <f>AVERAGE(L266/4)</f>
        <v>64.25</v>
      </c>
      <c r="N266" s="2" t="s">
        <v>15</v>
      </c>
      <c r="O266" s="2" t="str">
        <f>+IF(COUNTIF(N266:N269,"fail")&gt;0,"Fail","Pass")</f>
        <v>Pass</v>
      </c>
    </row>
    <row r="267" spans="1:15" x14ac:dyDescent="0.3">
      <c r="A267" s="2"/>
      <c r="B267" s="2"/>
      <c r="C267" s="2"/>
      <c r="D267" s="2" t="s">
        <v>16</v>
      </c>
      <c r="E267" s="2" t="s">
        <v>17</v>
      </c>
      <c r="F267" s="2">
        <v>20</v>
      </c>
      <c r="G267" s="2">
        <v>27</v>
      </c>
      <c r="H267" s="2">
        <v>47</v>
      </c>
      <c r="I267" s="2" t="s">
        <v>27</v>
      </c>
      <c r="J267" s="2">
        <v>5</v>
      </c>
      <c r="K267" s="2">
        <v>3</v>
      </c>
      <c r="L267" s="2"/>
      <c r="M267" s="2"/>
      <c r="N267" s="2" t="s">
        <v>15</v>
      </c>
      <c r="O267" s="2"/>
    </row>
    <row r="268" spans="1:15" x14ac:dyDescent="0.3">
      <c r="A268" s="2"/>
      <c r="B268" s="2"/>
      <c r="C268" s="2"/>
      <c r="D268" s="2" t="s">
        <v>19</v>
      </c>
      <c r="E268" s="2" t="s">
        <v>20</v>
      </c>
      <c r="F268" s="2">
        <v>15</v>
      </c>
      <c r="G268" s="2">
        <v>31</v>
      </c>
      <c r="H268" s="2">
        <v>46</v>
      </c>
      <c r="I268" s="2" t="s">
        <v>27</v>
      </c>
      <c r="J268" s="2">
        <v>5</v>
      </c>
      <c r="K268" s="2">
        <v>3</v>
      </c>
      <c r="L268" s="2"/>
      <c r="M268" s="2"/>
      <c r="N268" s="2" t="s">
        <v>15</v>
      </c>
      <c r="O268" s="2"/>
    </row>
    <row r="269" spans="1:15" x14ac:dyDescent="0.3">
      <c r="A269" s="2"/>
      <c r="B269" s="2"/>
      <c r="C269" s="2"/>
      <c r="D269" s="2" t="s">
        <v>22</v>
      </c>
      <c r="E269" s="2" t="s">
        <v>23</v>
      </c>
      <c r="F269" s="2">
        <v>24</v>
      </c>
      <c r="G269" s="2">
        <v>46</v>
      </c>
      <c r="H269" s="2">
        <v>70</v>
      </c>
      <c r="I269" s="2" t="s">
        <v>29</v>
      </c>
      <c r="J269" s="2">
        <v>8</v>
      </c>
      <c r="K269" s="2">
        <v>3</v>
      </c>
      <c r="L269" s="2"/>
      <c r="M269" s="2"/>
      <c r="N269" s="2" t="s">
        <v>15</v>
      </c>
      <c r="O269" s="2"/>
    </row>
    <row r="270" spans="1:15" x14ac:dyDescent="0.3">
      <c r="A270" s="2" t="s">
        <v>96</v>
      </c>
      <c r="B270" s="2" t="s">
        <v>97</v>
      </c>
      <c r="C270" s="2" t="s">
        <v>129</v>
      </c>
      <c r="D270" s="2" t="s">
        <v>11</v>
      </c>
      <c r="E270" s="2" t="s">
        <v>12</v>
      </c>
      <c r="F270" s="2">
        <v>23</v>
      </c>
      <c r="G270" s="2">
        <v>72</v>
      </c>
      <c r="H270" s="2">
        <v>95</v>
      </c>
      <c r="I270" s="2" t="s">
        <v>13</v>
      </c>
      <c r="J270" s="2">
        <v>10</v>
      </c>
      <c r="K270" s="2">
        <v>7</v>
      </c>
      <c r="L270" s="2">
        <f>SUM(H270:H273)</f>
        <v>247</v>
      </c>
      <c r="M270" s="2">
        <f>AVERAGE(L270/4)</f>
        <v>61.75</v>
      </c>
      <c r="N270" s="2" t="s">
        <v>15</v>
      </c>
      <c r="O270" s="2" t="str">
        <f>+IF(COUNTIF(N270:N273,"fail")&gt;0,"Fail","Pass")</f>
        <v>Pass</v>
      </c>
    </row>
    <row r="271" spans="1:15" x14ac:dyDescent="0.3">
      <c r="A271" s="2"/>
      <c r="B271" s="2"/>
      <c r="C271" s="2"/>
      <c r="D271" s="2" t="s">
        <v>16</v>
      </c>
      <c r="E271" s="2" t="s">
        <v>17</v>
      </c>
      <c r="F271" s="2">
        <v>15</v>
      </c>
      <c r="G271" s="2">
        <v>35</v>
      </c>
      <c r="H271" s="2">
        <v>50</v>
      </c>
      <c r="I271" s="2" t="s">
        <v>18</v>
      </c>
      <c r="J271" s="2">
        <v>6</v>
      </c>
      <c r="K271" s="2">
        <v>3</v>
      </c>
      <c r="L271" s="2"/>
      <c r="M271" s="2"/>
      <c r="N271" s="2" t="s">
        <v>15</v>
      </c>
      <c r="O271" s="2"/>
    </row>
    <row r="272" spans="1:15" x14ac:dyDescent="0.3">
      <c r="A272" s="2"/>
      <c r="B272" s="2"/>
      <c r="C272" s="2"/>
      <c r="D272" s="2" t="s">
        <v>19</v>
      </c>
      <c r="E272" s="2" t="s">
        <v>20</v>
      </c>
      <c r="F272" s="2">
        <v>20</v>
      </c>
      <c r="G272" s="2">
        <v>30</v>
      </c>
      <c r="H272" s="2">
        <v>50</v>
      </c>
      <c r="I272" s="2" t="s">
        <v>18</v>
      </c>
      <c r="J272" s="2">
        <v>6</v>
      </c>
      <c r="K272" s="2">
        <v>3</v>
      </c>
      <c r="L272" s="2"/>
      <c r="M272" s="2"/>
      <c r="N272" s="2" t="s">
        <v>15</v>
      </c>
      <c r="O272" s="2"/>
    </row>
    <row r="273" spans="1:15" x14ac:dyDescent="0.3">
      <c r="A273" s="2"/>
      <c r="B273" s="2"/>
      <c r="C273" s="2"/>
      <c r="D273" s="2" t="s">
        <v>22</v>
      </c>
      <c r="E273" s="2" t="s">
        <v>23</v>
      </c>
      <c r="F273" s="2">
        <v>22</v>
      </c>
      <c r="G273" s="2">
        <v>30</v>
      </c>
      <c r="H273" s="2">
        <v>52</v>
      </c>
      <c r="I273" s="2" t="s">
        <v>18</v>
      </c>
      <c r="J273" s="2">
        <v>6</v>
      </c>
      <c r="K273" s="2">
        <v>3</v>
      </c>
      <c r="L273" s="2"/>
      <c r="M273" s="2"/>
      <c r="N273" s="2" t="s">
        <v>15</v>
      </c>
      <c r="O273" s="2"/>
    </row>
    <row r="274" spans="1:15" x14ac:dyDescent="0.3">
      <c r="A274" s="2" t="s">
        <v>98</v>
      </c>
      <c r="B274" s="2" t="s">
        <v>97</v>
      </c>
      <c r="C274" s="2" t="s">
        <v>130</v>
      </c>
      <c r="D274" s="2" t="s">
        <v>11</v>
      </c>
      <c r="E274" s="2" t="s">
        <v>12</v>
      </c>
      <c r="F274" s="2">
        <v>24</v>
      </c>
      <c r="G274" s="2">
        <v>70</v>
      </c>
      <c r="H274" s="2">
        <v>94</v>
      </c>
      <c r="I274" s="2" t="s">
        <v>13</v>
      </c>
      <c r="J274" s="2">
        <v>10</v>
      </c>
      <c r="K274" s="2">
        <v>7</v>
      </c>
      <c r="L274" s="2">
        <f>SUM(H274:H277)</f>
        <v>238</v>
      </c>
      <c r="M274" s="2">
        <f>AVERAGE(L274/4)</f>
        <v>59.5</v>
      </c>
      <c r="N274" s="2" t="s">
        <v>15</v>
      </c>
      <c r="O274" s="2" t="str">
        <f>+IF(COUNTIF(N274:N277,"fail")&gt;0,"Fail","Pass")</f>
        <v>Fail</v>
      </c>
    </row>
    <row r="275" spans="1:15" x14ac:dyDescent="0.3">
      <c r="A275" s="2"/>
      <c r="B275" s="2"/>
      <c r="C275" s="2"/>
      <c r="D275" s="2" t="s">
        <v>16</v>
      </c>
      <c r="E275" s="2" t="s">
        <v>17</v>
      </c>
      <c r="F275" s="2">
        <v>20</v>
      </c>
      <c r="G275" s="2">
        <v>35</v>
      </c>
      <c r="H275" s="2">
        <v>55</v>
      </c>
      <c r="I275" s="2" t="s">
        <v>18</v>
      </c>
      <c r="J275" s="2">
        <v>6</v>
      </c>
      <c r="K275" s="2">
        <v>3</v>
      </c>
      <c r="L275" s="2"/>
      <c r="M275" s="2"/>
      <c r="N275" s="2" t="s">
        <v>15</v>
      </c>
      <c r="O275" s="2"/>
    </row>
    <row r="276" spans="1:15" x14ac:dyDescent="0.3">
      <c r="A276" s="2"/>
      <c r="B276" s="2"/>
      <c r="C276" s="2"/>
      <c r="D276" s="2" t="s">
        <v>19</v>
      </c>
      <c r="E276" s="2" t="s">
        <v>20</v>
      </c>
      <c r="F276" s="2">
        <v>20</v>
      </c>
      <c r="G276" s="2">
        <v>29</v>
      </c>
      <c r="H276" s="2">
        <v>49</v>
      </c>
      <c r="I276" s="2" t="s">
        <v>27</v>
      </c>
      <c r="J276" s="2">
        <v>5</v>
      </c>
      <c r="K276" s="2">
        <v>3</v>
      </c>
      <c r="L276" s="2"/>
      <c r="M276" s="2"/>
      <c r="N276" s="2" t="s">
        <v>15</v>
      </c>
      <c r="O276" s="2"/>
    </row>
    <row r="277" spans="1:15" x14ac:dyDescent="0.3">
      <c r="A277" s="2"/>
      <c r="B277" s="2"/>
      <c r="C277" s="2"/>
      <c r="D277" s="2" t="s">
        <v>22</v>
      </c>
      <c r="E277" s="2" t="s">
        <v>23</v>
      </c>
      <c r="F277" s="2">
        <v>20</v>
      </c>
      <c r="G277" s="2">
        <v>20</v>
      </c>
      <c r="H277" s="2">
        <v>40</v>
      </c>
      <c r="I277" s="2" t="s">
        <v>36</v>
      </c>
      <c r="J277" s="2">
        <v>0</v>
      </c>
      <c r="K277" s="2">
        <v>0</v>
      </c>
      <c r="L277" s="2"/>
      <c r="M277" s="2"/>
      <c r="N277" s="2" t="s">
        <v>37</v>
      </c>
      <c r="O277" s="2"/>
    </row>
    <row r="278" spans="1:15" x14ac:dyDescent="0.3">
      <c r="A278" s="2" t="s">
        <v>99</v>
      </c>
      <c r="B278" s="2" t="s">
        <v>97</v>
      </c>
      <c r="C278" s="2" t="s">
        <v>130</v>
      </c>
      <c r="D278" s="2" t="s">
        <v>11</v>
      </c>
      <c r="E278" s="2" t="s">
        <v>12</v>
      </c>
      <c r="F278" s="2">
        <v>23</v>
      </c>
      <c r="G278" s="2">
        <v>74</v>
      </c>
      <c r="H278" s="2">
        <v>97</v>
      </c>
      <c r="I278" s="2" t="s">
        <v>13</v>
      </c>
      <c r="J278" s="2">
        <v>10</v>
      </c>
      <c r="K278" s="2">
        <v>7</v>
      </c>
      <c r="L278" s="2">
        <f>SUM(H278:H281)</f>
        <v>266</v>
      </c>
      <c r="M278" s="2">
        <f>AVERAGE(L278/4)</f>
        <v>66.5</v>
      </c>
      <c r="N278" s="2" t="s">
        <v>15</v>
      </c>
      <c r="O278" s="2" t="str">
        <f>+IF(COUNTIF(N278:N281,"fail")&gt;0,"Fail","Pass")</f>
        <v>Pass</v>
      </c>
    </row>
    <row r="279" spans="1:15" x14ac:dyDescent="0.3">
      <c r="A279" s="2"/>
      <c r="B279" s="2"/>
      <c r="C279" s="2"/>
      <c r="D279" s="2" t="s">
        <v>16</v>
      </c>
      <c r="E279" s="2" t="s">
        <v>17</v>
      </c>
      <c r="F279" s="2">
        <v>25</v>
      </c>
      <c r="G279" s="2">
        <v>35</v>
      </c>
      <c r="H279" s="2">
        <v>60</v>
      </c>
      <c r="I279" s="2" t="s">
        <v>21</v>
      </c>
      <c r="J279" s="2">
        <v>7</v>
      </c>
      <c r="K279" s="2">
        <v>3</v>
      </c>
      <c r="L279" s="2"/>
      <c r="M279" s="2"/>
      <c r="N279" s="2" t="s">
        <v>15</v>
      </c>
      <c r="O279" s="2"/>
    </row>
    <row r="280" spans="1:15" x14ac:dyDescent="0.3">
      <c r="A280" s="2"/>
      <c r="B280" s="2"/>
      <c r="C280" s="2"/>
      <c r="D280" s="2" t="s">
        <v>19</v>
      </c>
      <c r="E280" s="2" t="s">
        <v>20</v>
      </c>
      <c r="F280" s="2">
        <v>25</v>
      </c>
      <c r="G280" s="2">
        <v>38</v>
      </c>
      <c r="H280" s="2">
        <v>63</v>
      </c>
      <c r="I280" s="2" t="s">
        <v>21</v>
      </c>
      <c r="J280" s="2">
        <v>7</v>
      </c>
      <c r="K280" s="2">
        <v>3</v>
      </c>
      <c r="L280" s="2"/>
      <c r="M280" s="2"/>
      <c r="N280" s="2" t="s">
        <v>15</v>
      </c>
      <c r="O280" s="2"/>
    </row>
    <row r="281" spans="1:15" x14ac:dyDescent="0.3">
      <c r="A281" s="2"/>
      <c r="B281" s="2"/>
      <c r="C281" s="2"/>
      <c r="D281" s="2" t="s">
        <v>22</v>
      </c>
      <c r="E281" s="2" t="s">
        <v>23</v>
      </c>
      <c r="F281" s="2">
        <v>20</v>
      </c>
      <c r="G281" s="2">
        <v>26</v>
      </c>
      <c r="H281" s="2">
        <v>46</v>
      </c>
      <c r="I281" s="2" t="s">
        <v>27</v>
      </c>
      <c r="J281" s="2">
        <v>5</v>
      </c>
      <c r="K281" s="2">
        <v>3</v>
      </c>
      <c r="L281" s="2"/>
      <c r="M281" s="2"/>
      <c r="N281" s="2" t="s">
        <v>15</v>
      </c>
      <c r="O281" s="2"/>
    </row>
    <row r="282" spans="1:15" x14ac:dyDescent="0.3">
      <c r="A282" s="2" t="s">
        <v>100</v>
      </c>
      <c r="B282" s="2" t="s">
        <v>97</v>
      </c>
      <c r="C282" s="2" t="s">
        <v>129</v>
      </c>
      <c r="D282" s="2" t="s">
        <v>11</v>
      </c>
      <c r="E282" s="2" t="s">
        <v>12</v>
      </c>
      <c r="F282" s="2">
        <v>24</v>
      </c>
      <c r="G282" s="2">
        <v>74</v>
      </c>
      <c r="H282" s="2">
        <v>98</v>
      </c>
      <c r="I282" s="2" t="s">
        <v>13</v>
      </c>
      <c r="J282" s="2">
        <v>10</v>
      </c>
      <c r="K282" s="2">
        <v>7</v>
      </c>
      <c r="L282" s="2">
        <f>SUM(H282:H285)</f>
        <v>275</v>
      </c>
      <c r="M282" s="2">
        <f>AVERAGE(L282/4)</f>
        <v>68.75</v>
      </c>
      <c r="N282" s="2" t="s">
        <v>15</v>
      </c>
      <c r="O282" s="2" t="str">
        <f>+IF(COUNTIF(N282:N285,"fail")&gt;0,"Fail","Pass")</f>
        <v>Pass</v>
      </c>
    </row>
    <row r="283" spans="1:15" x14ac:dyDescent="0.3">
      <c r="A283" s="2"/>
      <c r="B283" s="2"/>
      <c r="C283" s="2"/>
      <c r="D283" s="2" t="s">
        <v>16</v>
      </c>
      <c r="E283" s="2" t="s">
        <v>17</v>
      </c>
      <c r="F283" s="2">
        <v>25</v>
      </c>
      <c r="G283" s="2">
        <v>38</v>
      </c>
      <c r="H283" s="2">
        <v>63</v>
      </c>
      <c r="I283" s="2" t="s">
        <v>21</v>
      </c>
      <c r="J283" s="2">
        <v>7</v>
      </c>
      <c r="K283" s="2">
        <v>3</v>
      </c>
      <c r="L283" s="2"/>
      <c r="M283" s="2"/>
      <c r="N283" s="2" t="s">
        <v>15</v>
      </c>
      <c r="O283" s="2"/>
    </row>
    <row r="284" spans="1:15" x14ac:dyDescent="0.3">
      <c r="A284" s="2"/>
      <c r="B284" s="2"/>
      <c r="C284" s="2"/>
      <c r="D284" s="2" t="s">
        <v>19</v>
      </c>
      <c r="E284" s="2" t="s">
        <v>20</v>
      </c>
      <c r="F284" s="2">
        <v>23</v>
      </c>
      <c r="G284" s="2">
        <v>40</v>
      </c>
      <c r="H284" s="2">
        <v>63</v>
      </c>
      <c r="I284" s="2" t="s">
        <v>21</v>
      </c>
      <c r="J284" s="2">
        <v>7</v>
      </c>
      <c r="K284" s="2">
        <v>3</v>
      </c>
      <c r="L284" s="2"/>
      <c r="M284" s="2"/>
      <c r="N284" s="2" t="s">
        <v>15</v>
      </c>
      <c r="O284" s="2"/>
    </row>
    <row r="285" spans="1:15" x14ac:dyDescent="0.3">
      <c r="A285" s="2"/>
      <c r="B285" s="2"/>
      <c r="C285" s="2"/>
      <c r="D285" s="2" t="s">
        <v>22</v>
      </c>
      <c r="E285" s="2" t="s">
        <v>23</v>
      </c>
      <c r="F285" s="2">
        <v>25</v>
      </c>
      <c r="G285" s="2">
        <v>26</v>
      </c>
      <c r="H285" s="2">
        <v>51</v>
      </c>
      <c r="I285" s="2" t="s">
        <v>18</v>
      </c>
      <c r="J285" s="2">
        <v>6</v>
      </c>
      <c r="K285" s="2">
        <v>3</v>
      </c>
      <c r="L285" s="2"/>
      <c r="M285" s="2"/>
      <c r="N285" s="2" t="s">
        <v>15</v>
      </c>
      <c r="O285" s="2"/>
    </row>
    <row r="286" spans="1:15" x14ac:dyDescent="0.3">
      <c r="A286" s="2" t="s">
        <v>101</v>
      </c>
      <c r="B286" s="2" t="s">
        <v>97</v>
      </c>
      <c r="C286" s="2" t="s">
        <v>130</v>
      </c>
      <c r="D286" s="2" t="s">
        <v>11</v>
      </c>
      <c r="E286" s="2" t="s">
        <v>12</v>
      </c>
      <c r="F286" s="2">
        <v>24</v>
      </c>
      <c r="G286" s="2">
        <v>73</v>
      </c>
      <c r="H286" s="2">
        <v>97</v>
      </c>
      <c r="I286" s="2" t="s">
        <v>13</v>
      </c>
      <c r="J286" s="2">
        <v>10</v>
      </c>
      <c r="K286" s="2">
        <v>7</v>
      </c>
      <c r="L286" s="2">
        <f>SUM(H286:H289)</f>
        <v>287</v>
      </c>
      <c r="M286" s="2">
        <f>AVERAGE(L286/4)</f>
        <v>71.75</v>
      </c>
      <c r="N286" s="2" t="s">
        <v>15</v>
      </c>
      <c r="O286" s="2" t="str">
        <f>+IF(COUNTIF(N286:N289,"fail")&gt;0,"Fail","Pass")</f>
        <v>Pass</v>
      </c>
    </row>
    <row r="287" spans="1:15" x14ac:dyDescent="0.3">
      <c r="A287" s="2"/>
      <c r="B287" s="2"/>
      <c r="C287" s="2"/>
      <c r="D287" s="2" t="s">
        <v>16</v>
      </c>
      <c r="E287" s="2" t="s">
        <v>17</v>
      </c>
      <c r="F287" s="2">
        <v>24</v>
      </c>
      <c r="G287" s="2">
        <v>31</v>
      </c>
      <c r="H287" s="2">
        <v>55</v>
      </c>
      <c r="I287" s="2" t="s">
        <v>18</v>
      </c>
      <c r="J287" s="2">
        <v>6</v>
      </c>
      <c r="K287" s="2">
        <v>3</v>
      </c>
      <c r="L287" s="2"/>
      <c r="M287" s="2"/>
      <c r="N287" s="2" t="s">
        <v>15</v>
      </c>
      <c r="O287" s="2"/>
    </row>
    <row r="288" spans="1:15" x14ac:dyDescent="0.3">
      <c r="A288" s="2"/>
      <c r="B288" s="2"/>
      <c r="C288" s="2"/>
      <c r="D288" s="2" t="s">
        <v>19</v>
      </c>
      <c r="E288" s="2" t="s">
        <v>20</v>
      </c>
      <c r="F288" s="2">
        <v>23</v>
      </c>
      <c r="G288" s="2">
        <v>48</v>
      </c>
      <c r="H288" s="2">
        <v>71</v>
      </c>
      <c r="I288" s="2" t="s">
        <v>29</v>
      </c>
      <c r="J288" s="2">
        <v>8</v>
      </c>
      <c r="K288" s="2">
        <v>3</v>
      </c>
      <c r="L288" s="2"/>
      <c r="M288" s="2"/>
      <c r="N288" s="2" t="s">
        <v>15</v>
      </c>
      <c r="O288" s="2"/>
    </row>
    <row r="289" spans="1:15" x14ac:dyDescent="0.3">
      <c r="A289" s="2"/>
      <c r="B289" s="2"/>
      <c r="C289" s="2"/>
      <c r="D289" s="2" t="s">
        <v>22</v>
      </c>
      <c r="E289" s="2" t="s">
        <v>23</v>
      </c>
      <c r="F289" s="2">
        <v>25</v>
      </c>
      <c r="G289" s="2">
        <v>39</v>
      </c>
      <c r="H289" s="2">
        <v>64</v>
      </c>
      <c r="I289" s="2" t="s">
        <v>21</v>
      </c>
      <c r="J289" s="2">
        <v>7</v>
      </c>
      <c r="K289" s="2">
        <v>3</v>
      </c>
      <c r="L289" s="2"/>
      <c r="M289" s="2"/>
      <c r="N289" s="2" t="s">
        <v>15</v>
      </c>
      <c r="O289" s="2"/>
    </row>
    <row r="290" spans="1:15" x14ac:dyDescent="0.3">
      <c r="A290" s="2" t="s">
        <v>102</v>
      </c>
      <c r="B290" s="2" t="s">
        <v>97</v>
      </c>
      <c r="C290" s="2" t="s">
        <v>130</v>
      </c>
      <c r="D290" s="2" t="s">
        <v>11</v>
      </c>
      <c r="E290" s="2" t="s">
        <v>12</v>
      </c>
      <c r="F290" s="2">
        <v>23</v>
      </c>
      <c r="G290" s="2">
        <v>73</v>
      </c>
      <c r="H290" s="2">
        <v>96</v>
      </c>
      <c r="I290" s="2" t="s">
        <v>13</v>
      </c>
      <c r="J290" s="2">
        <v>10</v>
      </c>
      <c r="K290" s="2">
        <v>7</v>
      </c>
      <c r="L290" s="2">
        <f>SUM(H290:H293)</f>
        <v>278</v>
      </c>
      <c r="M290" s="2">
        <f>AVERAGE(L290/4)</f>
        <v>69.5</v>
      </c>
      <c r="N290" s="2" t="s">
        <v>15</v>
      </c>
      <c r="O290" s="2" t="str">
        <f>+IF(COUNTIF(N290:N293,"fail")&gt;0,"Fail","Pass")</f>
        <v>Pass</v>
      </c>
    </row>
    <row r="291" spans="1:15" x14ac:dyDescent="0.3">
      <c r="A291" s="2"/>
      <c r="B291" s="2"/>
      <c r="C291" s="2"/>
      <c r="D291" s="2" t="s">
        <v>16</v>
      </c>
      <c r="E291" s="2" t="s">
        <v>17</v>
      </c>
      <c r="F291" s="2">
        <v>25</v>
      </c>
      <c r="G291" s="2">
        <v>32</v>
      </c>
      <c r="H291" s="2">
        <v>57</v>
      </c>
      <c r="I291" s="2" t="s">
        <v>18</v>
      </c>
      <c r="J291" s="2">
        <v>6</v>
      </c>
      <c r="K291" s="2">
        <v>3</v>
      </c>
      <c r="L291" s="2"/>
      <c r="M291" s="2"/>
      <c r="N291" s="2" t="s">
        <v>15</v>
      </c>
      <c r="O291" s="2"/>
    </row>
    <row r="292" spans="1:15" x14ac:dyDescent="0.3">
      <c r="A292" s="2"/>
      <c r="B292" s="2"/>
      <c r="C292" s="2"/>
      <c r="D292" s="2" t="s">
        <v>19</v>
      </c>
      <c r="E292" s="2" t="s">
        <v>20</v>
      </c>
      <c r="F292" s="2">
        <v>25</v>
      </c>
      <c r="G292" s="2">
        <v>44</v>
      </c>
      <c r="H292" s="2">
        <v>69</v>
      </c>
      <c r="I292" s="2" t="s">
        <v>21</v>
      </c>
      <c r="J292" s="2">
        <v>7</v>
      </c>
      <c r="K292" s="2">
        <v>3</v>
      </c>
      <c r="L292" s="2"/>
      <c r="M292" s="2"/>
      <c r="N292" s="2" t="s">
        <v>15</v>
      </c>
      <c r="O292" s="2"/>
    </row>
    <row r="293" spans="1:15" x14ac:dyDescent="0.3">
      <c r="A293" s="2"/>
      <c r="B293" s="2"/>
      <c r="C293" s="2"/>
      <c r="D293" s="2" t="s">
        <v>22</v>
      </c>
      <c r="E293" s="2" t="s">
        <v>23</v>
      </c>
      <c r="F293" s="2">
        <v>25</v>
      </c>
      <c r="G293" s="2">
        <v>31</v>
      </c>
      <c r="H293" s="2">
        <v>56</v>
      </c>
      <c r="I293" s="2" t="s">
        <v>18</v>
      </c>
      <c r="J293" s="2">
        <v>6</v>
      </c>
      <c r="K293" s="2">
        <v>3</v>
      </c>
      <c r="L293" s="2"/>
      <c r="M293" s="2"/>
      <c r="N293" s="2" t="s">
        <v>15</v>
      </c>
      <c r="O293" s="2"/>
    </row>
    <row r="294" spans="1:15" x14ac:dyDescent="0.3">
      <c r="A294" s="2" t="s">
        <v>103</v>
      </c>
      <c r="B294" s="2" t="s">
        <v>97</v>
      </c>
      <c r="C294" s="2" t="s">
        <v>129</v>
      </c>
      <c r="D294" s="2" t="s">
        <v>11</v>
      </c>
      <c r="E294" s="2" t="s">
        <v>12</v>
      </c>
      <c r="F294" s="2">
        <v>24</v>
      </c>
      <c r="G294" s="2">
        <v>70</v>
      </c>
      <c r="H294" s="2">
        <v>94</v>
      </c>
      <c r="I294" s="2" t="s">
        <v>13</v>
      </c>
      <c r="J294" s="2">
        <v>10</v>
      </c>
      <c r="K294" s="2">
        <v>7</v>
      </c>
      <c r="L294" s="2">
        <f>SUM(H294:H297)</f>
        <v>260</v>
      </c>
      <c r="M294" s="2">
        <f>AVERAGE(L294/4)</f>
        <v>65</v>
      </c>
      <c r="N294" s="2" t="s">
        <v>15</v>
      </c>
      <c r="O294" s="2" t="str">
        <f>+IF(COUNTIF(N294:N297,"fail")&gt;0,"Fail","Pass")</f>
        <v>Pass</v>
      </c>
    </row>
    <row r="295" spans="1:15" x14ac:dyDescent="0.3">
      <c r="A295" s="2"/>
      <c r="B295" s="2"/>
      <c r="C295" s="2"/>
      <c r="D295" s="2" t="s">
        <v>16</v>
      </c>
      <c r="E295" s="2" t="s">
        <v>17</v>
      </c>
      <c r="F295" s="2">
        <v>25</v>
      </c>
      <c r="G295" s="2">
        <v>34</v>
      </c>
      <c r="H295" s="2">
        <v>59</v>
      </c>
      <c r="I295" s="2" t="s">
        <v>18</v>
      </c>
      <c r="J295" s="2">
        <v>6</v>
      </c>
      <c r="K295" s="2">
        <v>3</v>
      </c>
      <c r="L295" s="2"/>
      <c r="M295" s="2"/>
      <c r="N295" s="2" t="s">
        <v>15</v>
      </c>
      <c r="O295" s="2"/>
    </row>
    <row r="296" spans="1:15" x14ac:dyDescent="0.3">
      <c r="A296" s="2"/>
      <c r="B296" s="2"/>
      <c r="C296" s="2"/>
      <c r="D296" s="2" t="s">
        <v>19</v>
      </c>
      <c r="E296" s="2" t="s">
        <v>20</v>
      </c>
      <c r="F296" s="2">
        <v>21</v>
      </c>
      <c r="G296" s="2">
        <v>43</v>
      </c>
      <c r="H296" s="2">
        <v>64</v>
      </c>
      <c r="I296" s="2" t="s">
        <v>21</v>
      </c>
      <c r="J296" s="2">
        <v>7</v>
      </c>
      <c r="K296" s="2">
        <v>3</v>
      </c>
      <c r="L296" s="2"/>
      <c r="M296" s="2"/>
      <c r="N296" s="2" t="s">
        <v>15</v>
      </c>
      <c r="O296" s="2"/>
    </row>
    <row r="297" spans="1:15" x14ac:dyDescent="0.3">
      <c r="A297" s="2"/>
      <c r="B297" s="2"/>
      <c r="C297" s="2"/>
      <c r="D297" s="2" t="s">
        <v>22</v>
      </c>
      <c r="E297" s="2" t="s">
        <v>23</v>
      </c>
      <c r="F297" s="2">
        <v>15</v>
      </c>
      <c r="G297" s="2">
        <v>28</v>
      </c>
      <c r="H297" s="2">
        <v>43</v>
      </c>
      <c r="I297" s="2" t="s">
        <v>27</v>
      </c>
      <c r="J297" s="2">
        <v>5</v>
      </c>
      <c r="K297" s="2">
        <v>3</v>
      </c>
      <c r="L297" s="2"/>
      <c r="M297" s="2"/>
      <c r="N297" s="2" t="s">
        <v>15</v>
      </c>
      <c r="O297" s="2"/>
    </row>
    <row r="298" spans="1:15" x14ac:dyDescent="0.3">
      <c r="A298" s="2" t="s">
        <v>104</v>
      </c>
      <c r="B298" s="2" t="s">
        <v>97</v>
      </c>
      <c r="C298" s="2" t="s">
        <v>129</v>
      </c>
      <c r="D298" s="2" t="s">
        <v>11</v>
      </c>
      <c r="E298" s="2" t="s">
        <v>12</v>
      </c>
      <c r="F298" s="2">
        <v>24</v>
      </c>
      <c r="G298" s="2">
        <v>69</v>
      </c>
      <c r="H298" s="2">
        <v>93</v>
      </c>
      <c r="I298" s="2" t="s">
        <v>13</v>
      </c>
      <c r="J298" s="2">
        <v>10</v>
      </c>
      <c r="K298" s="2">
        <v>7</v>
      </c>
      <c r="L298" s="2">
        <f>SUM(H298:H301)</f>
        <v>259</v>
      </c>
      <c r="M298" s="2">
        <f>AVERAGE(L298/4)</f>
        <v>64.75</v>
      </c>
      <c r="N298" s="2" t="s">
        <v>15</v>
      </c>
      <c r="O298" s="2" t="str">
        <f>+IF(COUNTIF(N298:N301,"fail")&gt;0,"Fail","Pass")</f>
        <v>Pass</v>
      </c>
    </row>
    <row r="299" spans="1:15" x14ac:dyDescent="0.3">
      <c r="A299" s="2"/>
      <c r="B299" s="2"/>
      <c r="C299" s="2"/>
      <c r="D299" s="2" t="s">
        <v>16</v>
      </c>
      <c r="E299" s="2" t="s">
        <v>17</v>
      </c>
      <c r="F299" s="2">
        <v>24</v>
      </c>
      <c r="G299" s="2">
        <v>30</v>
      </c>
      <c r="H299" s="2">
        <v>54</v>
      </c>
      <c r="I299" s="2" t="s">
        <v>18</v>
      </c>
      <c r="J299" s="2">
        <v>6</v>
      </c>
      <c r="K299" s="2">
        <v>3</v>
      </c>
      <c r="L299" s="2"/>
      <c r="M299" s="2"/>
      <c r="N299" s="2" t="s">
        <v>15</v>
      </c>
      <c r="O299" s="2"/>
    </row>
    <row r="300" spans="1:15" x14ac:dyDescent="0.3">
      <c r="A300" s="2"/>
      <c r="B300" s="2"/>
      <c r="C300" s="2"/>
      <c r="D300" s="2" t="s">
        <v>19</v>
      </c>
      <c r="E300" s="2" t="s">
        <v>20</v>
      </c>
      <c r="F300" s="2">
        <v>21</v>
      </c>
      <c r="G300" s="2">
        <v>42</v>
      </c>
      <c r="H300" s="2">
        <v>63</v>
      </c>
      <c r="I300" s="2" t="s">
        <v>21</v>
      </c>
      <c r="J300" s="2">
        <v>7</v>
      </c>
      <c r="K300" s="2">
        <v>3</v>
      </c>
      <c r="L300" s="2"/>
      <c r="M300" s="2"/>
      <c r="N300" s="2" t="s">
        <v>15</v>
      </c>
      <c r="O300" s="2"/>
    </row>
    <row r="301" spans="1:15" x14ac:dyDescent="0.3">
      <c r="A301" s="2"/>
      <c r="B301" s="2"/>
      <c r="C301" s="2"/>
      <c r="D301" s="2" t="s">
        <v>22</v>
      </c>
      <c r="E301" s="2" t="s">
        <v>23</v>
      </c>
      <c r="F301" s="2">
        <v>21</v>
      </c>
      <c r="G301" s="2">
        <v>28</v>
      </c>
      <c r="H301" s="2">
        <v>49</v>
      </c>
      <c r="I301" s="2" t="s">
        <v>27</v>
      </c>
      <c r="J301" s="2">
        <v>5</v>
      </c>
      <c r="K301" s="2">
        <v>3</v>
      </c>
      <c r="L301" s="2"/>
      <c r="M301" s="2"/>
      <c r="N301" s="2" t="s">
        <v>15</v>
      </c>
      <c r="O301" s="2"/>
    </row>
    <row r="302" spans="1:15" x14ac:dyDescent="0.3">
      <c r="A302" s="2" t="s">
        <v>105</v>
      </c>
      <c r="B302" s="2" t="s">
        <v>97</v>
      </c>
      <c r="C302" s="2" t="s">
        <v>130</v>
      </c>
      <c r="D302" s="2" t="s">
        <v>11</v>
      </c>
      <c r="E302" s="2" t="s">
        <v>12</v>
      </c>
      <c r="F302" s="2">
        <v>23</v>
      </c>
      <c r="G302" s="2">
        <v>70</v>
      </c>
      <c r="H302" s="2">
        <v>93</v>
      </c>
      <c r="I302" s="2" t="s">
        <v>13</v>
      </c>
      <c r="J302" s="2">
        <v>10</v>
      </c>
      <c r="K302" s="2">
        <v>7</v>
      </c>
      <c r="L302" s="2">
        <f>SUM(H302:H305)</f>
        <v>247</v>
      </c>
      <c r="M302" s="2">
        <f>AVERAGE(L302/4)</f>
        <v>61.75</v>
      </c>
      <c r="N302" s="2" t="s">
        <v>15</v>
      </c>
      <c r="O302" s="2" t="str">
        <f>+IF(COUNTIF(N302:N305,"fail")&gt;0,"Fail","Pass")</f>
        <v>Fail</v>
      </c>
    </row>
    <row r="303" spans="1:15" x14ac:dyDescent="0.3">
      <c r="A303" s="2"/>
      <c r="B303" s="2"/>
      <c r="C303" s="2"/>
      <c r="D303" s="2" t="s">
        <v>16</v>
      </c>
      <c r="E303" s="2" t="s">
        <v>17</v>
      </c>
      <c r="F303" s="2">
        <v>24</v>
      </c>
      <c r="G303" s="2">
        <v>27</v>
      </c>
      <c r="H303" s="2">
        <v>51</v>
      </c>
      <c r="I303" s="2" t="s">
        <v>18</v>
      </c>
      <c r="J303" s="2">
        <v>6</v>
      </c>
      <c r="K303" s="2">
        <v>3</v>
      </c>
      <c r="L303" s="2"/>
      <c r="M303" s="2"/>
      <c r="N303" s="2" t="s">
        <v>15</v>
      </c>
      <c r="O303" s="2"/>
    </row>
    <row r="304" spans="1:15" x14ac:dyDescent="0.3">
      <c r="A304" s="2"/>
      <c r="B304" s="2"/>
      <c r="C304" s="2"/>
      <c r="D304" s="2" t="s">
        <v>19</v>
      </c>
      <c r="E304" s="2" t="s">
        <v>20</v>
      </c>
      <c r="F304" s="2">
        <v>19</v>
      </c>
      <c r="G304" s="2">
        <v>42</v>
      </c>
      <c r="H304" s="2">
        <v>61</v>
      </c>
      <c r="I304" s="2" t="s">
        <v>21</v>
      </c>
      <c r="J304" s="2">
        <v>7</v>
      </c>
      <c r="K304" s="2">
        <v>3</v>
      </c>
      <c r="L304" s="2"/>
      <c r="M304" s="2"/>
      <c r="N304" s="2" t="s">
        <v>15</v>
      </c>
      <c r="O304" s="2"/>
    </row>
    <row r="305" spans="1:15" x14ac:dyDescent="0.3">
      <c r="A305" s="2"/>
      <c r="B305" s="2"/>
      <c r="C305" s="2"/>
      <c r="D305" s="2" t="s">
        <v>22</v>
      </c>
      <c r="E305" s="2" t="s">
        <v>23</v>
      </c>
      <c r="F305" s="2">
        <v>21</v>
      </c>
      <c r="G305" s="2">
        <v>21</v>
      </c>
      <c r="H305" s="2">
        <v>42</v>
      </c>
      <c r="I305" s="2" t="s">
        <v>36</v>
      </c>
      <c r="J305" s="2">
        <v>0</v>
      </c>
      <c r="K305" s="2">
        <v>0</v>
      </c>
      <c r="L305" s="2"/>
      <c r="M305" s="2"/>
      <c r="N305" s="2" t="s">
        <v>37</v>
      </c>
      <c r="O305" s="2"/>
    </row>
    <row r="306" spans="1:15" x14ac:dyDescent="0.3">
      <c r="A306" s="2" t="s">
        <v>106</v>
      </c>
      <c r="B306" s="2" t="s">
        <v>97</v>
      </c>
      <c r="C306" s="2" t="s">
        <v>130</v>
      </c>
      <c r="D306" s="2" t="s">
        <v>11</v>
      </c>
      <c r="E306" s="2" t="s">
        <v>12</v>
      </c>
      <c r="F306" s="2">
        <v>24</v>
      </c>
      <c r="G306" s="2">
        <v>73</v>
      </c>
      <c r="H306" s="2">
        <v>97</v>
      </c>
      <c r="I306" s="2" t="s">
        <v>13</v>
      </c>
      <c r="J306" s="2">
        <v>10</v>
      </c>
      <c r="K306" s="2">
        <v>7</v>
      </c>
      <c r="L306" s="2">
        <f>SUM(H306:H309)</f>
        <v>227</v>
      </c>
      <c r="M306" s="2">
        <f>AVERAGE(L306/4)</f>
        <v>56.75</v>
      </c>
      <c r="N306" s="2" t="s">
        <v>15</v>
      </c>
      <c r="O306" s="2" t="str">
        <f>+IF(COUNTIF(N306:N309,"fail")&gt;0,"Fail","Pass")</f>
        <v>Fail</v>
      </c>
    </row>
    <row r="307" spans="1:15" x14ac:dyDescent="0.3">
      <c r="A307" s="2"/>
      <c r="B307" s="2"/>
      <c r="C307" s="2"/>
      <c r="D307" s="2" t="s">
        <v>16</v>
      </c>
      <c r="E307" s="2" t="s">
        <v>17</v>
      </c>
      <c r="F307" s="2">
        <v>24</v>
      </c>
      <c r="G307" s="2">
        <v>26</v>
      </c>
      <c r="H307" s="2">
        <v>50</v>
      </c>
      <c r="I307" s="2" t="s">
        <v>18</v>
      </c>
      <c r="J307" s="2">
        <v>6</v>
      </c>
      <c r="K307" s="2">
        <v>3</v>
      </c>
      <c r="L307" s="2"/>
      <c r="M307" s="2"/>
      <c r="N307" s="2" t="s">
        <v>15</v>
      </c>
      <c r="O307" s="2"/>
    </row>
    <row r="308" spans="1:15" x14ac:dyDescent="0.3">
      <c r="A308" s="2"/>
      <c r="B308" s="2"/>
      <c r="C308" s="2"/>
      <c r="D308" s="2" t="s">
        <v>19</v>
      </c>
      <c r="E308" s="2" t="s">
        <v>20</v>
      </c>
      <c r="F308" s="2">
        <v>25</v>
      </c>
      <c r="G308" s="2">
        <v>13</v>
      </c>
      <c r="H308" s="2">
        <v>38</v>
      </c>
      <c r="I308" s="2" t="s">
        <v>36</v>
      </c>
      <c r="J308" s="2">
        <v>0</v>
      </c>
      <c r="K308" s="2">
        <v>0</v>
      </c>
      <c r="L308" s="2"/>
      <c r="M308" s="2"/>
      <c r="N308" s="2" t="s">
        <v>37</v>
      </c>
      <c r="O308" s="2"/>
    </row>
    <row r="309" spans="1:15" x14ac:dyDescent="0.3">
      <c r="A309" s="2"/>
      <c r="B309" s="2"/>
      <c r="C309" s="2"/>
      <c r="D309" s="2" t="s">
        <v>22</v>
      </c>
      <c r="E309" s="2" t="s">
        <v>23</v>
      </c>
      <c r="F309" s="2">
        <v>25</v>
      </c>
      <c r="G309" s="2">
        <v>17</v>
      </c>
      <c r="H309" s="2">
        <v>42</v>
      </c>
      <c r="I309" s="2" t="s">
        <v>36</v>
      </c>
      <c r="J309" s="2">
        <v>0</v>
      </c>
      <c r="K309" s="2">
        <v>0</v>
      </c>
      <c r="L309" s="2"/>
      <c r="M309" s="2"/>
      <c r="N309" s="2" t="s">
        <v>37</v>
      </c>
      <c r="O309" s="2"/>
    </row>
    <row r="310" spans="1:15" x14ac:dyDescent="0.3">
      <c r="A310" s="2" t="s">
        <v>107</v>
      </c>
      <c r="B310" s="2" t="s">
        <v>97</v>
      </c>
      <c r="C310" s="2" t="s">
        <v>129</v>
      </c>
      <c r="D310" s="2" t="s">
        <v>11</v>
      </c>
      <c r="E310" s="2" t="s">
        <v>12</v>
      </c>
      <c r="F310" s="2">
        <v>25</v>
      </c>
      <c r="G310" s="2">
        <v>74</v>
      </c>
      <c r="H310" s="2">
        <v>99</v>
      </c>
      <c r="I310" s="2" t="s">
        <v>13</v>
      </c>
      <c r="J310" s="2">
        <v>10</v>
      </c>
      <c r="K310" s="2">
        <v>7</v>
      </c>
      <c r="L310" s="2">
        <f>SUM(H310:H313)</f>
        <v>276</v>
      </c>
      <c r="M310" s="2">
        <f>AVERAGE(L310/4)</f>
        <v>69</v>
      </c>
      <c r="N310" s="2" t="s">
        <v>15</v>
      </c>
      <c r="O310" s="2" t="str">
        <f>+IF(COUNTIF(N310:N313,"fail")&gt;0,"Fail","Pass")</f>
        <v>Pass</v>
      </c>
    </row>
    <row r="311" spans="1:15" x14ac:dyDescent="0.3">
      <c r="A311" s="2"/>
      <c r="B311" s="2"/>
      <c r="C311" s="2"/>
      <c r="D311" s="2" t="s">
        <v>16</v>
      </c>
      <c r="E311" s="2" t="s">
        <v>17</v>
      </c>
      <c r="F311" s="2">
        <v>25</v>
      </c>
      <c r="G311" s="2">
        <v>35</v>
      </c>
      <c r="H311" s="2">
        <v>60</v>
      </c>
      <c r="I311" s="2" t="s">
        <v>21</v>
      </c>
      <c r="J311" s="2">
        <v>7</v>
      </c>
      <c r="K311" s="2">
        <v>3</v>
      </c>
      <c r="L311" s="2"/>
      <c r="M311" s="2"/>
      <c r="N311" s="2" t="s">
        <v>15</v>
      </c>
      <c r="O311" s="2"/>
    </row>
    <row r="312" spans="1:15" x14ac:dyDescent="0.3">
      <c r="A312" s="2"/>
      <c r="B312" s="2"/>
      <c r="C312" s="2"/>
      <c r="D312" s="2" t="s">
        <v>19</v>
      </c>
      <c r="E312" s="2" t="s">
        <v>20</v>
      </c>
      <c r="F312" s="2">
        <v>25</v>
      </c>
      <c r="G312" s="2">
        <v>36</v>
      </c>
      <c r="H312" s="2">
        <v>61</v>
      </c>
      <c r="I312" s="2" t="s">
        <v>21</v>
      </c>
      <c r="J312" s="2">
        <v>7</v>
      </c>
      <c r="K312" s="2">
        <v>3</v>
      </c>
      <c r="L312" s="2"/>
      <c r="M312" s="2"/>
      <c r="N312" s="2" t="s">
        <v>15</v>
      </c>
      <c r="O312" s="2"/>
    </row>
    <row r="313" spans="1:15" x14ac:dyDescent="0.3">
      <c r="A313" s="2"/>
      <c r="B313" s="2"/>
      <c r="C313" s="2"/>
      <c r="D313" s="2" t="s">
        <v>22</v>
      </c>
      <c r="E313" s="2" t="s">
        <v>23</v>
      </c>
      <c r="F313" s="2">
        <v>25</v>
      </c>
      <c r="G313" s="2">
        <v>31</v>
      </c>
      <c r="H313" s="2">
        <v>56</v>
      </c>
      <c r="I313" s="2" t="s">
        <v>18</v>
      </c>
      <c r="J313" s="2">
        <v>6</v>
      </c>
      <c r="K313" s="2">
        <v>3</v>
      </c>
      <c r="L313" s="2"/>
      <c r="M313" s="2"/>
      <c r="N313" s="2" t="s">
        <v>15</v>
      </c>
      <c r="O313" s="2"/>
    </row>
    <row r="314" spans="1:15" x14ac:dyDescent="0.3">
      <c r="A314" s="2" t="s">
        <v>108</v>
      </c>
      <c r="B314" s="2" t="s">
        <v>97</v>
      </c>
      <c r="C314" s="2" t="s">
        <v>130</v>
      </c>
      <c r="D314" s="2" t="s">
        <v>11</v>
      </c>
      <c r="E314" s="2" t="s">
        <v>12</v>
      </c>
      <c r="F314" s="2">
        <v>23</v>
      </c>
      <c r="G314" s="2">
        <v>73</v>
      </c>
      <c r="H314" s="2">
        <v>96</v>
      </c>
      <c r="I314" s="2" t="s">
        <v>13</v>
      </c>
      <c r="J314" s="2">
        <v>10</v>
      </c>
      <c r="K314" s="2">
        <v>7</v>
      </c>
      <c r="L314" s="2">
        <f>SUM(H314:H317)</f>
        <v>251</v>
      </c>
      <c r="M314" s="2">
        <f>AVERAGE(L314/4)</f>
        <v>62.75</v>
      </c>
      <c r="N314" s="2" t="s">
        <v>15</v>
      </c>
      <c r="O314" s="2" t="str">
        <f>+IF(COUNTIF(N314:N317,"fail")&gt;0,"Fail","Pass")</f>
        <v>Fail</v>
      </c>
    </row>
    <row r="315" spans="1:15" x14ac:dyDescent="0.3">
      <c r="A315" s="2"/>
      <c r="B315" s="2"/>
      <c r="C315" s="2"/>
      <c r="D315" s="2" t="s">
        <v>16</v>
      </c>
      <c r="E315" s="2" t="s">
        <v>17</v>
      </c>
      <c r="F315" s="2">
        <v>25</v>
      </c>
      <c r="G315" s="2">
        <v>14</v>
      </c>
      <c r="H315" s="2">
        <v>39</v>
      </c>
      <c r="I315" s="2" t="s">
        <v>36</v>
      </c>
      <c r="J315" s="2">
        <v>0</v>
      </c>
      <c r="K315" s="2">
        <v>0</v>
      </c>
      <c r="L315" s="2"/>
      <c r="M315" s="2"/>
      <c r="N315" s="2" t="s">
        <v>37</v>
      </c>
      <c r="O315" s="2"/>
    </row>
    <row r="316" spans="1:15" x14ac:dyDescent="0.3">
      <c r="A316" s="2"/>
      <c r="B316" s="2"/>
      <c r="C316" s="2"/>
      <c r="D316" s="2" t="s">
        <v>19</v>
      </c>
      <c r="E316" s="2" t="s">
        <v>20</v>
      </c>
      <c r="F316" s="2">
        <v>25</v>
      </c>
      <c r="G316" s="2">
        <v>38</v>
      </c>
      <c r="H316" s="2">
        <v>63</v>
      </c>
      <c r="I316" s="2" t="s">
        <v>21</v>
      </c>
      <c r="J316" s="2">
        <v>7</v>
      </c>
      <c r="K316" s="2">
        <v>3</v>
      </c>
      <c r="L316" s="2"/>
      <c r="M316" s="2"/>
      <c r="N316" s="2" t="s">
        <v>15</v>
      </c>
      <c r="O316" s="2"/>
    </row>
    <row r="317" spans="1:15" x14ac:dyDescent="0.3">
      <c r="A317" s="2"/>
      <c r="B317" s="2"/>
      <c r="C317" s="2"/>
      <c r="D317" s="2" t="s">
        <v>22</v>
      </c>
      <c r="E317" s="2" t="s">
        <v>23</v>
      </c>
      <c r="F317" s="2">
        <v>25</v>
      </c>
      <c r="G317" s="2">
        <v>28</v>
      </c>
      <c r="H317" s="2">
        <v>53</v>
      </c>
      <c r="I317" s="2" t="s">
        <v>18</v>
      </c>
      <c r="J317" s="2">
        <v>6</v>
      </c>
      <c r="K317" s="2">
        <v>3</v>
      </c>
      <c r="L317" s="2"/>
      <c r="M317" s="2"/>
      <c r="N317" s="2" t="s">
        <v>15</v>
      </c>
      <c r="O317" s="2"/>
    </row>
    <row r="318" spans="1:15" x14ac:dyDescent="0.3">
      <c r="A318" s="2" t="s">
        <v>109</v>
      </c>
      <c r="B318" s="2" t="s">
        <v>97</v>
      </c>
      <c r="C318" s="2" t="s">
        <v>129</v>
      </c>
      <c r="D318" s="2" t="s">
        <v>11</v>
      </c>
      <c r="E318" s="2" t="s">
        <v>12</v>
      </c>
      <c r="F318" s="2">
        <v>24</v>
      </c>
      <c r="G318" s="2">
        <v>68</v>
      </c>
      <c r="H318" s="2">
        <v>92</v>
      </c>
      <c r="I318" s="2" t="s">
        <v>13</v>
      </c>
      <c r="J318" s="2">
        <v>10</v>
      </c>
      <c r="K318" s="2">
        <v>7</v>
      </c>
      <c r="L318" s="2">
        <f>SUM(H318:H321)</f>
        <v>245</v>
      </c>
      <c r="M318" s="2">
        <f>AVERAGE(L318/4)</f>
        <v>61.25</v>
      </c>
      <c r="N318" s="2" t="s">
        <v>15</v>
      </c>
      <c r="O318" s="2" t="str">
        <f>+IF(COUNTIF(N318:N321,"fail")&gt;0,"Fail","Pass")</f>
        <v>Pass</v>
      </c>
    </row>
    <row r="319" spans="1:15" x14ac:dyDescent="0.3">
      <c r="A319" s="2"/>
      <c r="B319" s="2"/>
      <c r="C319" s="2"/>
      <c r="D319" s="2" t="s">
        <v>16</v>
      </c>
      <c r="E319" s="2" t="s">
        <v>17</v>
      </c>
      <c r="F319" s="2">
        <v>23</v>
      </c>
      <c r="G319" s="2">
        <v>27</v>
      </c>
      <c r="H319" s="2">
        <v>50</v>
      </c>
      <c r="I319" s="2" t="s">
        <v>18</v>
      </c>
      <c r="J319" s="2">
        <v>6</v>
      </c>
      <c r="K319" s="2">
        <v>3</v>
      </c>
      <c r="L319" s="2"/>
      <c r="M319" s="2"/>
      <c r="N319" s="2" t="s">
        <v>15</v>
      </c>
      <c r="O319" s="2"/>
    </row>
    <row r="320" spans="1:15" x14ac:dyDescent="0.3">
      <c r="A320" s="2"/>
      <c r="B320" s="2"/>
      <c r="C320" s="2"/>
      <c r="D320" s="2" t="s">
        <v>19</v>
      </c>
      <c r="E320" s="2" t="s">
        <v>20</v>
      </c>
      <c r="F320" s="2">
        <v>19</v>
      </c>
      <c r="G320" s="2">
        <v>34</v>
      </c>
      <c r="H320" s="2">
        <v>53</v>
      </c>
      <c r="I320" s="2" t="s">
        <v>18</v>
      </c>
      <c r="J320" s="2">
        <v>6</v>
      </c>
      <c r="K320" s="2">
        <v>3</v>
      </c>
      <c r="L320" s="2"/>
      <c r="M320" s="2"/>
      <c r="N320" s="2" t="s">
        <v>15</v>
      </c>
      <c r="O320" s="2"/>
    </row>
    <row r="321" spans="1:15" x14ac:dyDescent="0.3">
      <c r="A321" s="2"/>
      <c r="B321" s="2"/>
      <c r="C321" s="2"/>
      <c r="D321" s="2" t="s">
        <v>22</v>
      </c>
      <c r="E321" s="2" t="s">
        <v>23</v>
      </c>
      <c r="F321" s="2">
        <v>22</v>
      </c>
      <c r="G321" s="2">
        <v>28</v>
      </c>
      <c r="H321" s="2">
        <v>50</v>
      </c>
      <c r="I321" s="2" t="s">
        <v>18</v>
      </c>
      <c r="J321" s="2">
        <v>6</v>
      </c>
      <c r="K321" s="2">
        <v>3</v>
      </c>
      <c r="L321" s="2"/>
      <c r="M321" s="2"/>
      <c r="N321" s="2" t="s">
        <v>15</v>
      </c>
      <c r="O321" s="2"/>
    </row>
    <row r="322" spans="1:15" x14ac:dyDescent="0.3">
      <c r="A322" s="2" t="s">
        <v>110</v>
      </c>
      <c r="B322" s="2" t="s">
        <v>97</v>
      </c>
      <c r="C322" s="2" t="s">
        <v>130</v>
      </c>
      <c r="D322" s="2" t="s">
        <v>11</v>
      </c>
      <c r="E322" s="2" t="s">
        <v>12</v>
      </c>
      <c r="F322" s="2">
        <v>25</v>
      </c>
      <c r="G322" s="2">
        <v>74</v>
      </c>
      <c r="H322" s="2">
        <v>99</v>
      </c>
      <c r="I322" s="2" t="s">
        <v>13</v>
      </c>
      <c r="J322" s="2">
        <v>10</v>
      </c>
      <c r="K322" s="2">
        <v>7</v>
      </c>
      <c r="L322" s="2">
        <f>SUM(H322:H325)</f>
        <v>258</v>
      </c>
      <c r="M322" s="2">
        <f>AVERAGE(L322/4)</f>
        <v>64.5</v>
      </c>
      <c r="N322" s="2" t="s">
        <v>15</v>
      </c>
      <c r="O322" s="2" t="str">
        <f>+IF(COUNTIF(N322:N325,"fail")&gt;0,"Fail","Pass")</f>
        <v>Fail</v>
      </c>
    </row>
    <row r="323" spans="1:15" x14ac:dyDescent="0.3">
      <c r="A323" s="2"/>
      <c r="B323" s="2"/>
      <c r="C323" s="2"/>
      <c r="D323" s="2" t="s">
        <v>16</v>
      </c>
      <c r="E323" s="2" t="s">
        <v>17</v>
      </c>
      <c r="F323" s="2">
        <v>25</v>
      </c>
      <c r="G323" s="2">
        <v>28</v>
      </c>
      <c r="H323" s="2">
        <v>53</v>
      </c>
      <c r="I323" s="2" t="s">
        <v>18</v>
      </c>
      <c r="J323" s="2">
        <v>6</v>
      </c>
      <c r="K323" s="2">
        <v>3</v>
      </c>
      <c r="L323" s="2"/>
      <c r="M323" s="2"/>
      <c r="N323" s="2" t="s">
        <v>15</v>
      </c>
      <c r="O323" s="2"/>
    </row>
    <row r="324" spans="1:15" x14ac:dyDescent="0.3">
      <c r="A324" s="2"/>
      <c r="B324" s="2"/>
      <c r="C324" s="2"/>
      <c r="D324" s="2" t="s">
        <v>19</v>
      </c>
      <c r="E324" s="2" t="s">
        <v>20</v>
      </c>
      <c r="F324" s="2">
        <v>25</v>
      </c>
      <c r="G324" s="2">
        <v>33</v>
      </c>
      <c r="H324" s="2">
        <v>58</v>
      </c>
      <c r="I324" s="2" t="s">
        <v>18</v>
      </c>
      <c r="J324" s="2">
        <v>6</v>
      </c>
      <c r="K324" s="2">
        <v>3</v>
      </c>
      <c r="L324" s="2"/>
      <c r="M324" s="2"/>
      <c r="N324" s="2" t="s">
        <v>15</v>
      </c>
      <c r="O324" s="2"/>
    </row>
    <row r="325" spans="1:15" x14ac:dyDescent="0.3">
      <c r="A325" s="2"/>
      <c r="B325" s="2"/>
      <c r="C325" s="2"/>
      <c r="D325" s="2" t="s">
        <v>22</v>
      </c>
      <c r="E325" s="2" t="s">
        <v>23</v>
      </c>
      <c r="F325" s="2">
        <v>25</v>
      </c>
      <c r="G325" s="2">
        <v>23</v>
      </c>
      <c r="H325" s="2">
        <v>48</v>
      </c>
      <c r="I325" s="2" t="s">
        <v>36</v>
      </c>
      <c r="J325" s="2">
        <v>0</v>
      </c>
      <c r="K325" s="2">
        <v>0</v>
      </c>
      <c r="L325" s="2"/>
      <c r="M325" s="2"/>
      <c r="N325" s="2" t="s">
        <v>37</v>
      </c>
      <c r="O325" s="2"/>
    </row>
    <row r="326" spans="1:15" x14ac:dyDescent="0.3">
      <c r="A326" s="2" t="s">
        <v>111</v>
      </c>
      <c r="B326" s="2" t="s">
        <v>97</v>
      </c>
      <c r="C326" s="2" t="s">
        <v>129</v>
      </c>
      <c r="D326" s="2" t="s">
        <v>11</v>
      </c>
      <c r="E326" s="2" t="s">
        <v>12</v>
      </c>
      <c r="F326" s="2">
        <v>24</v>
      </c>
      <c r="G326" s="2">
        <v>70</v>
      </c>
      <c r="H326" s="2">
        <v>94</v>
      </c>
      <c r="I326" s="2" t="s">
        <v>13</v>
      </c>
      <c r="J326" s="2">
        <v>10</v>
      </c>
      <c r="K326" s="2">
        <v>7</v>
      </c>
      <c r="L326" s="2">
        <f>SUM(H326:H329)</f>
        <v>260</v>
      </c>
      <c r="M326" s="2">
        <f>AVERAGE(L326/4)</f>
        <v>65</v>
      </c>
      <c r="N326" s="2" t="s">
        <v>15</v>
      </c>
      <c r="O326" s="2" t="str">
        <f>+IF(COUNTIF(N326:N329,"fail")&gt;0,"Fail","Pass")</f>
        <v>Pass</v>
      </c>
    </row>
    <row r="327" spans="1:15" x14ac:dyDescent="0.3">
      <c r="A327" s="2"/>
      <c r="B327" s="2"/>
      <c r="C327" s="2"/>
      <c r="D327" s="2" t="s">
        <v>16</v>
      </c>
      <c r="E327" s="2" t="s">
        <v>17</v>
      </c>
      <c r="F327" s="2">
        <v>24</v>
      </c>
      <c r="G327" s="2">
        <v>33</v>
      </c>
      <c r="H327" s="2">
        <v>57</v>
      </c>
      <c r="I327" s="2" t="s">
        <v>18</v>
      </c>
      <c r="J327" s="2">
        <v>6</v>
      </c>
      <c r="K327" s="2">
        <v>3</v>
      </c>
      <c r="L327" s="2"/>
      <c r="M327" s="2"/>
      <c r="N327" s="2" t="s">
        <v>15</v>
      </c>
      <c r="O327" s="2"/>
    </row>
    <row r="328" spans="1:15" x14ac:dyDescent="0.3">
      <c r="A328" s="2"/>
      <c r="B328" s="2"/>
      <c r="C328" s="2"/>
      <c r="D328" s="2" t="s">
        <v>19</v>
      </c>
      <c r="E328" s="2" t="s">
        <v>20</v>
      </c>
      <c r="F328" s="2">
        <v>18</v>
      </c>
      <c r="G328" s="2">
        <v>31</v>
      </c>
      <c r="H328" s="2">
        <v>49</v>
      </c>
      <c r="I328" s="2" t="s">
        <v>27</v>
      </c>
      <c r="J328" s="2">
        <v>5</v>
      </c>
      <c r="K328" s="2">
        <v>3</v>
      </c>
      <c r="L328" s="2"/>
      <c r="M328" s="2"/>
      <c r="N328" s="2" t="s">
        <v>15</v>
      </c>
      <c r="O328" s="2"/>
    </row>
    <row r="329" spans="1:15" x14ac:dyDescent="0.3">
      <c r="A329" s="2"/>
      <c r="B329" s="2"/>
      <c r="C329" s="2"/>
      <c r="D329" s="2" t="s">
        <v>22</v>
      </c>
      <c r="E329" s="2" t="s">
        <v>23</v>
      </c>
      <c r="F329" s="2">
        <v>23</v>
      </c>
      <c r="G329" s="2">
        <v>37</v>
      </c>
      <c r="H329" s="2">
        <v>60</v>
      </c>
      <c r="I329" s="2" t="s">
        <v>21</v>
      </c>
      <c r="J329" s="2">
        <v>7</v>
      </c>
      <c r="K329" s="2">
        <v>3</v>
      </c>
      <c r="L329" s="2"/>
      <c r="M329" s="2"/>
      <c r="N329" s="2" t="s">
        <v>15</v>
      </c>
      <c r="O329" s="2"/>
    </row>
    <row r="330" spans="1:15" x14ac:dyDescent="0.3">
      <c r="A330" s="2" t="s">
        <v>112</v>
      </c>
      <c r="B330" s="2" t="s">
        <v>97</v>
      </c>
      <c r="C330" s="2" t="s">
        <v>129</v>
      </c>
      <c r="D330" s="2" t="s">
        <v>11</v>
      </c>
      <c r="E330" s="2" t="s">
        <v>12</v>
      </c>
      <c r="F330" s="2">
        <v>24</v>
      </c>
      <c r="G330" s="2">
        <v>68</v>
      </c>
      <c r="H330" s="2">
        <v>92</v>
      </c>
      <c r="I330" s="2" t="s">
        <v>13</v>
      </c>
      <c r="J330" s="2">
        <v>10</v>
      </c>
      <c r="K330" s="2">
        <v>7</v>
      </c>
      <c r="L330" s="2">
        <f>SUM(H330:H333)</f>
        <v>238</v>
      </c>
      <c r="M330" s="2">
        <f>AVERAGE(L330/4)</f>
        <v>59.5</v>
      </c>
      <c r="N330" s="2" t="s">
        <v>15</v>
      </c>
      <c r="O330" s="2" t="str">
        <f>+IF(COUNTIF(N330:N333,"fail")&gt;0,"Fail","Pass")</f>
        <v>Pass</v>
      </c>
    </row>
    <row r="331" spans="1:15" x14ac:dyDescent="0.3">
      <c r="A331" s="2"/>
      <c r="B331" s="2"/>
      <c r="C331" s="2"/>
      <c r="D331" s="2" t="s">
        <v>16</v>
      </c>
      <c r="E331" s="2" t="s">
        <v>17</v>
      </c>
      <c r="F331" s="2">
        <v>23</v>
      </c>
      <c r="G331" s="2">
        <v>26</v>
      </c>
      <c r="H331" s="2">
        <v>49</v>
      </c>
      <c r="I331" s="2" t="s">
        <v>27</v>
      </c>
      <c r="J331" s="2">
        <v>5</v>
      </c>
      <c r="K331" s="2">
        <v>3</v>
      </c>
      <c r="L331" s="2"/>
      <c r="M331" s="2"/>
      <c r="N331" s="2" t="s">
        <v>15</v>
      </c>
      <c r="O331" s="2"/>
    </row>
    <row r="332" spans="1:15" x14ac:dyDescent="0.3">
      <c r="A332" s="2"/>
      <c r="B332" s="2"/>
      <c r="C332" s="2"/>
      <c r="D332" s="2" t="s">
        <v>19</v>
      </c>
      <c r="E332" s="2" t="s">
        <v>20</v>
      </c>
      <c r="F332" s="2">
        <v>18</v>
      </c>
      <c r="G332" s="2">
        <v>26</v>
      </c>
      <c r="H332" s="2">
        <v>44</v>
      </c>
      <c r="I332" s="2" t="s">
        <v>27</v>
      </c>
      <c r="J332" s="2">
        <v>5</v>
      </c>
      <c r="K332" s="2">
        <v>3</v>
      </c>
      <c r="L332" s="2"/>
      <c r="M332" s="2"/>
      <c r="N332" s="2" t="s">
        <v>15</v>
      </c>
      <c r="O332" s="2"/>
    </row>
    <row r="333" spans="1:15" x14ac:dyDescent="0.3">
      <c r="A333" s="2"/>
      <c r="B333" s="2"/>
      <c r="C333" s="2"/>
      <c r="D333" s="2" t="s">
        <v>22</v>
      </c>
      <c r="E333" s="2" t="s">
        <v>23</v>
      </c>
      <c r="F333" s="2">
        <v>15</v>
      </c>
      <c r="G333" s="2">
        <v>38</v>
      </c>
      <c r="H333" s="2">
        <v>53</v>
      </c>
      <c r="I333" s="2" t="s">
        <v>18</v>
      </c>
      <c r="J333" s="2">
        <v>6</v>
      </c>
      <c r="K333" s="2">
        <v>3</v>
      </c>
      <c r="L333" s="2"/>
      <c r="M333" s="2"/>
      <c r="N333" s="2" t="s">
        <v>15</v>
      </c>
      <c r="O333" s="2"/>
    </row>
    <row r="334" spans="1:15" x14ac:dyDescent="0.3">
      <c r="A334" s="2" t="s">
        <v>113</v>
      </c>
      <c r="B334" s="2" t="s">
        <v>97</v>
      </c>
      <c r="C334" s="2" t="s">
        <v>130</v>
      </c>
      <c r="D334" s="2" t="s">
        <v>11</v>
      </c>
      <c r="E334" s="2" t="s">
        <v>12</v>
      </c>
      <c r="F334" s="2">
        <v>24</v>
      </c>
      <c r="G334" s="2">
        <v>72</v>
      </c>
      <c r="H334" s="2">
        <v>96</v>
      </c>
      <c r="I334" s="2" t="s">
        <v>13</v>
      </c>
      <c r="J334" s="2">
        <v>10</v>
      </c>
      <c r="K334" s="2">
        <v>7</v>
      </c>
      <c r="L334" s="2">
        <f>SUM(H334:H337)</f>
        <v>277</v>
      </c>
      <c r="M334" s="2">
        <f>AVERAGE(L334/4)</f>
        <v>69.25</v>
      </c>
      <c r="N334" s="2" t="s">
        <v>15</v>
      </c>
      <c r="O334" s="2" t="str">
        <f>+IF(COUNTIF(N334:N337,"fail")&gt;0,"Fail","Pass")</f>
        <v>Pass</v>
      </c>
    </row>
    <row r="335" spans="1:15" x14ac:dyDescent="0.3">
      <c r="A335" s="2"/>
      <c r="B335" s="2"/>
      <c r="C335" s="2"/>
      <c r="D335" s="2" t="s">
        <v>16</v>
      </c>
      <c r="E335" s="2" t="s">
        <v>17</v>
      </c>
      <c r="F335" s="2">
        <v>25</v>
      </c>
      <c r="G335" s="2">
        <v>28</v>
      </c>
      <c r="H335" s="2">
        <v>53</v>
      </c>
      <c r="I335" s="2" t="s">
        <v>18</v>
      </c>
      <c r="J335" s="2">
        <v>6</v>
      </c>
      <c r="K335" s="2">
        <v>3</v>
      </c>
      <c r="L335" s="2"/>
      <c r="M335" s="2"/>
      <c r="N335" s="2" t="s">
        <v>15</v>
      </c>
      <c r="O335" s="2"/>
    </row>
    <row r="336" spans="1:15" x14ac:dyDescent="0.3">
      <c r="A336" s="2"/>
      <c r="B336" s="2"/>
      <c r="C336" s="2"/>
      <c r="D336" s="2" t="s">
        <v>19</v>
      </c>
      <c r="E336" s="2" t="s">
        <v>20</v>
      </c>
      <c r="F336" s="2">
        <v>25</v>
      </c>
      <c r="G336" s="2">
        <v>28</v>
      </c>
      <c r="H336" s="2">
        <v>53</v>
      </c>
      <c r="I336" s="2" t="s">
        <v>18</v>
      </c>
      <c r="J336" s="2">
        <v>6</v>
      </c>
      <c r="K336" s="2">
        <v>3</v>
      </c>
      <c r="L336" s="2"/>
      <c r="M336" s="2"/>
      <c r="N336" s="2" t="s">
        <v>15</v>
      </c>
      <c r="O336" s="2"/>
    </row>
    <row r="337" spans="1:15" x14ac:dyDescent="0.3">
      <c r="A337" s="2"/>
      <c r="B337" s="2"/>
      <c r="C337" s="2"/>
      <c r="D337" s="2" t="s">
        <v>22</v>
      </c>
      <c r="E337" s="2" t="s">
        <v>23</v>
      </c>
      <c r="F337" s="2">
        <v>24</v>
      </c>
      <c r="G337" s="2">
        <v>51</v>
      </c>
      <c r="H337" s="2">
        <v>75</v>
      </c>
      <c r="I337" s="2" t="s">
        <v>29</v>
      </c>
      <c r="J337" s="2">
        <v>8</v>
      </c>
      <c r="K337" s="2">
        <v>3</v>
      </c>
      <c r="L337" s="2"/>
      <c r="M337" s="2"/>
      <c r="N337" s="2" t="s">
        <v>15</v>
      </c>
      <c r="O337" s="2"/>
    </row>
    <row r="338" spans="1:15" x14ac:dyDescent="0.3">
      <c r="A338" s="2" t="s">
        <v>114</v>
      </c>
      <c r="B338" s="2" t="s">
        <v>97</v>
      </c>
      <c r="C338" s="2" t="s">
        <v>129</v>
      </c>
      <c r="D338" s="2" t="s">
        <v>11</v>
      </c>
      <c r="E338" s="2" t="s">
        <v>12</v>
      </c>
      <c r="F338" s="2">
        <v>25</v>
      </c>
      <c r="G338" s="2">
        <v>73</v>
      </c>
      <c r="H338" s="2">
        <v>98</v>
      </c>
      <c r="I338" s="2" t="s">
        <v>13</v>
      </c>
      <c r="J338" s="2">
        <v>10</v>
      </c>
      <c r="K338" s="2">
        <v>7</v>
      </c>
      <c r="L338" s="2">
        <f>SUM(H338:H341)</f>
        <v>276</v>
      </c>
      <c r="M338" s="2">
        <f>AVERAGE(L338/4)</f>
        <v>69</v>
      </c>
      <c r="N338" s="2" t="s">
        <v>15</v>
      </c>
      <c r="O338" s="2" t="str">
        <f>+IF(COUNTIF(N338:N341,"fail")&gt;0,"Fail","Pass")</f>
        <v>Pass</v>
      </c>
    </row>
    <row r="339" spans="1:15" x14ac:dyDescent="0.3">
      <c r="A339" s="2"/>
      <c r="B339" s="2"/>
      <c r="C339" s="2"/>
      <c r="D339" s="2" t="s">
        <v>16</v>
      </c>
      <c r="E339" s="2" t="s">
        <v>17</v>
      </c>
      <c r="F339" s="2">
        <v>25</v>
      </c>
      <c r="G339" s="2">
        <v>32</v>
      </c>
      <c r="H339" s="2">
        <v>57</v>
      </c>
      <c r="I339" s="2" t="s">
        <v>18</v>
      </c>
      <c r="J339" s="2">
        <v>6</v>
      </c>
      <c r="K339" s="2">
        <v>3</v>
      </c>
      <c r="L339" s="2"/>
      <c r="M339" s="2"/>
      <c r="N339" s="2" t="s">
        <v>15</v>
      </c>
      <c r="O339" s="2"/>
    </row>
    <row r="340" spans="1:15" x14ac:dyDescent="0.3">
      <c r="A340" s="2"/>
      <c r="B340" s="2"/>
      <c r="C340" s="2"/>
      <c r="D340" s="2" t="s">
        <v>19</v>
      </c>
      <c r="E340" s="2" t="s">
        <v>20</v>
      </c>
      <c r="F340" s="2">
        <v>25</v>
      </c>
      <c r="G340" s="2">
        <v>30</v>
      </c>
      <c r="H340" s="2">
        <v>55</v>
      </c>
      <c r="I340" s="2" t="s">
        <v>18</v>
      </c>
      <c r="J340" s="2">
        <v>6</v>
      </c>
      <c r="K340" s="2">
        <v>3</v>
      </c>
      <c r="L340" s="2"/>
      <c r="M340" s="2"/>
      <c r="N340" s="2" t="s">
        <v>15</v>
      </c>
      <c r="O340" s="2"/>
    </row>
    <row r="341" spans="1:15" x14ac:dyDescent="0.3">
      <c r="A341" s="2"/>
      <c r="B341" s="2"/>
      <c r="C341" s="2"/>
      <c r="D341" s="2" t="s">
        <v>22</v>
      </c>
      <c r="E341" s="2" t="s">
        <v>23</v>
      </c>
      <c r="F341" s="2">
        <v>23</v>
      </c>
      <c r="G341" s="2">
        <v>43</v>
      </c>
      <c r="H341" s="2">
        <v>66</v>
      </c>
      <c r="I341" s="2" t="s">
        <v>21</v>
      </c>
      <c r="J341" s="2">
        <v>7</v>
      </c>
      <c r="K341" s="2">
        <v>3</v>
      </c>
      <c r="L341" s="2"/>
      <c r="M341" s="2"/>
      <c r="N341" s="2" t="s">
        <v>15</v>
      </c>
      <c r="O341" s="2"/>
    </row>
    <row r="342" spans="1:15" x14ac:dyDescent="0.3">
      <c r="A342" s="2" t="s">
        <v>115</v>
      </c>
      <c r="B342" s="2" t="s">
        <v>97</v>
      </c>
      <c r="C342" s="2" t="s">
        <v>129</v>
      </c>
      <c r="D342" s="2" t="s">
        <v>11</v>
      </c>
      <c r="E342" s="2" t="s">
        <v>12</v>
      </c>
      <c r="F342" s="2">
        <v>24</v>
      </c>
      <c r="G342" s="2">
        <v>68</v>
      </c>
      <c r="H342" s="2">
        <v>92</v>
      </c>
      <c r="I342" s="2" t="s">
        <v>13</v>
      </c>
      <c r="J342" s="2">
        <v>10</v>
      </c>
      <c r="K342" s="2">
        <v>7</v>
      </c>
      <c r="L342" s="2">
        <f>SUM(H342:H345)</f>
        <v>245</v>
      </c>
      <c r="M342" s="2">
        <f>AVERAGE(L342/4)</f>
        <v>61.25</v>
      </c>
      <c r="N342" s="2" t="s">
        <v>15</v>
      </c>
      <c r="O342" s="2" t="str">
        <f>+IF(COUNTIF(N342:N345,"fail")&gt;0,"Fail","Pass")</f>
        <v>Pass</v>
      </c>
    </row>
    <row r="343" spans="1:15" x14ac:dyDescent="0.3">
      <c r="A343" s="2"/>
      <c r="B343" s="2"/>
      <c r="C343" s="2"/>
      <c r="D343" s="2" t="s">
        <v>16</v>
      </c>
      <c r="E343" s="2" t="s">
        <v>17</v>
      </c>
      <c r="F343" s="2">
        <v>23</v>
      </c>
      <c r="G343" s="2">
        <v>28</v>
      </c>
      <c r="H343" s="2">
        <v>51</v>
      </c>
      <c r="I343" s="2" t="s">
        <v>18</v>
      </c>
      <c r="J343" s="2">
        <v>6</v>
      </c>
      <c r="K343" s="2">
        <v>3</v>
      </c>
      <c r="L343" s="2"/>
      <c r="M343" s="2"/>
      <c r="N343" s="2" t="s">
        <v>15</v>
      </c>
      <c r="O343" s="2"/>
    </row>
    <row r="344" spans="1:15" x14ac:dyDescent="0.3">
      <c r="A344" s="2"/>
      <c r="B344" s="2"/>
      <c r="C344" s="2"/>
      <c r="D344" s="2" t="s">
        <v>19</v>
      </c>
      <c r="E344" s="2" t="s">
        <v>20</v>
      </c>
      <c r="F344" s="2">
        <v>17</v>
      </c>
      <c r="G344" s="2">
        <v>26</v>
      </c>
      <c r="H344" s="2">
        <v>43</v>
      </c>
      <c r="I344" s="2" t="s">
        <v>27</v>
      </c>
      <c r="J344" s="2">
        <v>5</v>
      </c>
      <c r="K344" s="2">
        <v>3</v>
      </c>
      <c r="L344" s="2"/>
      <c r="M344" s="2"/>
      <c r="N344" s="2" t="s">
        <v>15</v>
      </c>
      <c r="O344" s="2"/>
    </row>
    <row r="345" spans="1:15" x14ac:dyDescent="0.3">
      <c r="A345" s="2"/>
      <c r="B345" s="2"/>
      <c r="C345" s="2"/>
      <c r="D345" s="2" t="s">
        <v>22</v>
      </c>
      <c r="E345" s="2" t="s">
        <v>23</v>
      </c>
      <c r="F345" s="2">
        <v>21</v>
      </c>
      <c r="G345" s="2">
        <v>38</v>
      </c>
      <c r="H345" s="2">
        <v>59</v>
      </c>
      <c r="I345" s="2" t="s">
        <v>18</v>
      </c>
      <c r="J345" s="2">
        <v>6</v>
      </c>
      <c r="K345" s="2">
        <v>3</v>
      </c>
      <c r="L345" s="2"/>
      <c r="M345" s="2"/>
      <c r="N345" s="2" t="s">
        <v>15</v>
      </c>
      <c r="O345" s="2"/>
    </row>
    <row r="346" spans="1:15" x14ac:dyDescent="0.3">
      <c r="A346" s="2" t="s">
        <v>116</v>
      </c>
      <c r="B346" s="2" t="s">
        <v>97</v>
      </c>
      <c r="C346" s="2" t="s">
        <v>130</v>
      </c>
      <c r="D346" s="2" t="s">
        <v>11</v>
      </c>
      <c r="E346" s="2" t="s">
        <v>12</v>
      </c>
      <c r="F346" s="2">
        <v>24</v>
      </c>
      <c r="G346" s="2">
        <v>73</v>
      </c>
      <c r="H346" s="2">
        <v>97</v>
      </c>
      <c r="I346" s="2" t="s">
        <v>13</v>
      </c>
      <c r="J346" s="2">
        <v>10</v>
      </c>
      <c r="K346" s="2">
        <v>7</v>
      </c>
      <c r="L346" s="2">
        <f>SUM(H346:H349)</f>
        <v>243</v>
      </c>
      <c r="M346" s="2">
        <f>AVERAGE(L346/4)</f>
        <v>60.75</v>
      </c>
      <c r="N346" s="2" t="s">
        <v>15</v>
      </c>
      <c r="O346" s="2" t="str">
        <f>+IF(COUNTIF(N346:N349,"fail")&gt;0,"Fail","Pass")</f>
        <v>Fail</v>
      </c>
    </row>
    <row r="347" spans="1:15" x14ac:dyDescent="0.3">
      <c r="A347" s="2"/>
      <c r="B347" s="2"/>
      <c r="C347" s="2"/>
      <c r="D347" s="2" t="s">
        <v>16</v>
      </c>
      <c r="E347" s="2" t="s">
        <v>17</v>
      </c>
      <c r="F347" s="2">
        <v>24</v>
      </c>
      <c r="G347" s="2">
        <v>27</v>
      </c>
      <c r="H347" s="2">
        <v>51</v>
      </c>
      <c r="I347" s="2" t="s">
        <v>18</v>
      </c>
      <c r="J347" s="2">
        <v>6</v>
      </c>
      <c r="K347" s="2">
        <v>3</v>
      </c>
      <c r="L347" s="2"/>
      <c r="M347" s="2"/>
      <c r="N347" s="2" t="s">
        <v>15</v>
      </c>
      <c r="O347" s="2"/>
    </row>
    <row r="348" spans="1:15" x14ac:dyDescent="0.3">
      <c r="A348" s="2"/>
      <c r="B348" s="2"/>
      <c r="C348" s="2"/>
      <c r="D348" s="2" t="s">
        <v>19</v>
      </c>
      <c r="E348" s="2" t="s">
        <v>20</v>
      </c>
      <c r="F348" s="2">
        <v>20</v>
      </c>
      <c r="G348" s="2">
        <v>15</v>
      </c>
      <c r="H348" s="2">
        <v>35</v>
      </c>
      <c r="I348" s="2" t="s">
        <v>36</v>
      </c>
      <c r="J348" s="2">
        <v>0</v>
      </c>
      <c r="K348" s="2">
        <v>0</v>
      </c>
      <c r="L348" s="2"/>
      <c r="M348" s="2"/>
      <c r="N348" s="2" t="s">
        <v>37</v>
      </c>
      <c r="O348" s="2"/>
    </row>
    <row r="349" spans="1:15" x14ac:dyDescent="0.3">
      <c r="A349" s="2"/>
      <c r="B349" s="2"/>
      <c r="C349" s="2"/>
      <c r="D349" s="2" t="s">
        <v>22</v>
      </c>
      <c r="E349" s="2" t="s">
        <v>23</v>
      </c>
      <c r="F349" s="2">
        <v>23</v>
      </c>
      <c r="G349" s="2">
        <v>37</v>
      </c>
      <c r="H349" s="2">
        <v>60</v>
      </c>
      <c r="I349" s="2" t="s">
        <v>21</v>
      </c>
      <c r="J349" s="2">
        <v>7</v>
      </c>
      <c r="K349" s="2">
        <v>3</v>
      </c>
      <c r="L349" s="2"/>
      <c r="M349" s="2"/>
      <c r="N349" s="2" t="s">
        <v>15</v>
      </c>
      <c r="O349" s="2"/>
    </row>
    <row r="350" spans="1:15" x14ac:dyDescent="0.3">
      <c r="A350" s="2" t="s">
        <v>117</v>
      </c>
      <c r="B350" s="2" t="s">
        <v>97</v>
      </c>
      <c r="C350" s="2" t="s">
        <v>129</v>
      </c>
      <c r="D350" s="2" t="s">
        <v>11</v>
      </c>
      <c r="E350" s="2" t="s">
        <v>12</v>
      </c>
      <c r="F350" s="2">
        <v>25</v>
      </c>
      <c r="G350" s="2">
        <v>74</v>
      </c>
      <c r="H350" s="2">
        <v>99</v>
      </c>
      <c r="I350" s="2" t="s">
        <v>13</v>
      </c>
      <c r="J350" s="2">
        <v>10</v>
      </c>
      <c r="K350" s="2">
        <v>7</v>
      </c>
      <c r="L350" s="2">
        <f>SUM(H350:H353)</f>
        <v>273</v>
      </c>
      <c r="M350" s="2">
        <f>AVERAGE(L350/4)</f>
        <v>68.25</v>
      </c>
      <c r="N350" s="2" t="s">
        <v>15</v>
      </c>
      <c r="O350" s="2" t="str">
        <f>+IF(COUNTIF(N350:N353,"fail")&gt;0,"Fail","Pass")</f>
        <v>Pass</v>
      </c>
    </row>
    <row r="351" spans="1:15" x14ac:dyDescent="0.3">
      <c r="A351" s="2"/>
      <c r="B351" s="2"/>
      <c r="C351" s="2"/>
      <c r="D351" s="2" t="s">
        <v>16</v>
      </c>
      <c r="E351" s="2" t="s">
        <v>17</v>
      </c>
      <c r="F351" s="2">
        <v>25</v>
      </c>
      <c r="G351" s="2">
        <v>33</v>
      </c>
      <c r="H351" s="2">
        <v>58</v>
      </c>
      <c r="I351" s="2" t="s">
        <v>18</v>
      </c>
      <c r="J351" s="2">
        <v>6</v>
      </c>
      <c r="K351" s="2">
        <v>3</v>
      </c>
      <c r="L351" s="2"/>
      <c r="M351" s="2"/>
      <c r="N351" s="2" t="s">
        <v>15</v>
      </c>
      <c r="O351" s="2"/>
    </row>
    <row r="352" spans="1:15" x14ac:dyDescent="0.3">
      <c r="A352" s="2"/>
      <c r="B352" s="2"/>
      <c r="C352" s="2"/>
      <c r="D352" s="2" t="s">
        <v>19</v>
      </c>
      <c r="E352" s="2" t="s">
        <v>20</v>
      </c>
      <c r="F352" s="2">
        <v>25</v>
      </c>
      <c r="G352" s="2">
        <v>26</v>
      </c>
      <c r="H352" s="2">
        <v>51</v>
      </c>
      <c r="I352" s="2" t="s">
        <v>18</v>
      </c>
      <c r="J352" s="2">
        <v>6</v>
      </c>
      <c r="K352" s="2">
        <v>3</v>
      </c>
      <c r="L352" s="2"/>
      <c r="M352" s="2"/>
      <c r="N352" s="2" t="s">
        <v>15</v>
      </c>
      <c r="O352" s="2"/>
    </row>
    <row r="353" spans="1:15" x14ac:dyDescent="0.3">
      <c r="A353" s="2"/>
      <c r="B353" s="2"/>
      <c r="C353" s="2"/>
      <c r="D353" s="2" t="s">
        <v>22</v>
      </c>
      <c r="E353" s="2" t="s">
        <v>23</v>
      </c>
      <c r="F353" s="2">
        <v>25</v>
      </c>
      <c r="G353" s="2">
        <v>40</v>
      </c>
      <c r="H353" s="2">
        <v>65</v>
      </c>
      <c r="I353" s="2" t="s">
        <v>21</v>
      </c>
      <c r="J353" s="2">
        <v>7</v>
      </c>
      <c r="K353" s="2">
        <v>3</v>
      </c>
      <c r="L353" s="2"/>
      <c r="M353" s="2"/>
      <c r="N353" s="2" t="s">
        <v>15</v>
      </c>
      <c r="O353" s="2"/>
    </row>
    <row r="354" spans="1:15" x14ac:dyDescent="0.3">
      <c r="A354" s="2" t="s">
        <v>118</v>
      </c>
      <c r="B354" s="2" t="s">
        <v>97</v>
      </c>
      <c r="C354" s="2" t="s">
        <v>129</v>
      </c>
      <c r="D354" s="2" t="s">
        <v>11</v>
      </c>
      <c r="E354" s="2" t="s">
        <v>12</v>
      </c>
      <c r="F354" s="2">
        <v>24</v>
      </c>
      <c r="G354" s="2">
        <v>60</v>
      </c>
      <c r="H354" s="2">
        <v>84</v>
      </c>
      <c r="I354" s="2" t="s">
        <v>65</v>
      </c>
      <c r="J354" s="2">
        <v>9</v>
      </c>
      <c r="K354" s="2">
        <v>7</v>
      </c>
      <c r="L354" s="2">
        <f>SUM(H354:H357)</f>
        <v>242</v>
      </c>
      <c r="M354" s="2">
        <f>AVERAGE(L354/4)</f>
        <v>60.5</v>
      </c>
      <c r="N354" s="2" t="s">
        <v>15</v>
      </c>
      <c r="O354" s="2" t="str">
        <f>+IF(COUNTIF(N354:N357,"fail")&gt;0,"Fail","Pass")</f>
        <v>Pass</v>
      </c>
    </row>
    <row r="355" spans="1:15" x14ac:dyDescent="0.3">
      <c r="A355" s="2"/>
      <c r="B355" s="2"/>
      <c r="C355" s="2"/>
      <c r="D355" s="2" t="s">
        <v>16</v>
      </c>
      <c r="E355" s="2" t="s">
        <v>17</v>
      </c>
      <c r="F355" s="2">
        <v>21</v>
      </c>
      <c r="G355" s="2">
        <v>26</v>
      </c>
      <c r="H355" s="2">
        <v>47</v>
      </c>
      <c r="I355" s="2" t="s">
        <v>27</v>
      </c>
      <c r="J355" s="2">
        <v>5</v>
      </c>
      <c r="K355" s="2">
        <v>3</v>
      </c>
      <c r="L355" s="2"/>
      <c r="M355" s="2"/>
      <c r="N355" s="2" t="s">
        <v>15</v>
      </c>
      <c r="O355" s="2"/>
    </row>
    <row r="356" spans="1:15" x14ac:dyDescent="0.3">
      <c r="A356" s="2"/>
      <c r="B356" s="2"/>
      <c r="C356" s="2"/>
      <c r="D356" s="2" t="s">
        <v>19</v>
      </c>
      <c r="E356" s="2" t="s">
        <v>20</v>
      </c>
      <c r="F356" s="2">
        <v>20</v>
      </c>
      <c r="G356" s="2">
        <v>26</v>
      </c>
      <c r="H356" s="2">
        <v>46</v>
      </c>
      <c r="I356" s="2" t="s">
        <v>27</v>
      </c>
      <c r="J356" s="2">
        <v>5</v>
      </c>
      <c r="K356" s="2">
        <v>3</v>
      </c>
      <c r="L356" s="2"/>
      <c r="M356" s="2"/>
      <c r="N356" s="2" t="s">
        <v>15</v>
      </c>
      <c r="O356" s="2"/>
    </row>
    <row r="357" spans="1:15" x14ac:dyDescent="0.3">
      <c r="A357" s="2"/>
      <c r="B357" s="2"/>
      <c r="C357" s="2"/>
      <c r="D357" s="2" t="s">
        <v>22</v>
      </c>
      <c r="E357" s="2" t="s">
        <v>23</v>
      </c>
      <c r="F357" s="2">
        <v>23</v>
      </c>
      <c r="G357" s="2">
        <v>42</v>
      </c>
      <c r="H357" s="2">
        <v>65</v>
      </c>
      <c r="I357" s="2" t="s">
        <v>21</v>
      </c>
      <c r="J357" s="2">
        <v>7</v>
      </c>
      <c r="K357" s="2">
        <v>3</v>
      </c>
      <c r="L357" s="2"/>
      <c r="M357" s="2"/>
      <c r="N357" s="2" t="s">
        <v>15</v>
      </c>
      <c r="O357" s="2"/>
    </row>
    <row r="358" spans="1:15" x14ac:dyDescent="0.3">
      <c r="A358" s="2" t="s">
        <v>119</v>
      </c>
      <c r="B358" s="2" t="s">
        <v>97</v>
      </c>
      <c r="C358" s="2" t="s">
        <v>129</v>
      </c>
      <c r="D358" s="2" t="s">
        <v>11</v>
      </c>
      <c r="E358" s="2" t="s">
        <v>12</v>
      </c>
      <c r="F358" s="2">
        <v>24</v>
      </c>
      <c r="G358" s="2">
        <v>70</v>
      </c>
      <c r="H358" s="2">
        <v>94</v>
      </c>
      <c r="I358" s="2" t="s">
        <v>13</v>
      </c>
      <c r="J358" s="2">
        <v>10</v>
      </c>
      <c r="K358" s="2">
        <v>7</v>
      </c>
      <c r="L358" s="2">
        <f>SUM(H358:H361)</f>
        <v>255</v>
      </c>
      <c r="M358" s="2">
        <f>AVERAGE(L358/4)</f>
        <v>63.75</v>
      </c>
      <c r="N358" s="2" t="s">
        <v>15</v>
      </c>
      <c r="O358" s="2" t="str">
        <f>+IF(COUNTIF(N358:N361,"fail")&gt;0,"Fail","Pass")</f>
        <v>Fail</v>
      </c>
    </row>
    <row r="359" spans="1:15" x14ac:dyDescent="0.3">
      <c r="A359" s="2"/>
      <c r="B359" s="2"/>
      <c r="C359" s="2"/>
      <c r="D359" s="2" t="s">
        <v>16</v>
      </c>
      <c r="E359" s="2" t="s">
        <v>17</v>
      </c>
      <c r="F359" s="2">
        <v>24</v>
      </c>
      <c r="G359" s="2">
        <v>19</v>
      </c>
      <c r="H359" s="2">
        <v>43</v>
      </c>
      <c r="I359" s="2" t="s">
        <v>36</v>
      </c>
      <c r="J359" s="2">
        <v>0</v>
      </c>
      <c r="K359" s="2">
        <v>0</v>
      </c>
      <c r="L359" s="2"/>
      <c r="M359" s="2"/>
      <c r="N359" s="2" t="s">
        <v>37</v>
      </c>
      <c r="O359" s="2"/>
    </row>
    <row r="360" spans="1:15" x14ac:dyDescent="0.3">
      <c r="A360" s="2"/>
      <c r="B360" s="2"/>
      <c r="C360" s="2"/>
      <c r="D360" s="2" t="s">
        <v>19</v>
      </c>
      <c r="E360" s="2" t="s">
        <v>20</v>
      </c>
      <c r="F360" s="2">
        <v>25</v>
      </c>
      <c r="G360" s="2">
        <v>27</v>
      </c>
      <c r="H360" s="2">
        <v>52</v>
      </c>
      <c r="I360" s="2" t="s">
        <v>18</v>
      </c>
      <c r="J360" s="2">
        <v>6</v>
      </c>
      <c r="K360" s="2">
        <v>3</v>
      </c>
      <c r="L360" s="2"/>
      <c r="M360" s="2"/>
      <c r="N360" s="2" t="s">
        <v>15</v>
      </c>
      <c r="O360" s="2"/>
    </row>
    <row r="361" spans="1:15" x14ac:dyDescent="0.3">
      <c r="A361" s="2"/>
      <c r="B361" s="2"/>
      <c r="C361" s="2"/>
      <c r="D361" s="2" t="s">
        <v>22</v>
      </c>
      <c r="E361" s="2" t="s">
        <v>23</v>
      </c>
      <c r="F361" s="2">
        <v>24</v>
      </c>
      <c r="G361" s="2">
        <v>42</v>
      </c>
      <c r="H361" s="2">
        <v>66</v>
      </c>
      <c r="I361" s="2" t="s">
        <v>21</v>
      </c>
      <c r="J361" s="2">
        <v>7</v>
      </c>
      <c r="K361" s="2">
        <v>3</v>
      </c>
      <c r="L361" s="2"/>
      <c r="M361" s="2"/>
      <c r="N361" s="2" t="s">
        <v>15</v>
      </c>
      <c r="O361" s="2"/>
    </row>
    <row r="362" spans="1:15" x14ac:dyDescent="0.3">
      <c r="A362" s="2" t="s">
        <v>120</v>
      </c>
      <c r="B362" s="2" t="s">
        <v>97</v>
      </c>
      <c r="C362" s="2" t="s">
        <v>129</v>
      </c>
      <c r="D362" s="2" t="s">
        <v>11</v>
      </c>
      <c r="E362" s="2" t="s">
        <v>12</v>
      </c>
      <c r="F362" s="2">
        <v>24</v>
      </c>
      <c r="G362" s="2">
        <v>60</v>
      </c>
      <c r="H362" s="2">
        <v>84</v>
      </c>
      <c r="I362" s="2" t="s">
        <v>65</v>
      </c>
      <c r="J362" s="2">
        <v>9</v>
      </c>
      <c r="K362" s="2">
        <v>7</v>
      </c>
      <c r="L362" s="2">
        <f>SUM(H362:H365)</f>
        <v>244</v>
      </c>
      <c r="M362" s="2">
        <f>AVERAGE(L362/4)</f>
        <v>61</v>
      </c>
      <c r="N362" s="2" t="s">
        <v>15</v>
      </c>
      <c r="O362" s="2" t="str">
        <f>+IF(COUNTIF(N362:N365,"fail")&gt;0,"Fail","Pass")</f>
        <v>Pass</v>
      </c>
    </row>
    <row r="363" spans="1:15" x14ac:dyDescent="0.3">
      <c r="A363" s="2"/>
      <c r="B363" s="2"/>
      <c r="C363" s="2"/>
      <c r="D363" s="2" t="s">
        <v>16</v>
      </c>
      <c r="E363" s="2" t="s">
        <v>17</v>
      </c>
      <c r="F363" s="2">
        <v>21</v>
      </c>
      <c r="G363" s="2">
        <v>28</v>
      </c>
      <c r="H363" s="2">
        <v>49</v>
      </c>
      <c r="I363" s="2" t="s">
        <v>27</v>
      </c>
      <c r="J363" s="2">
        <v>5</v>
      </c>
      <c r="K363" s="2">
        <v>3</v>
      </c>
      <c r="L363" s="2"/>
      <c r="M363" s="2"/>
      <c r="N363" s="2" t="s">
        <v>15</v>
      </c>
      <c r="O363" s="2"/>
    </row>
    <row r="364" spans="1:15" x14ac:dyDescent="0.3">
      <c r="A364" s="2"/>
      <c r="B364" s="2"/>
      <c r="C364" s="2"/>
      <c r="D364" s="2" t="s">
        <v>19</v>
      </c>
      <c r="E364" s="2" t="s">
        <v>20</v>
      </c>
      <c r="F364" s="2">
        <v>17</v>
      </c>
      <c r="G364" s="2">
        <v>26</v>
      </c>
      <c r="H364" s="2">
        <v>43</v>
      </c>
      <c r="I364" s="2" t="s">
        <v>27</v>
      </c>
      <c r="J364" s="2">
        <v>5</v>
      </c>
      <c r="K364" s="2">
        <v>3</v>
      </c>
      <c r="L364" s="2"/>
      <c r="M364" s="2"/>
      <c r="N364" s="2" t="s">
        <v>15</v>
      </c>
      <c r="O364" s="2"/>
    </row>
    <row r="365" spans="1:15" x14ac:dyDescent="0.3">
      <c r="A365" s="2"/>
      <c r="B365" s="2"/>
      <c r="C365" s="2"/>
      <c r="D365" s="2" t="s">
        <v>22</v>
      </c>
      <c r="E365" s="2" t="s">
        <v>23</v>
      </c>
      <c r="F365" s="2">
        <v>23</v>
      </c>
      <c r="G365" s="2">
        <v>45</v>
      </c>
      <c r="H365" s="2">
        <v>68</v>
      </c>
      <c r="I365" s="2" t="s">
        <v>21</v>
      </c>
      <c r="J365" s="2">
        <v>7</v>
      </c>
      <c r="K365" s="2">
        <v>3</v>
      </c>
      <c r="L365" s="2"/>
      <c r="M365" s="2"/>
      <c r="N365" s="2" t="s">
        <v>15</v>
      </c>
      <c r="O365" s="2"/>
    </row>
    <row r="366" spans="1:15" x14ac:dyDescent="0.3">
      <c r="A366" s="2" t="s">
        <v>121</v>
      </c>
      <c r="B366" s="2" t="s">
        <v>97</v>
      </c>
      <c r="C366" s="2" t="s">
        <v>129</v>
      </c>
      <c r="D366" s="2" t="s">
        <v>11</v>
      </c>
      <c r="E366" s="2" t="s">
        <v>12</v>
      </c>
      <c r="F366" s="2">
        <v>25</v>
      </c>
      <c r="G366" s="2">
        <v>67</v>
      </c>
      <c r="H366" s="2">
        <v>92</v>
      </c>
      <c r="I366" s="2" t="s">
        <v>13</v>
      </c>
      <c r="J366" s="2">
        <v>10</v>
      </c>
      <c r="K366" s="2">
        <v>7</v>
      </c>
      <c r="L366" s="2">
        <f>SUM(H366:H369)</f>
        <v>252</v>
      </c>
      <c r="M366" s="2">
        <f>AVERAGE(L366/4)</f>
        <v>63</v>
      </c>
      <c r="N366" s="2" t="s">
        <v>15</v>
      </c>
      <c r="O366" s="2" t="str">
        <f>+IF(COUNTIF(N366:N369,"fail")&gt;0,"Fail","Pass")</f>
        <v>Pass</v>
      </c>
    </row>
    <row r="367" spans="1:15" x14ac:dyDescent="0.3">
      <c r="A367" s="2"/>
      <c r="B367" s="2"/>
      <c r="C367" s="2"/>
      <c r="D367" s="2" t="s">
        <v>16</v>
      </c>
      <c r="E367" s="2" t="s">
        <v>17</v>
      </c>
      <c r="F367" s="2">
        <v>22</v>
      </c>
      <c r="G367" s="2">
        <v>28</v>
      </c>
      <c r="H367" s="2">
        <v>50</v>
      </c>
      <c r="I367" s="2" t="s">
        <v>18</v>
      </c>
      <c r="J367" s="2">
        <v>6</v>
      </c>
      <c r="K367" s="2">
        <v>3</v>
      </c>
      <c r="L367" s="2"/>
      <c r="M367" s="2"/>
      <c r="N367" s="2" t="s">
        <v>15</v>
      </c>
      <c r="O367" s="2"/>
    </row>
    <row r="368" spans="1:15" x14ac:dyDescent="0.3">
      <c r="A368" s="2"/>
      <c r="B368" s="2"/>
      <c r="C368" s="2"/>
      <c r="D368" s="2" t="s">
        <v>19</v>
      </c>
      <c r="E368" s="2" t="s">
        <v>20</v>
      </c>
      <c r="F368" s="2">
        <v>21</v>
      </c>
      <c r="G368" s="2">
        <v>28</v>
      </c>
      <c r="H368" s="2">
        <v>49</v>
      </c>
      <c r="I368" s="2" t="s">
        <v>27</v>
      </c>
      <c r="J368" s="2">
        <v>5</v>
      </c>
      <c r="K368" s="2">
        <v>3</v>
      </c>
      <c r="L368" s="2"/>
      <c r="M368" s="2"/>
      <c r="N368" s="2" t="s">
        <v>15</v>
      </c>
      <c r="O368" s="2"/>
    </row>
    <row r="369" spans="1:15" x14ac:dyDescent="0.3">
      <c r="A369" s="2"/>
      <c r="B369" s="2"/>
      <c r="C369" s="2"/>
      <c r="D369" s="2" t="s">
        <v>22</v>
      </c>
      <c r="E369" s="2" t="s">
        <v>23</v>
      </c>
      <c r="F369" s="2">
        <v>15</v>
      </c>
      <c r="G369" s="2">
        <v>46</v>
      </c>
      <c r="H369" s="2">
        <v>61</v>
      </c>
      <c r="I369" s="2" t="s">
        <v>21</v>
      </c>
      <c r="J369" s="2">
        <v>7</v>
      </c>
      <c r="K369" s="2">
        <v>3</v>
      </c>
      <c r="L369" s="2"/>
      <c r="M369" s="2"/>
      <c r="N369" s="2" t="s">
        <v>15</v>
      </c>
      <c r="O369" s="2"/>
    </row>
    <row r="370" spans="1:15" x14ac:dyDescent="0.3">
      <c r="A370" s="2" t="s">
        <v>122</v>
      </c>
      <c r="B370" s="2" t="s">
        <v>97</v>
      </c>
      <c r="C370" s="2" t="s">
        <v>130</v>
      </c>
      <c r="D370" s="2" t="s">
        <v>11</v>
      </c>
      <c r="E370" s="2" t="s">
        <v>12</v>
      </c>
      <c r="F370" s="2">
        <v>25</v>
      </c>
      <c r="G370" s="2">
        <v>69</v>
      </c>
      <c r="H370" s="2">
        <v>94</v>
      </c>
      <c r="I370" s="2" t="s">
        <v>13</v>
      </c>
      <c r="J370" s="2">
        <v>10</v>
      </c>
      <c r="K370" s="2">
        <v>7</v>
      </c>
      <c r="L370" s="2">
        <f>SUM(H370:H373)</f>
        <v>251</v>
      </c>
      <c r="M370" s="2">
        <f>AVERAGE(L370/4)</f>
        <v>62.75</v>
      </c>
      <c r="N370" s="2" t="s">
        <v>15</v>
      </c>
      <c r="O370" s="2" t="str">
        <f>+IF(COUNTIF(N370:N373,"fail")&gt;0,"Fail","Pass")</f>
        <v>Pass</v>
      </c>
    </row>
    <row r="371" spans="1:15" x14ac:dyDescent="0.3">
      <c r="A371" s="2"/>
      <c r="B371" s="2"/>
      <c r="C371" s="2"/>
      <c r="D371" s="2" t="s">
        <v>16</v>
      </c>
      <c r="E371" s="2" t="s">
        <v>17</v>
      </c>
      <c r="F371" s="2">
        <v>25</v>
      </c>
      <c r="G371" s="2">
        <v>26</v>
      </c>
      <c r="H371" s="2">
        <v>51</v>
      </c>
      <c r="I371" s="2" t="s">
        <v>18</v>
      </c>
      <c r="J371" s="2">
        <v>6</v>
      </c>
      <c r="K371" s="2">
        <v>3</v>
      </c>
      <c r="L371" s="2"/>
      <c r="M371" s="2"/>
      <c r="N371" s="2" t="s">
        <v>15</v>
      </c>
      <c r="O371" s="2"/>
    </row>
    <row r="372" spans="1:15" x14ac:dyDescent="0.3">
      <c r="A372" s="2"/>
      <c r="B372" s="2"/>
      <c r="C372" s="2"/>
      <c r="D372" s="2" t="s">
        <v>19</v>
      </c>
      <c r="E372" s="2" t="s">
        <v>20</v>
      </c>
      <c r="F372" s="2">
        <v>25</v>
      </c>
      <c r="G372" s="2">
        <v>26</v>
      </c>
      <c r="H372" s="2">
        <v>51</v>
      </c>
      <c r="I372" s="2" t="s">
        <v>18</v>
      </c>
      <c r="J372" s="2">
        <v>6</v>
      </c>
      <c r="K372" s="2">
        <v>3</v>
      </c>
      <c r="L372" s="2"/>
      <c r="M372" s="2"/>
      <c r="N372" s="2" t="s">
        <v>15</v>
      </c>
      <c r="O372" s="2"/>
    </row>
    <row r="373" spans="1:15" x14ac:dyDescent="0.3">
      <c r="A373" s="2"/>
      <c r="B373" s="2"/>
      <c r="C373" s="2"/>
      <c r="D373" s="2" t="s">
        <v>22</v>
      </c>
      <c r="E373" s="2" t="s">
        <v>23</v>
      </c>
      <c r="F373" s="2">
        <v>23</v>
      </c>
      <c r="G373" s="2">
        <v>32</v>
      </c>
      <c r="H373" s="2">
        <v>55</v>
      </c>
      <c r="I373" s="2" t="s">
        <v>18</v>
      </c>
      <c r="J373" s="2">
        <v>6</v>
      </c>
      <c r="K373" s="2">
        <v>3</v>
      </c>
      <c r="L373" s="2"/>
      <c r="M373" s="2"/>
      <c r="N373" s="2" t="s">
        <v>15</v>
      </c>
      <c r="O373" s="2"/>
    </row>
    <row r="374" spans="1:15" x14ac:dyDescent="0.3">
      <c r="A374" s="2" t="s">
        <v>123</v>
      </c>
      <c r="B374" s="2" t="s">
        <v>97</v>
      </c>
      <c r="C374" s="2" t="s">
        <v>130</v>
      </c>
      <c r="D374" s="2" t="s">
        <v>11</v>
      </c>
      <c r="E374" s="2" t="s">
        <v>12</v>
      </c>
      <c r="F374" s="2">
        <v>25</v>
      </c>
      <c r="G374" s="2">
        <v>68</v>
      </c>
      <c r="H374" s="2">
        <v>93</v>
      </c>
      <c r="I374" s="2" t="s">
        <v>13</v>
      </c>
      <c r="J374" s="2">
        <v>10</v>
      </c>
      <c r="K374" s="2">
        <v>7</v>
      </c>
      <c r="L374" s="2">
        <f>SUM(H374:H377)</f>
        <v>284</v>
      </c>
      <c r="M374" s="2">
        <f>AVERAGE(L374/4)</f>
        <v>71</v>
      </c>
      <c r="N374" s="2" t="s">
        <v>15</v>
      </c>
      <c r="O374" s="2" t="str">
        <f>+IF(COUNTIF(N374:N377,"fail")&gt;0,"Fail","Pass")</f>
        <v>Pass</v>
      </c>
    </row>
    <row r="375" spans="1:15" x14ac:dyDescent="0.3">
      <c r="A375" s="2"/>
      <c r="B375" s="2"/>
      <c r="C375" s="2"/>
      <c r="D375" s="2" t="s">
        <v>16</v>
      </c>
      <c r="E375" s="2" t="s">
        <v>17</v>
      </c>
      <c r="F375" s="2">
        <v>24</v>
      </c>
      <c r="G375" s="2">
        <v>35</v>
      </c>
      <c r="H375" s="2">
        <v>59</v>
      </c>
      <c r="I375" s="2" t="s">
        <v>18</v>
      </c>
      <c r="J375" s="2">
        <v>6</v>
      </c>
      <c r="K375" s="2">
        <v>3</v>
      </c>
      <c r="L375" s="2"/>
      <c r="M375" s="2"/>
      <c r="N375" s="2" t="s">
        <v>15</v>
      </c>
      <c r="O375" s="2"/>
    </row>
    <row r="376" spans="1:15" x14ac:dyDescent="0.3">
      <c r="A376" s="2"/>
      <c r="B376" s="2"/>
      <c r="C376" s="2"/>
      <c r="D376" s="2" t="s">
        <v>19</v>
      </c>
      <c r="E376" s="2" t="s">
        <v>20</v>
      </c>
      <c r="F376" s="2">
        <v>25</v>
      </c>
      <c r="G376" s="2">
        <v>41</v>
      </c>
      <c r="H376" s="2">
        <v>66</v>
      </c>
      <c r="I376" s="2" t="s">
        <v>21</v>
      </c>
      <c r="J376" s="2">
        <v>7</v>
      </c>
      <c r="K376" s="2">
        <v>3</v>
      </c>
      <c r="L376" s="2"/>
      <c r="M376" s="2"/>
      <c r="N376" s="2" t="s">
        <v>15</v>
      </c>
      <c r="O376" s="2"/>
    </row>
    <row r="377" spans="1:15" x14ac:dyDescent="0.3">
      <c r="A377" s="2"/>
      <c r="B377" s="2"/>
      <c r="C377" s="2"/>
      <c r="D377" s="2" t="s">
        <v>22</v>
      </c>
      <c r="E377" s="2" t="s">
        <v>23</v>
      </c>
      <c r="F377" s="2">
        <v>21</v>
      </c>
      <c r="G377" s="2">
        <v>45</v>
      </c>
      <c r="H377" s="2">
        <v>66</v>
      </c>
      <c r="I377" s="2" t="s">
        <v>21</v>
      </c>
      <c r="J377" s="2">
        <v>7</v>
      </c>
      <c r="K377" s="2">
        <v>3</v>
      </c>
      <c r="L377" s="2"/>
      <c r="M377" s="2"/>
      <c r="N377" s="2" t="s">
        <v>15</v>
      </c>
      <c r="O377" s="2"/>
    </row>
    <row r="378" spans="1:15" x14ac:dyDescent="0.3">
      <c r="A378" s="2" t="s">
        <v>124</v>
      </c>
      <c r="B378" s="2" t="s">
        <v>97</v>
      </c>
      <c r="C378" s="2" t="s">
        <v>129</v>
      </c>
      <c r="D378" s="2" t="s">
        <v>11</v>
      </c>
      <c r="E378" s="2" t="s">
        <v>12</v>
      </c>
      <c r="F378" s="2">
        <v>24</v>
      </c>
      <c r="G378" s="2">
        <v>68</v>
      </c>
      <c r="H378" s="2">
        <v>92</v>
      </c>
      <c r="I378" s="2" t="s">
        <v>13</v>
      </c>
      <c r="J378" s="2">
        <v>10</v>
      </c>
      <c r="K378" s="2">
        <v>7</v>
      </c>
      <c r="L378" s="2">
        <f>SUM(H378:H381)</f>
        <v>225</v>
      </c>
      <c r="M378" s="2">
        <f>AVERAGE(L378/4)</f>
        <v>56.25</v>
      </c>
      <c r="N378" s="2" t="s">
        <v>15</v>
      </c>
      <c r="O378" s="2" t="str">
        <f>+IF(COUNTIF(N378:N381,"fail")&gt;0,"Fail","Pass")</f>
        <v>Pass</v>
      </c>
    </row>
    <row r="379" spans="1:15" x14ac:dyDescent="0.3">
      <c r="A379" s="2"/>
      <c r="B379" s="2"/>
      <c r="C379" s="2"/>
      <c r="D379" s="2" t="s">
        <v>16</v>
      </c>
      <c r="E379" s="2" t="s">
        <v>17</v>
      </c>
      <c r="F379" s="2">
        <v>15</v>
      </c>
      <c r="G379" s="2">
        <v>26</v>
      </c>
      <c r="H379" s="2">
        <v>41</v>
      </c>
      <c r="I379" s="2" t="s">
        <v>27</v>
      </c>
      <c r="J379" s="2">
        <v>5</v>
      </c>
      <c r="K379" s="2">
        <v>3</v>
      </c>
      <c r="L379" s="2"/>
      <c r="M379" s="2"/>
      <c r="N379" s="2" t="s">
        <v>15</v>
      </c>
      <c r="O379" s="2"/>
    </row>
    <row r="380" spans="1:15" x14ac:dyDescent="0.3">
      <c r="A380" s="2"/>
      <c r="B380" s="2"/>
      <c r="C380" s="2"/>
      <c r="D380" s="2" t="s">
        <v>19</v>
      </c>
      <c r="E380" s="2" t="s">
        <v>20</v>
      </c>
      <c r="F380" s="2">
        <v>15</v>
      </c>
      <c r="G380" s="2">
        <v>27</v>
      </c>
      <c r="H380" s="2">
        <v>42</v>
      </c>
      <c r="I380" s="2" t="s">
        <v>27</v>
      </c>
      <c r="J380" s="2">
        <v>5</v>
      </c>
      <c r="K380" s="2">
        <v>3</v>
      </c>
      <c r="L380" s="2"/>
      <c r="M380" s="2"/>
      <c r="N380" s="2" t="s">
        <v>15</v>
      </c>
      <c r="O380" s="2"/>
    </row>
    <row r="381" spans="1:15" x14ac:dyDescent="0.3">
      <c r="A381" s="2"/>
      <c r="B381" s="2"/>
      <c r="C381" s="2"/>
      <c r="D381" s="2" t="s">
        <v>22</v>
      </c>
      <c r="E381" s="2" t="s">
        <v>23</v>
      </c>
      <c r="F381" s="2">
        <v>24</v>
      </c>
      <c r="G381" s="2">
        <v>26</v>
      </c>
      <c r="H381" s="2">
        <v>50</v>
      </c>
      <c r="I381" s="2" t="s">
        <v>18</v>
      </c>
      <c r="J381" s="2">
        <v>6</v>
      </c>
      <c r="K381" s="2">
        <v>3</v>
      </c>
      <c r="L381" s="2"/>
      <c r="M381" s="2"/>
      <c r="N381" s="2" t="s">
        <v>15</v>
      </c>
      <c r="O381" s="2"/>
    </row>
    <row r="382" spans="1:15" x14ac:dyDescent="0.3">
      <c r="A382" s="2" t="s">
        <v>125</v>
      </c>
      <c r="B382" s="2" t="s">
        <v>97</v>
      </c>
      <c r="C382" s="2" t="s">
        <v>129</v>
      </c>
      <c r="D382" s="2" t="s">
        <v>11</v>
      </c>
      <c r="E382" s="2" t="s">
        <v>12</v>
      </c>
      <c r="F382" s="2">
        <v>24</v>
      </c>
      <c r="G382" s="2">
        <v>68</v>
      </c>
      <c r="H382" s="2">
        <v>92</v>
      </c>
      <c r="I382" s="2" t="s">
        <v>13</v>
      </c>
      <c r="J382" s="2">
        <v>10</v>
      </c>
      <c r="K382" s="2">
        <v>7</v>
      </c>
      <c r="L382" s="2">
        <f>SUM(H382:H385)</f>
        <v>223</v>
      </c>
      <c r="M382" s="2">
        <f>AVERAGE(L382/4)</f>
        <v>55.75</v>
      </c>
      <c r="N382" s="2" t="s">
        <v>15</v>
      </c>
      <c r="O382" s="2" t="str">
        <f>+IF(COUNTIF(N382:N385,"fail")&gt;0,"Fail","Pass")</f>
        <v>Pass</v>
      </c>
    </row>
    <row r="383" spans="1:15" x14ac:dyDescent="0.3">
      <c r="A383" s="2"/>
      <c r="B383" s="2"/>
      <c r="C383" s="2"/>
      <c r="D383" s="2" t="s">
        <v>16</v>
      </c>
      <c r="E383" s="2" t="s">
        <v>17</v>
      </c>
      <c r="F383" s="2">
        <v>15</v>
      </c>
      <c r="G383" s="2">
        <v>30</v>
      </c>
      <c r="H383" s="2">
        <v>45</v>
      </c>
      <c r="I383" s="2" t="s">
        <v>27</v>
      </c>
      <c r="J383" s="2">
        <v>5</v>
      </c>
      <c r="K383" s="2">
        <v>3</v>
      </c>
      <c r="L383" s="2"/>
      <c r="M383" s="2"/>
      <c r="N383" s="2" t="s">
        <v>15</v>
      </c>
      <c r="O383" s="2"/>
    </row>
    <row r="384" spans="1:15" x14ac:dyDescent="0.3">
      <c r="A384" s="2"/>
      <c r="B384" s="2"/>
      <c r="C384" s="2"/>
      <c r="D384" s="2" t="s">
        <v>19</v>
      </c>
      <c r="E384" s="2" t="s">
        <v>20</v>
      </c>
      <c r="F384" s="2">
        <v>15</v>
      </c>
      <c r="G384" s="2">
        <v>30</v>
      </c>
      <c r="H384" s="2">
        <v>45</v>
      </c>
      <c r="I384" s="2" t="s">
        <v>27</v>
      </c>
      <c r="J384" s="2">
        <v>5</v>
      </c>
      <c r="K384" s="2">
        <v>3</v>
      </c>
      <c r="L384" s="2"/>
      <c r="M384" s="2"/>
      <c r="N384" s="2" t="s">
        <v>15</v>
      </c>
      <c r="O384" s="2"/>
    </row>
    <row r="385" spans="1:15" x14ac:dyDescent="0.3">
      <c r="A385" s="2"/>
      <c r="B385" s="2"/>
      <c r="C385" s="2"/>
      <c r="D385" s="2" t="s">
        <v>22</v>
      </c>
      <c r="E385" s="2" t="s">
        <v>23</v>
      </c>
      <c r="F385" s="2">
        <v>15</v>
      </c>
      <c r="G385" s="2">
        <v>26</v>
      </c>
      <c r="H385" s="2">
        <v>41</v>
      </c>
      <c r="I385" s="2" t="s">
        <v>27</v>
      </c>
      <c r="J385" s="2">
        <v>5</v>
      </c>
      <c r="K385" s="2">
        <v>3</v>
      </c>
      <c r="L385" s="2"/>
      <c r="M385" s="2"/>
      <c r="N385" s="2" t="s">
        <v>15</v>
      </c>
      <c r="O385"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A26E7-0A2E-4C14-B49F-8BB18792535C}">
  <dimension ref="A3:G28"/>
  <sheetViews>
    <sheetView topLeftCell="A2" zoomScale="82" workbookViewId="0">
      <selection activeCell="A22" sqref="A22"/>
    </sheetView>
  </sheetViews>
  <sheetFormatPr defaultRowHeight="14.4" x14ac:dyDescent="0.3"/>
  <cols>
    <col min="1" max="1" width="37.77734375" bestFit="1" customWidth="1"/>
    <col min="2" max="2" width="16" bestFit="1" customWidth="1"/>
    <col min="3" max="3" width="5.33203125" bestFit="1" customWidth="1"/>
    <col min="4" max="4" width="10.77734375" bestFit="1" customWidth="1"/>
    <col min="6" max="6" width="37.77734375" bestFit="1" customWidth="1"/>
    <col min="7" max="7" width="24" bestFit="1" customWidth="1"/>
    <col min="8" max="8" width="11.77734375" customWidth="1"/>
    <col min="9" max="9" width="12.5546875" bestFit="1" customWidth="1"/>
    <col min="10" max="10" width="23" bestFit="1" customWidth="1"/>
    <col min="11" max="53" width="4" bestFit="1" customWidth="1"/>
    <col min="54" max="54" width="9.77734375" customWidth="1"/>
    <col min="55" max="55" width="4" bestFit="1" customWidth="1"/>
    <col min="56" max="56" width="13.88671875" bestFit="1" customWidth="1"/>
    <col min="57" max="63" width="4" bestFit="1" customWidth="1"/>
    <col min="64" max="64" width="10.77734375" bestFit="1" customWidth="1"/>
  </cols>
  <sheetData>
    <row r="3" spans="1:7" x14ac:dyDescent="0.3">
      <c r="A3" t="s">
        <v>151</v>
      </c>
      <c r="F3" s="5" t="s">
        <v>135</v>
      </c>
      <c r="G3" t="s">
        <v>148</v>
      </c>
    </row>
    <row r="4" spans="1:7" x14ac:dyDescent="0.3">
      <c r="A4" s="8">
        <v>96</v>
      </c>
      <c r="F4" s="6" t="s">
        <v>23</v>
      </c>
      <c r="G4" s="9">
        <v>58.104166666666664</v>
      </c>
    </row>
    <row r="5" spans="1:7" x14ac:dyDescent="0.3">
      <c r="F5" s="6" t="s">
        <v>12</v>
      </c>
      <c r="G5" s="9">
        <v>94.114583333333329</v>
      </c>
    </row>
    <row r="6" spans="1:7" x14ac:dyDescent="0.3">
      <c r="A6" s="5" t="s">
        <v>135</v>
      </c>
      <c r="B6" t="s">
        <v>151</v>
      </c>
      <c r="F6" s="6" t="s">
        <v>17</v>
      </c>
      <c r="G6" s="9">
        <v>52.489583333333336</v>
      </c>
    </row>
    <row r="7" spans="1:7" x14ac:dyDescent="0.3">
      <c r="A7" s="6" t="s">
        <v>134</v>
      </c>
      <c r="B7" s="8">
        <v>21</v>
      </c>
      <c r="F7" s="6" t="s">
        <v>20</v>
      </c>
      <c r="G7" s="9">
        <v>53.854166666666664</v>
      </c>
    </row>
    <row r="8" spans="1:7" x14ac:dyDescent="0.3">
      <c r="A8" s="6" t="s">
        <v>133</v>
      </c>
      <c r="B8" s="8">
        <v>75</v>
      </c>
      <c r="F8" s="6" t="s">
        <v>136</v>
      </c>
      <c r="G8" s="8">
        <v>64.640625</v>
      </c>
    </row>
    <row r="9" spans="1:7" x14ac:dyDescent="0.3">
      <c r="A9" s="6" t="s">
        <v>136</v>
      </c>
      <c r="B9" s="8">
        <v>96</v>
      </c>
    </row>
    <row r="10" spans="1:7" x14ac:dyDescent="0.3">
      <c r="F10" s="5" t="s">
        <v>135</v>
      </c>
      <c r="G10" t="s">
        <v>145</v>
      </c>
    </row>
    <row r="11" spans="1:7" x14ac:dyDescent="0.3">
      <c r="A11" s="5" t="s">
        <v>135</v>
      </c>
      <c r="B11" t="s">
        <v>150</v>
      </c>
      <c r="F11" s="6" t="s">
        <v>97</v>
      </c>
      <c r="G11" s="10">
        <v>255.24137931034483</v>
      </c>
    </row>
    <row r="12" spans="1:7" x14ac:dyDescent="0.3">
      <c r="A12" s="6" t="s">
        <v>29</v>
      </c>
      <c r="B12" s="8">
        <v>24</v>
      </c>
      <c r="F12" s="6" t="s">
        <v>14</v>
      </c>
      <c r="G12" s="8">
        <v>260</v>
      </c>
    </row>
    <row r="13" spans="1:7" x14ac:dyDescent="0.3">
      <c r="A13" s="6" t="s">
        <v>65</v>
      </c>
      <c r="B13" s="8">
        <v>5</v>
      </c>
      <c r="F13" s="6" t="s">
        <v>136</v>
      </c>
      <c r="G13" s="8">
        <v>258.5625</v>
      </c>
    </row>
    <row r="14" spans="1:7" x14ac:dyDescent="0.3">
      <c r="A14" s="6" t="s">
        <v>94</v>
      </c>
      <c r="B14" s="8">
        <v>1</v>
      </c>
    </row>
    <row r="15" spans="1:7" x14ac:dyDescent="0.3">
      <c r="A15" s="6" t="s">
        <v>18</v>
      </c>
      <c r="B15" s="8">
        <v>134</v>
      </c>
      <c r="F15" s="5" t="s">
        <v>135</v>
      </c>
      <c r="G15" t="s">
        <v>151</v>
      </c>
    </row>
    <row r="16" spans="1:7" x14ac:dyDescent="0.3">
      <c r="A16" s="6" t="s">
        <v>21</v>
      </c>
      <c r="B16" s="8">
        <v>61</v>
      </c>
      <c r="F16" s="6" t="s">
        <v>130</v>
      </c>
      <c r="G16" s="8">
        <v>43</v>
      </c>
    </row>
    <row r="17" spans="1:7" x14ac:dyDescent="0.3">
      <c r="A17" s="6" t="s">
        <v>27</v>
      </c>
      <c r="B17" s="8">
        <v>37</v>
      </c>
      <c r="F17" s="6" t="s">
        <v>129</v>
      </c>
      <c r="G17" s="8">
        <v>53</v>
      </c>
    </row>
    <row r="18" spans="1:7" x14ac:dyDescent="0.3">
      <c r="A18" s="6" t="s">
        <v>36</v>
      </c>
      <c r="B18" s="8">
        <v>31</v>
      </c>
      <c r="F18" s="6" t="s">
        <v>136</v>
      </c>
      <c r="G18" s="8">
        <v>96</v>
      </c>
    </row>
    <row r="19" spans="1:7" x14ac:dyDescent="0.3">
      <c r="A19" s="6" t="s">
        <v>13</v>
      </c>
      <c r="B19" s="8">
        <v>91</v>
      </c>
    </row>
    <row r="20" spans="1:7" x14ac:dyDescent="0.3">
      <c r="A20" s="6" t="s">
        <v>136</v>
      </c>
      <c r="B20" s="8">
        <v>384</v>
      </c>
      <c r="F20" s="5" t="s">
        <v>135</v>
      </c>
      <c r="G20" t="s">
        <v>149</v>
      </c>
    </row>
    <row r="21" spans="1:7" x14ac:dyDescent="0.3">
      <c r="F21" s="6" t="s">
        <v>23</v>
      </c>
      <c r="G21" s="9">
        <v>5.791666666666667</v>
      </c>
    </row>
    <row r="22" spans="1:7" x14ac:dyDescent="0.3">
      <c r="A22" s="5" t="s">
        <v>150</v>
      </c>
      <c r="B22" s="5" t="s">
        <v>140</v>
      </c>
      <c r="F22" s="6" t="s">
        <v>12</v>
      </c>
      <c r="G22" s="9">
        <v>9.9479166666666661</v>
      </c>
    </row>
    <row r="23" spans="1:7" x14ac:dyDescent="0.3">
      <c r="A23" s="5" t="s">
        <v>135</v>
      </c>
      <c r="B23" t="s">
        <v>37</v>
      </c>
      <c r="C23" t="s">
        <v>15</v>
      </c>
      <c r="D23" t="s">
        <v>136</v>
      </c>
      <c r="F23" s="6" t="s">
        <v>17</v>
      </c>
      <c r="G23" s="9">
        <v>5.3125</v>
      </c>
    </row>
    <row r="24" spans="1:7" x14ac:dyDescent="0.3">
      <c r="A24" s="6" t="s">
        <v>23</v>
      </c>
      <c r="B24" s="8">
        <v>6</v>
      </c>
      <c r="C24" s="8">
        <v>47</v>
      </c>
      <c r="D24" s="8">
        <v>53</v>
      </c>
      <c r="F24" s="6" t="s">
        <v>20</v>
      </c>
      <c r="G24" s="9">
        <v>5.645833333333333</v>
      </c>
    </row>
    <row r="25" spans="1:7" x14ac:dyDescent="0.3">
      <c r="A25" s="6" t="s">
        <v>12</v>
      </c>
      <c r="B25" s="8"/>
      <c r="C25" s="8">
        <v>53</v>
      </c>
      <c r="D25" s="8">
        <v>53</v>
      </c>
      <c r="F25" s="6" t="s">
        <v>136</v>
      </c>
      <c r="G25" s="8">
        <v>6.674479166666667</v>
      </c>
    </row>
    <row r="26" spans="1:7" x14ac:dyDescent="0.3">
      <c r="A26" s="6" t="s">
        <v>17</v>
      </c>
      <c r="B26" s="8">
        <v>9</v>
      </c>
      <c r="C26" s="8">
        <v>44</v>
      </c>
      <c r="D26" s="8">
        <v>53</v>
      </c>
    </row>
    <row r="27" spans="1:7" x14ac:dyDescent="0.3">
      <c r="A27" s="6" t="s">
        <v>20</v>
      </c>
      <c r="B27" s="8">
        <v>5</v>
      </c>
      <c r="C27" s="8">
        <v>48</v>
      </c>
      <c r="D27" s="8">
        <v>53</v>
      </c>
    </row>
    <row r="28" spans="1:7" x14ac:dyDescent="0.3">
      <c r="A28" s="6" t="s">
        <v>136</v>
      </c>
      <c r="B28" s="8">
        <v>20</v>
      </c>
      <c r="C28" s="8">
        <v>192</v>
      </c>
      <c r="D28" s="8">
        <v>212</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B66A8-7E62-43D2-82A6-8DE66B760744}">
  <dimension ref="A1"/>
  <sheetViews>
    <sheetView topLeftCell="F1" zoomScale="66" zoomScaleNormal="70" workbookViewId="0">
      <selection activeCell="J41" sqref="J41"/>
    </sheetView>
  </sheetViews>
  <sheetFormatPr defaultRowHeight="14.4" x14ac:dyDescent="0.3"/>
  <sheetData>
    <row r="1" customFormat="1"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 C o l u m n s \ S T U D E N T _ T Y P E 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 C o l u m n s \ S T U D E N T _ T Y P E < / K e y > < / a : K e y > < a : V a l u e   i : t y p e = " M e a s u r e G r i d N o d e V i e w S t a t e " > < L a y e d O u t > t r u e < / L a y e d O u t > < / a : V a l u e > < / a : K e y V a l u e O f D i a g r a m O b j e c t K e y a n y T y p e z b w N T n L X > < / V i e w S t a t e s > < / D i a g r a m M a n a g e r . S e r i a l i z a b l e D i a g r a m > < D i a g r a m M a n a g e r . S e r i a l i z a b l e D i a g r a m > < A d a p t e r   i : t y p e = " M e a s u r e D i a g r a m S a n d b o x A d a p t e r " > < T a b l e N a m e > T a b l e 1 2 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 C o l u m n s \ S T U D E N T _ T Y P E 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 C o l u m n s \ S T U D E N T _ T Y P E < / K e y > < / a : K e y > < a : V a l u e   i : t y p e = " M e a s u r e G r i d N o d e V i e w S t a t e " > < L a y e d O u t > t r u e < / L a y e d O u t > < / a : V a l u e > < / a : K e y V a l u e O f D i a g r a m O b j e c t K e y a n y T y p e z b w N T n L X > < / V i e w S t a t e s > < / D i a g r a m M a n a g e r . S e r i a l i z a b l e D i a g r a m > < D i a g r a m M a n a g e r . S e r i a l i z a b l e D i a g r a m > < A d a p t e r   i : t y p e = " M e a s u r e D i a g r a m S a n d b o x A d a p t e r " > < T a b l e N a m e > T a b l e 1 3 _ 1 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 T a b l e 1 3 _ 1 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 H T N O < / K e y > < / D i a g r a m O b j e c t K e y > < D i a g r a m O b j e c t K e y > < K e y > M e a s u r e s \ C o u n t   o f   H T N O \ T a g I n f o \ F o r m u l a < / K e y > < / D i a g r a m O b j e c t K e y > < D i a g r a m O b j e c t K e y > < K e y > M e a s u r e s \ D i s t i n c t   C o u n t   o f   H T N O < / K e y > < / D i a g r a m O b j e c t K e y > < D i a g r a m O b j e c t K e y > < K e y > M e a s u r e s \ D i s t i n c t   C o u n t   o f   H T N O \ T a g I n f o \ F o r m u l a < / K e y > < / D i a g r a m O b j e c t K e y > < D i a g r a m O b j e c t K e y > < K e y > M e a s u r e s \ S u m   o f   F I N A L _ M A R K S < / K e y > < / D i a g r a m O b j e c t K e y > < D i a g r a m O b j e c t K e y > < K e y > M e a s u r e s \ S u m   o f   F I N A L _ M A R K S \ T a g I n f o \ F o r m u l a < / K e y > < / D i a g r a m O b j e c t K e y > < D i a g r a m O b j e c t K e y > < K e y > M e a s u r e s \ A v e r a g e   o f   F I N A L _ M A R K S < / K e y > < / D i a g r a m O b j e c t K e y > < D i a g r a m O b j e c t K e y > < K e y > M e a s u r e s \ A v e r a g e   o f   F I N A L _ M A R K S \ T a g I n f o \ F o r m u l a < / K e y > < / D i a g r a m O b j e c t K e y > < D i a g r a m O b j e c t K e y > < K e y > M e a s u r e s \ C o u n t   o f   F I N A L _ M A R K S < / K e y > < / D i a g r a m O b j e c t K e y > < D i a g r a m O b j e c t K e y > < K e y > M e a s u r e s \ C o u n t   o f   F I N A L _ M A R K S \ T a g I n f o \ F o r m u l a < / K e y > < / D i a g r a m O b j e c t K e y > < D i a g r a m O b j e c t K e y > < K e y > M e a s u r e s \ M a x   o f   F I N A L _ M A R K S < / K e y > < / D i a g r a m O b j e c t K e y > < D i a g r a m O b j e c t K e y > < K e y > M e a s u r e s \ M a x   o f   F I N A L _ M A R K S \ T a g I n f o \ F o r m u l a < / K e y > < / D i a g r a m O b j e c t K e y > < D i a g r a m O b j e c t K e y > < K e y > M e a s u r e s \ C o u n t   o f   G R A D E < / K e y > < / D i a g r a m O b j e c t K e y > < D i a g r a m O b j e c t K e y > < K e y > M e a s u r e s \ C o u n t   o f   G R A D E \ T a g I n f o \ F o r m u l a < / K e y > < / D i a g r a m O b j e c t K e y > < D i a g r a m O b j e c t K e y > < K e y > M e a s u r e s \ D i s t i n c t   C o u n t   o f   F I N A L _ M A R K S < / K e y > < / D i a g r a m O b j e c t K e y > < D i a g r a m O b j e c t K e y > < K e y > M e a s u r e s \ D i s t i n c t   C o u n t   o f   F I N A L _ M A R K S \ T a g I n f o \ F o r m u l a < / K e y > < / D i a g r a m O b j e c t K e y > < D i a g r a m O b j e c t K e y > < K e y > M e a s u r e s \ S u m   o f   T O T A L M A R K S < / K e y > < / D i a g r a m O b j e c t K e y > < D i a g r a m O b j e c t K e y > < K e y > M e a s u r e s \ S u m   o f   T O T A L M A R K S \ T a g I n f o \ F o r m u l a < / K e y > < / D i a g r a m O b j e c t K e y > < D i a g r a m O b j e c t K e y > < K e y > M e a s u r e s \ A v e r a g e   o f   T O T A L M A R K S < / K e y > < / D i a g r a m O b j e c t K e y > < D i a g r a m O b j e c t K e y > < K e y > M e a s u r e s \ A v e r a g e   o f   T O T A L M A R K S \ T a g I n f o \ F o r m u l a < / K e y > < / D i a g r a m O b j e c t K e y > < D i a g r a m O b j e c t K e y > < K e y > C o l u m n s \ H T N O < / K e y > < / D i a g r a m O b j e c t K e y > < D i a g r a m O b j e c t K e y > < K e y > C o l u m n s \ S T U D E N T _ T Y P E < / K e y > < / D i a g r a m O b j e c t K e y > < D i a g r a m O b j e c t K e y > < K e y > C o l u m n s \ G E N D E R < / K e y > < / D i a g r a m O b j e c t K e y > < D i a g r a m O b j e c t K e y > < K e y > C o l u m n s \ S U B J E C T _ C O D E < / K e y > < / D i a g r a m O b j e c t K e y > < D i a g r a m O b j e c t K e y > < K e y > C o l u m n s \ S U B J E C T _ N A M E < / K e y > < / D i a g r a m O b j e c t K e y > < D i a g r a m O b j e c t K e y > < K e y > C o l u m n s \ I N T E R N A L M A R K S < / K e y > < / D i a g r a m O b j e c t K e y > < D i a g r a m O b j e c t K e y > < K e y > C o l u m n s \ E X T E R N A L M A R K S < / K e y > < / D i a g r a m O b j e c t K e y > < D i a g r a m O b j e c t K e y > < K e y > C o l u m n s \ T O T A L M A R K S < / K e y > < / D i a g r a m O b j e c t K e y > < D i a g r a m O b j e c t K e y > < K e y > C o l u m n s \ G R A D E < / K e y > < / D i a g r a m O b j e c t K e y > < D i a g r a m O b j e c t K e y > < K e y > C o l u m n s \ G R A D E _ P O I N T S < / K e y > < / D i a g r a m O b j e c t K e y > < D i a g r a m O b j e c t K e y > < K e y > C o l u m n s \ C R E D I T S < / K e y > < / D i a g r a m O b j e c t K e y > < D i a g r a m O b j e c t K e y > < K e y > C o l u m n s \ F I N A L _ M A R K S < / K e y > < / D i a g r a m O b j e c t K e y > < D i a g r a m O b j e c t K e y > < K e y > C o l u m n s \ A V E R A G E _ M A R K S < / K e y > < / D i a g r a m O b j e c t K e y > < D i a g r a m O b j e c t K e y > < K e y > C o l u m n s \ S U B _ R E S U L T < / K e y > < / D i a g r a m O b j e c t K e y > < D i a g r a m O b j e c t K e y > < K e y > C o l u m n s \ O V E R A L L _ R E S U L T < / K e y > < / D i a g r a m O b j e c t K e y > < D i a g r a m O b j e c t K e y > < K e y > L i n k s \ & l t ; C o l u m n s \ C o u n t   o f   H T N O & g t ; - & l t ; M e a s u r e s \ H T N O & g t ; < / K e y > < / D i a g r a m O b j e c t K e y > < D i a g r a m O b j e c t K e y > < K e y > L i n k s \ & l t ; C o l u m n s \ C o u n t   o f   H T N O & g t ; - & l t ; M e a s u r e s \ H T N O & g t ; \ C O L U M N < / K e y > < / D i a g r a m O b j e c t K e y > < D i a g r a m O b j e c t K e y > < K e y > L i n k s \ & l t ; C o l u m n s \ C o u n t   o f   H T N O & g t ; - & l t ; M e a s u r e s \ H T N O & g t ; \ M E A S U R E < / K e y > < / D i a g r a m O b j e c t K e y > < D i a g r a m O b j e c t K e y > < K e y > L i n k s \ & l t ; C o l u m n s \ D i s t i n c t   C o u n t   o f   H T N O & g t ; - & l t ; M e a s u r e s \ H T N O & g t ; < / K e y > < / D i a g r a m O b j e c t K e y > < D i a g r a m O b j e c t K e y > < K e y > L i n k s \ & l t ; C o l u m n s \ D i s t i n c t   C o u n t   o f   H T N O & g t ; - & l t ; M e a s u r e s \ H T N O & g t ; \ C O L U M N < / K e y > < / D i a g r a m O b j e c t K e y > < D i a g r a m O b j e c t K e y > < K e y > L i n k s \ & l t ; C o l u m n s \ D i s t i n c t   C o u n t   o f   H T N O & g t ; - & l t ; M e a s u r e s \ H T N O & g t ; \ M E A S U R E < / K e y > < / D i a g r a m O b j e c t K e y > < D i a g r a m O b j e c t K e y > < K e y > L i n k s \ & l t ; C o l u m n s \ S u m   o f   F I N A L _ M A R K S & g t ; - & l t ; M e a s u r e s \ F I N A L _ M A R K S & g t ; < / K e y > < / D i a g r a m O b j e c t K e y > < D i a g r a m O b j e c t K e y > < K e y > L i n k s \ & l t ; C o l u m n s \ S u m   o f   F I N A L _ M A R K S & g t ; - & l t ; M e a s u r e s \ F I N A L _ M A R K S & g t ; \ C O L U M N < / K e y > < / D i a g r a m O b j e c t K e y > < D i a g r a m O b j e c t K e y > < K e y > L i n k s \ & l t ; C o l u m n s \ S u m   o f   F I N A L _ M A R K S & g t ; - & l t ; M e a s u r e s \ F I N A L _ M A R K S & g t ; \ M E A S U R E < / K e y > < / D i a g r a m O b j e c t K e y > < D i a g r a m O b j e c t K e y > < K e y > L i n k s \ & l t ; C o l u m n s \ A v e r a g e   o f   F I N A L _ M A R K S & g t ; - & l t ; M e a s u r e s \ F I N A L _ M A R K S & g t ; < / K e y > < / D i a g r a m O b j e c t K e y > < D i a g r a m O b j e c t K e y > < K e y > L i n k s \ & l t ; C o l u m n s \ A v e r a g e   o f   F I N A L _ M A R K S & g t ; - & l t ; M e a s u r e s \ F I N A L _ M A R K S & g t ; \ C O L U M N < / K e y > < / D i a g r a m O b j e c t K e y > < D i a g r a m O b j e c t K e y > < K e y > L i n k s \ & l t ; C o l u m n s \ A v e r a g e   o f   F I N A L _ M A R K S & g t ; - & l t ; M e a s u r e s \ F I N A L _ M A R K S & g t ; \ M E A S U R E < / K e y > < / D i a g r a m O b j e c t K e y > < D i a g r a m O b j e c t K e y > < K e y > L i n k s \ & l t ; C o l u m n s \ C o u n t   o f   F I N A L _ M A R K S & g t ; - & l t ; M e a s u r e s \ F I N A L _ M A R K S & g t ; < / K e y > < / D i a g r a m O b j e c t K e y > < D i a g r a m O b j e c t K e y > < K e y > L i n k s \ & l t ; C o l u m n s \ C o u n t   o f   F I N A L _ M A R K S & g t ; - & l t ; M e a s u r e s \ F I N A L _ M A R K S & g t ; \ C O L U M N < / K e y > < / D i a g r a m O b j e c t K e y > < D i a g r a m O b j e c t K e y > < K e y > L i n k s \ & l t ; C o l u m n s \ C o u n t   o f   F I N A L _ M A R K S & g t ; - & l t ; M e a s u r e s \ F I N A L _ M A R K S & g t ; \ M E A S U R E < / K e y > < / D i a g r a m O b j e c t K e y > < D i a g r a m O b j e c t K e y > < K e y > L i n k s \ & l t ; C o l u m n s \ M a x   o f   F I N A L _ M A R K S & g t ; - & l t ; M e a s u r e s \ F I N A L _ M A R K S & g t ; < / K e y > < / D i a g r a m O b j e c t K e y > < D i a g r a m O b j e c t K e y > < K e y > L i n k s \ & l t ; C o l u m n s \ M a x   o f   F I N A L _ M A R K S & g t ; - & l t ; M e a s u r e s \ F I N A L _ M A R K S & g t ; \ C O L U M N < / K e y > < / D i a g r a m O b j e c t K e y > < D i a g r a m O b j e c t K e y > < K e y > L i n k s \ & l t ; C o l u m n s \ M a x   o f   F I N A L _ M A R K S & g t ; - & l t ; M e a s u r e s \ F I N A L _ M A R K S & g t ; \ M E A S U R E < / K e y > < / D i a g r a m O b j e c t K e y > < D i a g r a m O b j e c t K e y > < K e y > L i n k s \ & l t ; C o l u m n s \ C o u n t   o f   G R A D E & g t ; - & l t ; M e a s u r e s \ G R A D E & g t ; < / K e y > < / D i a g r a m O b j e c t K e y > < D i a g r a m O b j e c t K e y > < K e y > L i n k s \ & l t ; C o l u m n s \ C o u n t   o f   G R A D E & g t ; - & l t ; M e a s u r e s \ G R A D E & g t ; \ C O L U M N < / K e y > < / D i a g r a m O b j e c t K e y > < D i a g r a m O b j e c t K e y > < K e y > L i n k s \ & l t ; C o l u m n s \ C o u n t   o f   G R A D E & g t ; - & l t ; M e a s u r e s \ G R A D E & g t ; \ M E A S U R E < / K e y > < / D i a g r a m O b j e c t K e y > < D i a g r a m O b j e c t K e y > < K e y > L i n k s \ & l t ; C o l u m n s \ D i s t i n c t   C o u n t   o f   F I N A L _ M A R K S & g t ; - & l t ; M e a s u r e s \ F I N A L _ M A R K S & g t ; < / K e y > < / D i a g r a m O b j e c t K e y > < D i a g r a m O b j e c t K e y > < K e y > L i n k s \ & l t ; C o l u m n s \ D i s t i n c t   C o u n t   o f   F I N A L _ M A R K S & g t ; - & l t ; M e a s u r e s \ F I N A L _ M A R K S & g t ; \ C O L U M N < / K e y > < / D i a g r a m O b j e c t K e y > < D i a g r a m O b j e c t K e y > < K e y > L i n k s \ & l t ; C o l u m n s \ D i s t i n c t   C o u n t   o f   F I N A L _ M A R K S & g t ; - & l t ; M e a s u r e s \ F I N A L _ M A R K S & g t ; \ M E A S U R E < / K e y > < / D i a g r a m O b j e c t K e y > < D i a g r a m O b j e c t K e y > < K e y > L i n k s \ & l t ; C o l u m n s \ S u m   o f   T O T A L M A R K S & g t ; - & l t ; M e a s u r e s \ T O T A L M A R K S & g t ; < / K e y > < / D i a g r a m O b j e c t K e y > < D i a g r a m O b j e c t K e y > < K e y > L i n k s \ & l t ; C o l u m n s \ S u m   o f   T O T A L M A R K S & g t ; - & l t ; M e a s u r e s \ T O T A L M A R K S & g t ; \ C O L U M N < / K e y > < / D i a g r a m O b j e c t K e y > < D i a g r a m O b j e c t K e y > < K e y > L i n k s \ & l t ; C o l u m n s \ S u m   o f   T O T A L M A R K S & g t ; - & l t ; M e a s u r e s \ T O T A L M A R K S & g t ; \ M E A S U R E < / K e y > < / D i a g r a m O b j e c t K e y > < D i a g r a m O b j e c t K e y > < K e y > L i n k s \ & l t ; C o l u m n s \ A v e r a g e   o f   T O T A L M A R K S & g t ; - & l t ; M e a s u r e s \ T O T A L M A R K S & g t ; < / K e y > < / D i a g r a m O b j e c t K e y > < D i a g r a m O b j e c t K e y > < K e y > L i n k s \ & l t ; C o l u m n s \ A v e r a g e   o f   T O T A L M A R K S & g t ; - & l t ; M e a s u r e s \ T O T A L M A R K S & g t ; \ C O L U M N < / K e y > < / D i a g r a m O b j e c t K e y > < D i a g r a m O b j e c t K e y > < K e y > L i n k s \ & l t ; C o l u m n s \ A v e r a g e   o f   T O T A L M A R K S & g t ; - & l t ; M e a s u r e s \ T O T A L M A R K S & g t ; \ M E A S U R E 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 H T N O < / K e y > < / a : K e y > < a : V a l u e   i : t y p e = " M e a s u r e G r i d N o d e V i e w S t a t e " > < L a y e d O u t > t r u e < / L a y e d O u t > < W a s U I I n v i s i b l e > t r u e < / W a s U I I n v i s i b l e > < / a : V a l u e > < / a : K e y V a l u e O f D i a g r a m O b j e c t K e y a n y T y p e z b w N T n L X > < a : K e y V a l u e O f D i a g r a m O b j e c t K e y a n y T y p e z b w N T n L X > < a : K e y > < K e y > M e a s u r e s \ C o u n t   o f   H T N O \ T a g I n f o \ F o r m u l a < / K e y > < / a : K e y > < a : V a l u e   i : t y p e = " M e a s u r e G r i d V i e w S t a t e I D i a g r a m T a g A d d i t i o n a l I n f o " / > < / a : K e y V a l u e O f D i a g r a m O b j e c t K e y a n y T y p e z b w N T n L X > < a : K e y V a l u e O f D i a g r a m O b j e c t K e y a n y T y p e z b w N T n L X > < a : K e y > < K e y > M e a s u r e s \ D i s t i n c t   C o u n t   o f   H T N O < / K e y > < / a : K e y > < a : V a l u e   i : t y p e = " M e a s u r e G r i d N o d e V i e w S t a t e " > < L a y e d O u t > t r u e < / L a y e d O u t > < R o w > 1 < / R o w > < W a s U I I n v i s i b l e > t r u e < / W a s U I I n v i s i b l e > < / a : V a l u e > < / a : K e y V a l u e O f D i a g r a m O b j e c t K e y a n y T y p e z b w N T n L X > < a : K e y V a l u e O f D i a g r a m O b j e c t K e y a n y T y p e z b w N T n L X > < a : K e y > < K e y > M e a s u r e s \ D i s t i n c t   C o u n t   o f   H T N O \ T a g I n f o \ F o r m u l a < / K e y > < / a : K e y > < a : V a l u e   i : t y p e = " M e a s u r e G r i d V i e w S t a t e I D i a g r a m T a g A d d i t i o n a l I n f o " / > < / a : K e y V a l u e O f D i a g r a m O b j e c t K e y a n y T y p e z b w N T n L X > < a : K e y V a l u e O f D i a g r a m O b j e c t K e y a n y T y p e z b w N T n L X > < a : K e y > < K e y > M e a s u r e s \ S u m   o f   F I N A L _ M A R K S < / K e y > < / a : K e y > < a : V a l u e   i : t y p e = " M e a s u r e G r i d N o d e V i e w S t a t e " > < C o l u m n > 1 1 < / C o l u m n > < L a y e d O u t > t r u e < / L a y e d O u t > < W a s U I I n v i s i b l e > t r u e < / W a s U I I n v i s i b l e > < / a : V a l u e > < / a : K e y V a l u e O f D i a g r a m O b j e c t K e y a n y T y p e z b w N T n L X > < a : K e y V a l u e O f D i a g r a m O b j e c t K e y a n y T y p e z b w N T n L X > < a : K e y > < K e y > M e a s u r e s \ S u m   o f   F I N A L _ M A R K S \ T a g I n f o \ F o r m u l a < / K e y > < / a : K e y > < a : V a l u e   i : t y p e = " M e a s u r e G r i d V i e w S t a t e I D i a g r a m T a g A d d i t i o n a l I n f o " / > < / a : K e y V a l u e O f D i a g r a m O b j e c t K e y a n y T y p e z b w N T n L X > < a : K e y V a l u e O f D i a g r a m O b j e c t K e y a n y T y p e z b w N T n L X > < a : K e y > < K e y > M e a s u r e s \ A v e r a g e   o f   F I N A L _ M A R K S < / K e y > < / a : K e y > < a : V a l u e   i : t y p e = " M e a s u r e G r i d N o d e V i e w S t a t e " > < C o l u m n > 1 1 < / C o l u m n > < L a y e d O u t > t r u e < / L a y e d O u t > < R o w > 1 < / R o w > < W a s U I I n v i s i b l e > t r u e < / W a s U I I n v i s i b l e > < / a : V a l u e > < / a : K e y V a l u e O f D i a g r a m O b j e c t K e y a n y T y p e z b w N T n L X > < a : K e y V a l u e O f D i a g r a m O b j e c t K e y a n y T y p e z b w N T n L X > < a : K e y > < K e y > M e a s u r e s \ A v e r a g e   o f   F I N A L _ M A R K S \ T a g I n f o \ F o r m u l a < / K e y > < / a : K e y > < a : V a l u e   i : t y p e = " M e a s u r e G r i d V i e w S t a t e I D i a g r a m T a g A d d i t i o n a l I n f o " / > < / a : K e y V a l u e O f D i a g r a m O b j e c t K e y a n y T y p e z b w N T n L X > < a : K e y V a l u e O f D i a g r a m O b j e c t K e y a n y T y p e z b w N T n L X > < a : K e y > < K e y > M e a s u r e s \ C o u n t   o f   F I N A L _ M A R K S < / K e y > < / a : K e y > < a : V a l u e   i : t y p e = " M e a s u r e G r i d N o d e V i e w S t a t e " > < C o l u m n > 1 1 < / C o l u m n > < L a y e d O u t > t r u e < / L a y e d O u t > < R o w > 2 < / R o w > < W a s U I I n v i s i b l e > t r u e < / W a s U I I n v i s i b l e > < / a : V a l u e > < / a : K e y V a l u e O f D i a g r a m O b j e c t K e y a n y T y p e z b w N T n L X > < a : K e y V a l u e O f D i a g r a m O b j e c t K e y a n y T y p e z b w N T n L X > < a : K e y > < K e y > M e a s u r e s \ C o u n t   o f   F I N A L _ M A R K S \ T a g I n f o \ F o r m u l a < / K e y > < / a : K e y > < a : V a l u e   i : t y p e = " M e a s u r e G r i d V i e w S t a t e I D i a g r a m T a g A d d i t i o n a l I n f o " / > < / a : K e y V a l u e O f D i a g r a m O b j e c t K e y a n y T y p e z b w N T n L X > < a : K e y V a l u e O f D i a g r a m O b j e c t K e y a n y T y p e z b w N T n L X > < a : K e y > < K e y > M e a s u r e s \ M a x   o f   F I N A L _ M A R K S < / K e y > < / a : K e y > < a : V a l u e   i : t y p e = " M e a s u r e G r i d N o d e V i e w S t a t e " > < C o l u m n > 1 1 < / C o l u m n > < L a y e d O u t > t r u e < / L a y e d O u t > < R o w > 3 < / R o w > < W a s U I I n v i s i b l e > t r u e < / W a s U I I n v i s i b l e > < / a : V a l u e > < / a : K e y V a l u e O f D i a g r a m O b j e c t K e y a n y T y p e z b w N T n L X > < a : K e y V a l u e O f D i a g r a m O b j e c t K e y a n y T y p e z b w N T n L X > < a : K e y > < K e y > M e a s u r e s \ M a x   o f   F I N A L _ M A R K S \ T a g I n f o \ F o r m u l a < / K e y > < / a : K e y > < a : V a l u e   i : t y p e = " M e a s u r e G r i d V i e w S t a t e I D i a g r a m T a g A d d i t i o n a l I n f o " / > < / a : K e y V a l u e O f D i a g r a m O b j e c t K e y a n y T y p e z b w N T n L X > < a : K e y V a l u e O f D i a g r a m O b j e c t K e y a n y T y p e z b w N T n L X > < a : K e y > < K e y > M e a s u r e s \ C o u n t   o f   G R A D E < / K e y > < / a : K e y > < a : V a l u e   i : t y p e = " M e a s u r e G r i d N o d e V i e w S t a t e " > < C o l u m n > 8 < / C o l u m n > < L a y e d O u t > t r u e < / L a y e d O u t > < W a s U I I n v i s i b l e > t r u e < / W a s U I I n v i s i b l e > < / a : V a l u e > < / a : K e y V a l u e O f D i a g r a m O b j e c t K e y a n y T y p e z b w N T n L X > < a : K e y V a l u e O f D i a g r a m O b j e c t K e y a n y T y p e z b w N T n L X > < a : K e y > < K e y > M e a s u r e s \ C o u n t   o f   G R A D E \ T a g I n f o \ F o r m u l a < / K e y > < / a : K e y > < a : V a l u e   i : t y p e = " M e a s u r e G r i d V i e w S t a t e I D i a g r a m T a g A d d i t i o n a l I n f o " / > < / a : K e y V a l u e O f D i a g r a m O b j e c t K e y a n y T y p e z b w N T n L X > < a : K e y V a l u e O f D i a g r a m O b j e c t K e y a n y T y p e z b w N T n L X > < a : K e y > < K e y > M e a s u r e s \ D i s t i n c t   C o u n t   o f   F I N A L _ M A R K S < / K e y > < / a : K e y > < a : V a l u e   i : t y p e = " M e a s u r e G r i d N o d e V i e w S t a t e " > < C o l u m n > 1 1 < / C o l u m n > < L a y e d O u t > t r u e < / L a y e d O u t > < R o w > 4 < / R o w > < W a s U I I n v i s i b l e > t r u e < / W a s U I I n v i s i b l e > < / a : V a l u e > < / a : K e y V a l u e O f D i a g r a m O b j e c t K e y a n y T y p e z b w N T n L X > < a : K e y V a l u e O f D i a g r a m O b j e c t K e y a n y T y p e z b w N T n L X > < a : K e y > < K e y > M e a s u r e s \ D i s t i n c t   C o u n t   o f   F I N A L _ M A R K S \ T a g I n f o \ F o r m u l a < / K e y > < / a : K e y > < a : V a l u e   i : t y p e = " M e a s u r e G r i d V i e w S t a t e I D i a g r a m T a g A d d i t i o n a l I n f o " / > < / a : K e y V a l u e O f D i a g r a m O b j e c t K e y a n y T y p e z b w N T n L X > < a : K e y V a l u e O f D i a g r a m O b j e c t K e y a n y T y p e z b w N T n L X > < a : K e y > < K e y > M e a s u r e s \ S u m   o f   T O T A L M A R K S < / K e y > < / a : K e y > < a : V a l u e   i : t y p e = " M e a s u r e G r i d N o d e V i e w S t a t e " > < C o l u m n > 7 < / C o l u m n > < L a y e d O u t > t r u e < / L a y e d O u t > < W a s U I I n v i s i b l e > t r u e < / W a s U I I n v i s i b l e > < / a : V a l u e > < / a : K e y V a l u e O f D i a g r a m O b j e c t K e y a n y T y p e z b w N T n L X > < a : K e y V a l u e O f D i a g r a m O b j e c t K e y a n y T y p e z b w N T n L X > < a : K e y > < K e y > M e a s u r e s \ S u m   o f   T O T A L M A R K S \ T a g I n f o \ F o r m u l a < / K e y > < / a : K e y > < a : V a l u e   i : t y p e = " M e a s u r e G r i d V i e w S t a t e I D i a g r a m T a g A d d i t i o n a l I n f o " / > < / a : K e y V a l u e O f D i a g r a m O b j e c t K e y a n y T y p e z b w N T n L X > < a : K e y V a l u e O f D i a g r a m O b j e c t K e y a n y T y p e z b w N T n L X > < a : K e y > < K e y > M e a s u r e s \ A v e r a g e   o f   T O T A L M A R K S < / K e y > < / a : K e y > < a : V a l u e   i : t y p e = " M e a s u r e G r i d N o d e V i e w S t a t e " > < C o l u m n > 7 < / C o l u m n > < L a y e d O u t > t r u e < / L a y e d O u t > < R o w > 1 < / R o w > < W a s U I I n v i s i b l e > t r u e < / W a s U I I n v i s i b l e > < / a : V a l u e > < / a : K e y V a l u e O f D i a g r a m O b j e c t K e y a n y T y p e z b w N T n L X > < a : K e y V a l u e O f D i a g r a m O b j e c t K e y a n y T y p e z b w N T n L X > < a : K e y > < K e y > M e a s u r e s \ A v e r a g e   o f   T O T A L M A R K S \ T a g I n f o \ F o r m u l a < / K e y > < / a : K e y > < a : V a l u e   i : t y p e = " M e a s u r e G r i d V i e w S t a t e I D i a g r a m T a g A d d i t i o n a l I n f o " / > < / a : K e y V a l u e O f D i a g r a m O b j e c t K e y a n y T y p e z b w N T n L X > < a : K e y V a l u e O f D i a g r a m O b j e c t K e y a n y T y p e z b w N T n L X > < a : K e y > < K e y > C o l u m n s \ H T N O < / K e y > < / a : K e y > < a : V a l u e   i : t y p e = " M e a s u r e G r i d N o d e V i e w S t a t e " > < L a y e d O u t > t r u e < / L a y e d O u t > < / a : V a l u e > < / a : K e y V a l u e O f D i a g r a m O b j e c t K e y a n y T y p e z b w N T n L X > < a : K e y V a l u e O f D i a g r a m O b j e c t K e y a n y T y p e z b w N T n L X > < a : K e y > < K e y > C o l u m n s \ S T U D E N T _ T Y P E 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 C o l u m n s \ S U B J E C T _ C O D E < / K e y > < / a : K e y > < a : V a l u e   i : t y p e = " M e a s u r e G r i d N o d e V i e w S t a t e " > < C o l u m n > 3 < / C o l u m n > < L a y e d O u t > t r u e < / L a y e d O u t > < / a : V a l u e > < / a : K e y V a l u e O f D i a g r a m O b j e c t K e y a n y T y p e z b w N T n L X > < a : K e y V a l u e O f D i a g r a m O b j e c t K e y a n y T y p e z b w N T n L X > < a : K e y > < K e y > C o l u m n s \ S U B J E C T _ N A M E < / K e y > < / a : K e y > < a : V a l u e   i : t y p e = " M e a s u r e G r i d N o d e V i e w S t a t e " > < C o l u m n > 4 < / C o l u m n > < L a y e d O u t > t r u e < / L a y e d O u t > < / a : V a l u e > < / a : K e y V a l u e O f D i a g r a m O b j e c t K e y a n y T y p e z b w N T n L X > < a : K e y V a l u e O f D i a g r a m O b j e c t K e y a n y T y p e z b w N T n L X > < a : K e y > < K e y > C o l u m n s \ I N T E R N A L M A R K S < / K e y > < / a : K e y > < a : V a l u e   i : t y p e = " M e a s u r e G r i d N o d e V i e w S t a t e " > < C o l u m n > 5 < / C o l u m n > < L a y e d O u t > t r u e < / L a y e d O u t > < / a : V a l u e > < / a : K e y V a l u e O f D i a g r a m O b j e c t K e y a n y T y p e z b w N T n L X > < a : K e y V a l u e O f D i a g r a m O b j e c t K e y a n y T y p e z b w N T n L X > < a : K e y > < K e y > C o l u m n s \ E X T E R N A L M A R K S < / K e y > < / a : K e y > < a : V a l u e   i : t y p e = " M e a s u r e G r i d N o d e V i e w S t a t e " > < C o l u m n > 6 < / C o l u m n > < L a y e d O u t > t r u e < / L a y e d O u t > < / a : V a l u e > < / a : K e y V a l u e O f D i a g r a m O b j e c t K e y a n y T y p e z b w N T n L X > < a : K e y V a l u e O f D i a g r a m O b j e c t K e y a n y T y p e z b w N T n L X > < a : K e y > < K e y > C o l u m n s \ T O T A L M A R K S < / K e y > < / a : K e y > < a : V a l u e   i : t y p e = " M e a s u r e G r i d N o d e V i e w S t a t e " > < C o l u m n > 7 < / C o l u m n > < L a y e d O u t > t r u e < / L a y e d O u t > < / a : V a l u e > < / a : K e y V a l u e O f D i a g r a m O b j e c t K e y a n y T y p e z b w N T n L X > < a : K e y V a l u e O f D i a g r a m O b j e c t K e y a n y T y p e z b w N T n L X > < a : K e y > < K e y > C o l u m n s \ G R A D E < / K e y > < / a : K e y > < a : V a l u e   i : t y p e = " M e a s u r e G r i d N o d e V i e w S t a t e " > < C o l u m n > 8 < / C o l u m n > < L a y e d O u t > t r u e < / L a y e d O u t > < / a : V a l u e > < / a : K e y V a l u e O f D i a g r a m O b j e c t K e y a n y T y p e z b w N T n L X > < a : K e y V a l u e O f D i a g r a m O b j e c t K e y a n y T y p e z b w N T n L X > < a : K e y > < K e y > C o l u m n s \ G R A D E _ P O I N T S < / K e y > < / a : K e y > < a : V a l u e   i : t y p e = " M e a s u r e G r i d N o d e V i e w S t a t e " > < C o l u m n > 9 < / C o l u m n > < L a y e d O u t > t r u e < / L a y e d O u t > < / a : V a l u e > < / a : K e y V a l u e O f D i a g r a m O b j e c t K e y a n y T y p e z b w N T n L X > < a : K e y V a l u e O f D i a g r a m O b j e c t K e y a n y T y p e z b w N T n L X > < a : K e y > < K e y > C o l u m n s \ C R E D I T S < / K e y > < / a : K e y > < a : V a l u e   i : t y p e = " M e a s u r e G r i d N o d e V i e w S t a t e " > < C o l u m n > 1 0 < / C o l u m n > < L a y e d O u t > t r u e < / L a y e d O u t > < / a : V a l u e > < / a : K e y V a l u e O f D i a g r a m O b j e c t K e y a n y T y p e z b w N T n L X > < a : K e y V a l u e O f D i a g r a m O b j e c t K e y a n y T y p e z b w N T n L X > < a : K e y > < K e y > C o l u m n s \ F I N A L _ M A R K S < / K e y > < / a : K e y > < a : V a l u e   i : t y p e = " M e a s u r e G r i d N o d e V i e w S t a t e " > < C o l u m n > 1 1 < / C o l u m n > < L a y e d O u t > t r u e < / L a y e d O u t > < / a : V a l u e > < / a : K e y V a l u e O f D i a g r a m O b j e c t K e y a n y T y p e z b w N T n L X > < a : K e y V a l u e O f D i a g r a m O b j e c t K e y a n y T y p e z b w N T n L X > < a : K e y > < K e y > C o l u m n s \ A V E R A G E _ M A R K S < / K e y > < / a : K e y > < a : V a l u e   i : t y p e = " M e a s u r e G r i d N o d e V i e w S t a t e " > < C o l u m n > 1 2 < / C o l u m n > < L a y e d O u t > t r u e < / L a y e d O u t > < / a : V a l u e > < / a : K e y V a l u e O f D i a g r a m O b j e c t K e y a n y T y p e z b w N T n L X > < a : K e y V a l u e O f D i a g r a m O b j e c t K e y a n y T y p e z b w N T n L X > < a : K e y > < K e y > C o l u m n s \ S U B _ R E S U L T < / K e y > < / a : K e y > < a : V a l u e   i : t y p e = " M e a s u r e G r i d N o d e V i e w S t a t e " > < C o l u m n > 1 3 < / C o l u m n > < L a y e d O u t > t r u e < / L a y e d O u t > < / a : V a l u e > < / a : K e y V a l u e O f D i a g r a m O b j e c t K e y a n y T y p e z b w N T n L X > < a : K e y V a l u e O f D i a g r a m O b j e c t K e y a n y T y p e z b w N T n L X > < a : K e y > < K e y > C o l u m n s \ O V E R A L L _ R E S U L T < / K e y > < / a : K e y > < a : V a l u e   i : t y p e = " M e a s u r e G r i d N o d e V i e w S t a t e " > < C o l u m n > 1 4 < / C o l u m n > < L a y e d O u t > t r u e < / L a y e d O u t > < / a : V a l u e > < / a : K e y V a l u e O f D i a g r a m O b j e c t K e y a n y T y p e z b w N T n L X > < a : K e y V a l u e O f D i a g r a m O b j e c t K e y a n y T y p e z b w N T n L X > < a : K e y > < K e y > L i n k s \ & l t ; C o l u m n s \ C o u n t   o f   H T N O & g t ; - & l t ; M e a s u r e s \ H T N O & g t ; < / K e y > < / a : K e y > < a : V a l u e   i : t y p e = " M e a s u r e G r i d V i e w S t a t e I D i a g r a m L i n k " / > < / a : K e y V a l u e O f D i a g r a m O b j e c t K e y a n y T y p e z b w N T n L X > < a : K e y V a l u e O f D i a g r a m O b j e c t K e y a n y T y p e z b w N T n L X > < a : K e y > < K e y > L i n k s \ & l t ; C o l u m n s \ C o u n t   o f   H T N O & g t ; - & l t ; M e a s u r e s \ H T N O & g t ; \ C O L U M N < / K e y > < / a : K e y > < a : V a l u e   i : t y p e = " M e a s u r e G r i d V i e w S t a t e I D i a g r a m L i n k E n d p o i n t " / > < / a : K e y V a l u e O f D i a g r a m O b j e c t K e y a n y T y p e z b w N T n L X > < a : K e y V a l u e O f D i a g r a m O b j e c t K e y a n y T y p e z b w N T n L X > < a : K e y > < K e y > L i n k s \ & l t ; C o l u m n s \ C o u n t   o f   H T N O & g t ; - & l t ; M e a s u r e s \ H T N O & g t ; \ M E A S U R E < / K e y > < / a : K e y > < a : V a l u e   i : t y p e = " M e a s u r e G r i d V i e w S t a t e I D i a g r a m L i n k E n d p o i n t " / > < / a : K e y V a l u e O f D i a g r a m O b j e c t K e y a n y T y p e z b w N T n L X > < a : K e y V a l u e O f D i a g r a m O b j e c t K e y a n y T y p e z b w N T n L X > < a : K e y > < K e y > L i n k s \ & l t ; C o l u m n s \ D i s t i n c t   C o u n t   o f   H T N O & g t ; - & l t ; M e a s u r e s \ H T N O & g t ; < / K e y > < / a : K e y > < a : V a l u e   i : t y p e = " M e a s u r e G r i d V i e w S t a t e I D i a g r a m L i n k " / > < / a : K e y V a l u e O f D i a g r a m O b j e c t K e y a n y T y p e z b w N T n L X > < a : K e y V a l u e O f D i a g r a m O b j e c t K e y a n y T y p e z b w N T n L X > < a : K e y > < K e y > L i n k s \ & l t ; C o l u m n s \ D i s t i n c t   C o u n t   o f   H T N O & g t ; - & l t ; M e a s u r e s \ H T N O & g t ; \ C O L U M N < / K e y > < / a : K e y > < a : V a l u e   i : t y p e = " M e a s u r e G r i d V i e w S t a t e I D i a g r a m L i n k E n d p o i n t " / > < / a : K e y V a l u e O f D i a g r a m O b j e c t K e y a n y T y p e z b w N T n L X > < a : K e y V a l u e O f D i a g r a m O b j e c t K e y a n y T y p e z b w N T n L X > < a : K e y > < K e y > L i n k s \ & l t ; C o l u m n s \ D i s t i n c t   C o u n t   o f   H T N O & g t ; - & l t ; M e a s u r e s \ H T N O & g t ; \ M E A S U R E < / K e y > < / a : K e y > < a : V a l u e   i : t y p e = " M e a s u r e G r i d V i e w S t a t e I D i a g r a m L i n k E n d p o i n t " / > < / a : K e y V a l u e O f D i a g r a m O b j e c t K e y a n y T y p e z b w N T n L X > < a : K e y V a l u e O f D i a g r a m O b j e c t K e y a n y T y p e z b w N T n L X > < a : K e y > < K e y > L i n k s \ & l t ; C o l u m n s \ S u m   o f   F I N A L _ M A R K S & g t ; - & l t ; M e a s u r e s \ F I N A L _ M A R K S & g t ; < / K e y > < / a : K e y > < a : V a l u e   i : t y p e = " M e a s u r e G r i d V i e w S t a t e I D i a g r a m L i n k " / > < / a : K e y V a l u e O f D i a g r a m O b j e c t K e y a n y T y p e z b w N T n L X > < a : K e y V a l u e O f D i a g r a m O b j e c t K e y a n y T y p e z b w N T n L X > < a : K e y > < K e y > L i n k s \ & l t ; C o l u m n s \ S u m   o f   F I N A L _ M A R K S & g t ; - & l t ; M e a s u r e s \ F I N A L _ M A R K S & g t ; \ C O L U M N < / K e y > < / a : K e y > < a : V a l u e   i : t y p e = " M e a s u r e G r i d V i e w S t a t e I D i a g r a m L i n k E n d p o i n t " / > < / a : K e y V a l u e O f D i a g r a m O b j e c t K e y a n y T y p e z b w N T n L X > < a : K e y V a l u e O f D i a g r a m O b j e c t K e y a n y T y p e z b w N T n L X > < a : K e y > < K e y > L i n k s \ & l t ; C o l u m n s \ S u m   o f   F I N A L _ M A R K S & g t ; - & l t ; M e a s u r e s \ F I N A L _ M A R K S & g t ; \ M E A S U R E < / K e y > < / a : K e y > < a : V a l u e   i : t y p e = " M e a s u r e G r i d V i e w S t a t e I D i a g r a m L i n k E n d p o i n t " / > < / a : K e y V a l u e O f D i a g r a m O b j e c t K e y a n y T y p e z b w N T n L X > < a : K e y V a l u e O f D i a g r a m O b j e c t K e y a n y T y p e z b w N T n L X > < a : K e y > < K e y > L i n k s \ & l t ; C o l u m n s \ A v e r a g e   o f   F I N A L _ M A R K S & g t ; - & l t ; M e a s u r e s \ F I N A L _ M A R K S & g t ; < / K e y > < / a : K e y > < a : V a l u e   i : t y p e = " M e a s u r e G r i d V i e w S t a t e I D i a g r a m L i n k " / > < / a : K e y V a l u e O f D i a g r a m O b j e c t K e y a n y T y p e z b w N T n L X > < a : K e y V a l u e O f D i a g r a m O b j e c t K e y a n y T y p e z b w N T n L X > < a : K e y > < K e y > L i n k s \ & l t ; C o l u m n s \ A v e r a g e   o f   F I N A L _ M A R K S & g t ; - & l t ; M e a s u r e s \ F I N A L _ M A R K S & g t ; \ C O L U M N < / K e y > < / a : K e y > < a : V a l u e   i : t y p e = " M e a s u r e G r i d V i e w S t a t e I D i a g r a m L i n k E n d p o i n t " / > < / a : K e y V a l u e O f D i a g r a m O b j e c t K e y a n y T y p e z b w N T n L X > < a : K e y V a l u e O f D i a g r a m O b j e c t K e y a n y T y p e z b w N T n L X > < a : K e y > < K e y > L i n k s \ & l t ; C o l u m n s \ A v e r a g e   o f   F I N A L _ M A R K S & g t ; - & l t ; M e a s u r e s \ F I N A L _ M A R K S & g t ; \ M E A S U R E < / K e y > < / a : K e y > < a : V a l u e   i : t y p e = " M e a s u r e G r i d V i e w S t a t e I D i a g r a m L i n k E n d p o i n t " / > < / a : K e y V a l u e O f D i a g r a m O b j e c t K e y a n y T y p e z b w N T n L X > < a : K e y V a l u e O f D i a g r a m O b j e c t K e y a n y T y p e z b w N T n L X > < a : K e y > < K e y > L i n k s \ & l t ; C o l u m n s \ C o u n t   o f   F I N A L _ M A R K S & g t ; - & l t ; M e a s u r e s \ F I N A L _ M A R K S & g t ; < / K e y > < / a : K e y > < a : V a l u e   i : t y p e = " M e a s u r e G r i d V i e w S t a t e I D i a g r a m L i n k " / > < / a : K e y V a l u e O f D i a g r a m O b j e c t K e y a n y T y p e z b w N T n L X > < a : K e y V a l u e O f D i a g r a m O b j e c t K e y a n y T y p e z b w N T n L X > < a : K e y > < K e y > L i n k s \ & l t ; C o l u m n s \ C o u n t   o f   F I N A L _ M A R K S & g t ; - & l t ; M e a s u r e s \ F I N A L _ M A R K S & g t ; \ C O L U M N < / K e y > < / a : K e y > < a : V a l u e   i : t y p e = " M e a s u r e G r i d V i e w S t a t e I D i a g r a m L i n k E n d p o i n t " / > < / a : K e y V a l u e O f D i a g r a m O b j e c t K e y a n y T y p e z b w N T n L X > < a : K e y V a l u e O f D i a g r a m O b j e c t K e y a n y T y p e z b w N T n L X > < a : K e y > < K e y > L i n k s \ & l t ; C o l u m n s \ C o u n t   o f   F I N A L _ M A R K S & g t ; - & l t ; M e a s u r e s \ F I N A L _ M A R K S & g t ; \ M E A S U R E < / K e y > < / a : K e y > < a : V a l u e   i : t y p e = " M e a s u r e G r i d V i e w S t a t e I D i a g r a m L i n k E n d p o i n t " / > < / a : K e y V a l u e O f D i a g r a m O b j e c t K e y a n y T y p e z b w N T n L X > < a : K e y V a l u e O f D i a g r a m O b j e c t K e y a n y T y p e z b w N T n L X > < a : K e y > < K e y > L i n k s \ & l t ; C o l u m n s \ M a x   o f   F I N A L _ M A R K S & g t ; - & l t ; M e a s u r e s \ F I N A L _ M A R K S & g t ; < / K e y > < / a : K e y > < a : V a l u e   i : t y p e = " M e a s u r e G r i d V i e w S t a t e I D i a g r a m L i n k " / > < / a : K e y V a l u e O f D i a g r a m O b j e c t K e y a n y T y p e z b w N T n L X > < a : K e y V a l u e O f D i a g r a m O b j e c t K e y a n y T y p e z b w N T n L X > < a : K e y > < K e y > L i n k s \ & l t ; C o l u m n s \ M a x   o f   F I N A L _ M A R K S & g t ; - & l t ; M e a s u r e s \ F I N A L _ M A R K S & g t ; \ C O L U M N < / K e y > < / a : K e y > < a : V a l u e   i : t y p e = " M e a s u r e G r i d V i e w S t a t e I D i a g r a m L i n k E n d p o i n t " / > < / a : K e y V a l u e O f D i a g r a m O b j e c t K e y a n y T y p e z b w N T n L X > < a : K e y V a l u e O f D i a g r a m O b j e c t K e y a n y T y p e z b w N T n L X > < a : K e y > < K e y > L i n k s \ & l t ; C o l u m n s \ M a x   o f   F I N A L _ M A R K S & g t ; - & l t ; M e a s u r e s \ F I N A L _ M A R K S & g t ; \ M E A S U R E < / K e y > < / a : K e y > < a : V a l u e   i : t y p e = " M e a s u r e G r i d V i e w S t a t e I D i a g r a m L i n k E n d p o i n t " / > < / a : K e y V a l u e O f D i a g r a m O b j e c t K e y a n y T y p e z b w N T n L X > < a : K e y V a l u e O f D i a g r a m O b j e c t K e y a n y T y p e z b w N T n L X > < a : K e y > < K e y > L i n k s \ & l t ; C o l u m n s \ C o u n t   o f   G R A D E & g t ; - & l t ; M e a s u r e s \ G R A D E & g t ; < / K e y > < / a : K e y > < a : V a l u e   i : t y p e = " M e a s u r e G r i d V i e w S t a t e I D i a g r a m L i n k " / > < / a : K e y V a l u e O f D i a g r a m O b j e c t K e y a n y T y p e z b w N T n L X > < a : K e y V a l u e O f D i a g r a m O b j e c t K e y a n y T y p e z b w N T n L X > < a : K e y > < K e y > L i n k s \ & l t ; C o l u m n s \ C o u n t   o f   G R A D E & g t ; - & l t ; M e a s u r e s \ G R A D E & g t ; \ C O L U M N < / K e y > < / a : K e y > < a : V a l u e   i : t y p e = " M e a s u r e G r i d V i e w S t a t e I D i a g r a m L i n k E n d p o i n t " / > < / a : K e y V a l u e O f D i a g r a m O b j e c t K e y a n y T y p e z b w N T n L X > < a : K e y V a l u e O f D i a g r a m O b j e c t K e y a n y T y p e z b w N T n L X > < a : K e y > < K e y > L i n k s \ & l t ; C o l u m n s \ C o u n t   o f   G R A D E & g t ; - & l t ; M e a s u r e s \ G R A D E & g t ; \ M E A S U R E < / K e y > < / a : K e y > < a : V a l u e   i : t y p e = " M e a s u r e G r i d V i e w S t a t e I D i a g r a m L i n k E n d p o i n t " / > < / a : K e y V a l u e O f D i a g r a m O b j e c t K e y a n y T y p e z b w N T n L X > < a : K e y V a l u e O f D i a g r a m O b j e c t K e y a n y T y p e z b w N T n L X > < a : K e y > < K e y > L i n k s \ & l t ; C o l u m n s \ D i s t i n c t   C o u n t   o f   F I N A L _ M A R K S & g t ; - & l t ; M e a s u r e s \ F I N A L _ M A R K S & g t ; < / K e y > < / a : K e y > < a : V a l u e   i : t y p e = " M e a s u r e G r i d V i e w S t a t e I D i a g r a m L i n k " / > < / a : K e y V a l u e O f D i a g r a m O b j e c t K e y a n y T y p e z b w N T n L X > < a : K e y V a l u e O f D i a g r a m O b j e c t K e y a n y T y p e z b w N T n L X > < a : K e y > < K e y > L i n k s \ & l t ; C o l u m n s \ D i s t i n c t   C o u n t   o f   F I N A L _ M A R K S & g t ; - & l t ; M e a s u r e s \ F I N A L _ M A R K S & g t ; \ C O L U M N < / K e y > < / a : K e y > < a : V a l u e   i : t y p e = " M e a s u r e G r i d V i e w S t a t e I D i a g r a m L i n k E n d p o i n t " / > < / a : K e y V a l u e O f D i a g r a m O b j e c t K e y a n y T y p e z b w N T n L X > < a : K e y V a l u e O f D i a g r a m O b j e c t K e y a n y T y p e z b w N T n L X > < a : K e y > < K e y > L i n k s \ & l t ; C o l u m n s \ D i s t i n c t   C o u n t   o f   F I N A L _ M A R K S & g t ; - & l t ; M e a s u r e s \ F I N A L _ M A R K S & g t ; \ M E A S U R E < / K e y > < / a : K e y > < a : V a l u e   i : t y p e = " M e a s u r e G r i d V i e w S t a t e I D i a g r a m L i n k E n d p o i n t " / > < / a : K e y V a l u e O f D i a g r a m O b j e c t K e y a n y T y p e z b w N T n L X > < a : K e y V a l u e O f D i a g r a m O b j e c t K e y a n y T y p e z b w N T n L X > < a : K e y > < K e y > L i n k s \ & l t ; C o l u m n s \ S u m   o f   T O T A L M A R K S & g t ; - & l t ; M e a s u r e s \ T O T A L M A R K S & g t ; < / K e y > < / a : K e y > < a : V a l u e   i : t y p e = " M e a s u r e G r i d V i e w S t a t e I D i a g r a m L i n k " / > < / a : K e y V a l u e O f D i a g r a m O b j e c t K e y a n y T y p e z b w N T n L X > < a : K e y V a l u e O f D i a g r a m O b j e c t K e y a n y T y p e z b w N T n L X > < a : K e y > < K e y > L i n k s \ & l t ; C o l u m n s \ S u m   o f   T O T A L M A R K S & g t ; - & l t ; M e a s u r e s \ T O T A L M A R K S & g t ; \ C O L U M N < / K e y > < / a : K e y > < a : V a l u e   i : t y p e = " M e a s u r e G r i d V i e w S t a t e I D i a g r a m L i n k E n d p o i n t " / > < / a : K e y V a l u e O f D i a g r a m O b j e c t K e y a n y T y p e z b w N T n L X > < a : K e y V a l u e O f D i a g r a m O b j e c t K e y a n y T y p e z b w N T n L X > < a : K e y > < K e y > L i n k s \ & l t ; C o l u m n s \ S u m   o f   T O T A L M A R K S & g t ; - & l t ; M e a s u r e s \ T O T A L M A R K S & g t ; \ M E A S U R E < / K e y > < / a : K e y > < a : V a l u e   i : t y p e = " M e a s u r e G r i d V i e w S t a t e I D i a g r a m L i n k E n d p o i n t " / > < / a : K e y V a l u e O f D i a g r a m O b j e c t K e y a n y T y p e z b w N T n L X > < a : K e y V a l u e O f D i a g r a m O b j e c t K e y a n y T y p e z b w N T n L X > < a : K e y > < K e y > L i n k s \ & l t ; C o l u m n s \ A v e r a g e   o f   T O T A L M A R K S & g t ; - & l t ; M e a s u r e s \ T O T A L M A R K S & g t ; < / K e y > < / a : K e y > < a : V a l u e   i : t y p e = " M e a s u r e G r i d V i e w S t a t e I D i a g r a m L i n k " / > < / a : K e y V a l u e O f D i a g r a m O b j e c t K e y a n y T y p e z b w N T n L X > < a : K e y V a l u e O f D i a g r a m O b j e c t K e y a n y T y p e z b w N T n L X > < a : K e y > < K e y > L i n k s \ & l t ; C o l u m n s \ A v e r a g e   o f   T O T A L M A R K S & g t ; - & l t ; M e a s u r e s \ T O T A L M A R K S & g t ; \ C O L U M N < / K e y > < / a : K e y > < a : V a l u e   i : t y p e = " M e a s u r e G r i d V i e w S t a t e I D i a g r a m L i n k E n d p o i n t " / > < / a : K e y V a l u e O f D i a g r a m O b j e c t K e y a n y T y p e z b w N T n L X > < a : K e y V a l u e O f D i a g r a m O b j e c t K e y a n y T y p e z b w N T n L X > < a : K e y > < K e y > L i n k s \ & l t ; C o l u m n s \ A v e r a g e   o f   T O T A L M A R K S & g t ; - & l t ; M e a s u r e s \ T O T A L M A R K S & g t ; \ M E A S U R E < / K e y > < / a : K e y > < a : V a l u e   i : t y p e = " M e a s u r e G r i d V i e w S t a t e I D i a g r a m L i n k E n d p o i n t " / > < / a : K e y V a l u e O f D i a g r a m O b j e c t K e y a n y T y p e z b w N T n L X > < / V i e w S t a t e s > < / D i a g r a m M a n a g e r . S e r i a l i z a b l e D i a g r a m > < D i a g r a m M a n a g e r . S e r i a l i z a b l e D i a g r a m > < A d a p t e r   i : t y p e = " M e a s u r e D i a g r a m S a n d b o x A d a p t e r " > < T a b l e N a m e > T a b l e 1 4 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 C o l u m n s \ G E N D E R < / K e y > < / a : K e y > < a : V a l u e   i : t y p e = " M e a s u r e G r i d N o d e V i e w S t a t e " > < L a y e d O u t > t r u e < / L a y e d O u t > < / a : V a l u e > < / a : K e y V a l u e O f D i a g r a m O b j e c t K e y a n y T y p e z b w N T n L X > < / V i e w S t a t e s > < / D i a g r a m M a n a g e r . S e r i a l i z a b l e D i a g r a m > < D i a g r a m M a n a g e r . S e r i a l i z a b l e D i a g r a m > < A d a p t e r   i : t y p e = " M e a s u r e D i a g r a m S a n d b o x A d a p t e r " > < T a b l e N a m e > T a b l e 1 6 < / 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 T a b l e 1 6 < / 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 C o l u m n s \ S T U D E N T _ T Y P E 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 C o l u m n s \ S T U D E N T _ T Y P E 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 T a g s \ T a b l e s \ & l t ; T a b l e s \ T a b l e 1 6 & g t ; < / K e y > < / D i a g r a m O b j e c t K e y > < D i a g r a m O b j e c t K e y > < K e y > T a b l e s \ T a b l e 1 6 < / K e y > < / D i a g r a m O b j e c t K e y > < D i a g r a m O b j e c t K e y > < K e y > T a b l e s \ T a b l e 1 6 \ C o l u m n s \ S T U D E N T _ T Y P E < / K e y > < / D i a g r a m O b j e c t K e y > < / A l l K e y s > < S e l e c t e d K e y s > < D i a g r a m O b j e c t K e y > < K e y > T a b l e s \ T a b l e 1 6 \ C o l u m n s \ S T U D E N T _ T Y P E 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 T a g s \ T a b l e s \ & l t ; T a b l e s \ T a b l e 1 6 & g t ; < / K e y > < / a : K e y > < a : V a l u e   i : t y p e = " D i a g r a m D i s p l a y T a g V i e w S t a t e " > < I s N o t F i l t e r e d O u t > t r u e < / I s N o t F i l t e r e d O u t > < / a : V a l u e > < / a : K e y V a l u e O f D i a g r a m O b j e c t K e y a n y T y p e z b w N T n L X > < a : K e y V a l u e O f D i a g r a m O b j e c t K e y a n y T y p e z b w N T n L X > < a : K e y > < K e y > T a b l e s \ T a b l e 1 6 < / K e y > < / a : K e y > < a : V a l u e   i : t y p e = " D i a g r a m D i s p l a y N o d e V i e w S t a t e " > < H e i g h t > 1 5 0 < / H e i g h t > < I s E x p a n d e d > t r u e < / I s E x p a n d e d > < L a y e d O u t > t r u e < / L a y e d O u t > < L e f t > 2 7 . 2 0 0 0 0 0 0 0 0 0 0 0 0 0 3 < / L e f t > < T o p > 2 7 . 2 0 0 0 0 0 0 0 0 0 0 0 0 0 3 < / T o p > < W i d t h > 2 0 0 < / W i d t h > < / a : V a l u e > < / a : K e y V a l u e O f D i a g r a m O b j e c t K e y a n y T y p e z b w N T n L X > < a : K e y V a l u e O f D i a g r a m O b j e c t K e y a n y T y p e z b w N T n L X > < a : K e y > < K e y > T a b l e s \ T a b l e 1 6 \ C o l u m n s \ S T U D E N T _ T Y P E < / K e y > < / a : K e y > < a : V a l u e   i : t y p e = " D i a g r a m D i s p l a y N o d e V i e w S t a t e " > < H e i g h t > 1 5 0 < / H e i g h t > < I s E x p a n d e d > t r u e < / I s E x p a n d e d > < I s F o c u s e d > t r u e < / I s F o c u s e d > < W i d t h > 2 0 0 < / W i d t h > < / 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 T a b l e 1 3 _ 1 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 T a b l e 1 3 _ 1 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 C o l u m n s \ H T N O < / K e y > < / a : K e y > < a : V a l u e   i : t y p e = " T a b l e W i d g e t B a s e V i e w S t a t e " / > < / a : K e y V a l u e O f D i a g r a m O b j e c t K e y a n y T y p e z b w N T n L X > < a : K e y V a l u e O f D i a g r a m O b j e c t K e y a n y T y p e z b w N T n L X > < a : K e y > < K e y > C o l u m n s \ S T U D E N T _ T Y P E 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 C o l u m n s \ S U B J E C T _ C O D E < / K e y > < / a : K e y > < a : V a l u e   i : t y p e = " T a b l e W i d g e t B a s e V i e w S t a t e " / > < / a : K e y V a l u e O f D i a g r a m O b j e c t K e y a n y T y p e z b w N T n L X > < a : K e y V a l u e O f D i a g r a m O b j e c t K e y a n y T y p e z b w N T n L X > < a : K e y > < K e y > C o l u m n s \ S U B J E C T _ N A M E < / K e y > < / a : K e y > < a : V a l u e   i : t y p e = " T a b l e W i d g e t B a s e V i e w S t a t e " / > < / a : K e y V a l u e O f D i a g r a m O b j e c t K e y a n y T y p e z b w N T n L X > < a : K e y V a l u e O f D i a g r a m O b j e c t K e y a n y T y p e z b w N T n L X > < a : K e y > < K e y > C o l u m n s \ I N T E R N A L M A R K S < / K e y > < / a : K e y > < a : V a l u e   i : t y p e = " T a b l e W i d g e t B a s e V i e w S t a t e " / > < / a : K e y V a l u e O f D i a g r a m O b j e c t K e y a n y T y p e z b w N T n L X > < a : K e y V a l u e O f D i a g r a m O b j e c t K e y a n y T y p e z b w N T n L X > < a : K e y > < K e y > C o l u m n s \ E X T E R N A L M A R K S < / K e y > < / a : K e y > < a : V a l u e   i : t y p e = " T a b l e W i d g e t B a s e V i e w S t a t e " / > < / a : K e y V a l u e O f D i a g r a m O b j e c t K e y a n y T y p e z b w N T n L X > < a : K e y V a l u e O f D i a g r a m O b j e c t K e y a n y T y p e z b w N T n L X > < a : K e y > < K e y > C o l u m n s \ T O T A L M A R K S < / K e y > < / a : K e y > < a : V a l u e   i : t y p e = " T a b l e W i d g e t B a s e V i e w S t a t e " / > < / a : K e y V a l u e O f D i a g r a m O b j e c t K e y a n y T y p e z b w N T n L X > < a : K e y V a l u e O f D i a g r a m O b j e c t K e y a n y T y p e z b w N T n L X > < a : K e y > < K e y > C o l u m n s \ G R A D E < / K e y > < / a : K e y > < a : V a l u e   i : t y p e = " T a b l e W i d g e t B a s e V i e w S t a t e " / > < / a : K e y V a l u e O f D i a g r a m O b j e c t K e y a n y T y p e z b w N T n L X > < a : K e y V a l u e O f D i a g r a m O b j e c t K e y a n y T y p e z b w N T n L X > < a : K e y > < K e y > C o l u m n s \ G R A D E _ P O I N T S < / K e y > < / a : K e y > < a : V a l u e   i : t y p e = " T a b l e W i d g e t B a s e V i e w S t a t e " / > < / a : K e y V a l u e O f D i a g r a m O b j e c t K e y a n y T y p e z b w N T n L X > < a : K e y V a l u e O f D i a g r a m O b j e c t K e y a n y T y p e z b w N T n L X > < a : K e y > < K e y > C o l u m n s \ C R E D I T S < / K e y > < / a : K e y > < a : V a l u e   i : t y p e = " T a b l e W i d g e t B a s e V i e w S t a t e " / > < / a : K e y V a l u e O f D i a g r a m O b j e c t K e y a n y T y p e z b w N T n L X > < a : K e y V a l u e O f D i a g r a m O b j e c t K e y a n y T y p e z b w N T n L X > < a : K e y > < K e y > C o l u m n s \ F I N A L _ M A R K S < / K e y > < / a : K e y > < a : V a l u e   i : t y p e = " T a b l e W i d g e t B a s e V i e w S t a t e " / > < / a : K e y V a l u e O f D i a g r a m O b j e c t K e y a n y T y p e z b w N T n L X > < a : K e y V a l u e O f D i a g r a m O b j e c t K e y a n y T y p e z b w N T n L X > < a : K e y > < K e y > C o l u m n s \ A V E R A G E _ M A R K S < / K e y > < / a : K e y > < a : V a l u e   i : t y p e = " T a b l e W i d g e t B a s e V i e w S t a t e " / > < / a : K e y V a l u e O f D i a g r a m O b j e c t K e y a n y T y p e z b w N T n L X > < a : K e y V a l u e O f D i a g r a m O b j e c t K e y a n y T y p e z b w N T n L X > < a : K e y > < K e y > C o l u m n s \ S U B _ R E S U L T < / K e y > < / a : K e y > < a : V a l u e   i : t y p e = " T a b l e W i d g e t B a s e V i e w S t a t e " / > < / a : K e y V a l u e O f D i a g r a m O b j e c t K e y a n y T y p e z b w N T n L X > < a : K e y V a l u e O f D i a g r a m O b j e c t K e y a n y T y p e z b w N T n L X > < a : K e y > < K e y > C o l u m n s \ O V E R A L L _ R E S U L T 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 C o l u m n s \ S T U D E N T _ T Y P E 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 T a b l e 1 6 < / 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 2 0 2 5 - 0 5 - 2 6 T 1 9 : 2 3 : 1 9 . 7 8 2 6 6 2 1 + 0 5 : 3 0 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L i n k e d T a b l e U p d a t e M o d e " > < C u s t o m C o n t e n t > < ! [ C D A T A [ T r u e ] ] > < / C u s t o m C o n t e n t > < / G e m i n i > 
</file>

<file path=customXml/item6.xml>��< ? x m l   v e r s i o n = " 1 . 0 "   e n c o d i n g = " u t f - 1 6 " ? > < D a t a M a s h u p   s q m i d = " 5 8 8 1 3 1 c 7 - b 9 e 6 - 4 b 7 2 - 9 c 8 4 - 7 0 3 7 5 3 e 0 b a 8 1 "   x m l n s = " h t t p : / / s c h e m a s . m i c r o s o f t . c o m / D a t a M a s h u p " > A A A A A E 8 E A A B Q S w M E F A A C A A g A h Z q 6 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I W a u 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F m r p a B Y g w b E g B A A D u A g A A E w A c A E Z v c m 1 1 b G F z L 1 N l Y 3 R p b 2 4 x L m 0 g o h g A K K A U A A A A A A A A A A A A A A A A A A A A A A A A A A A A f Z F d a 4 M w G I X v B f 9 D y G 5 a k E L Z 2 E 3 Z h d O 0 c 7 O x x H Q f l C K 2 y 9 Z S T U a M r E P 8 7 4 t 1 b U H t v B H O k / O + J z k Z W 6 u t 4 C C s / 8 O R a Z h G t o k l e w c 0 X i V s e A 3 u Q M K U a Q D 9 h S K X a 6 Y V t F + z Z O D k U j K u X o T c r Y T Y 9 f r F A s c p u 4 N / V r g s F 4 7 g S p 9 Z W v W E K + h s Y v 5 Z j f / 5 Y l C P O p w d U B n z 7 E P I 1 B F J n v I K Z r 1 6 n V U U 8 I H i A F p A a R k o t l e l B Q o Y 0 r m L M I 3 o 2 w y 1 4 A R h F 5 G 2 Z 3 7 / i B w a O Y H b 9 h w h t q d t 6 G G K C L b 9 q U 2 e Q k 0 9 r m 5 v B l X Q A 0 a v / 2 I a 0 I t s Q u y O M A c 1 m g V 6 b 4 f H I c j 1 u s D Y 0 y G i C 5 v s Z 0 T s C a o x O K 7 k e b p i 8 v g C E U H h 3 K e t P E H l 9 f 0 u X P Z P 7 Y 6 3 S a L L d c U 3 P 5 d b i Z X S a 7 R v n Y p t d n m u r 3 G h 9 h W a w c q + a W x 5 V 5 7 R L 1 B L A Q I t A B Q A A g A I A I W a u l r c h x l T p Q A A A P Y A A A A S A A A A A A A A A A A A A A A A A A A A A A B D b 2 5 m a W c v U G F j a 2 F n Z S 5 4 b W x Q S w E C L Q A U A A I A C A C F m r p a D 8 r p q 6 Q A A A D p A A A A E w A A A A A A A A A A A A A A A A D x A A A A W 0 N v b n R l b n R f V H l w Z X N d L n h t b F B L A Q I t A B Q A A g A I A I W a u l o F i D B s S A E A A O 4 C A A A T A A A A A A A A A A A A A A A A A O I B A A B G b 3 J t d W x h c y 9 T Z W N 0 a W 9 u M S 5 t U E s F B g A A A A A D A A M A w g A A A H 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M R A A A A A A A A U R 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4 Y m E 0 M T N k Y i 0 w M z d h L T Q 4 O T Q t O G N l Y S 0 5 Y z M 0 O D Z m N m Q w O W Y 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T N f M S 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V G F i b G U x M y 9 B d X R v U m V t b 3 Z l Z E N v b H V t b n M x L n t I V E 5 P L D B 9 J n F 1 b 3 Q 7 L C Z x d W 9 0 O 1 N l Y 3 R p b 2 4 x L 1 R h Y m x l M T M v Q X V 0 b 1 J l b W 9 2 Z W R D b 2 x 1 b W 5 z M S 5 7 U 1 R V R E V O V F 9 U W V B F L D F 9 J n F 1 b 3 Q 7 L C Z x d W 9 0 O 1 N l Y 3 R p b 2 4 x L 1 R h Y m x l M T M v Q X V 0 b 1 J l b W 9 2 Z W R D b 2 x 1 b W 5 z M S 5 7 R 0 V O R E V S L D J 9 J n F 1 b 3 Q 7 L C Z x d W 9 0 O 1 N l Y 3 R p b 2 4 x L 1 R h Y m x l M T M v Q X V 0 b 1 J l b W 9 2 Z W R D b 2 x 1 b W 5 z M S 5 7 U 1 V C S k V D V F 9 D T 0 R F L D N 9 J n F 1 b 3 Q 7 L C Z x d W 9 0 O 1 N l Y 3 R p b 2 4 x L 1 R h Y m x l M T M v Q X V 0 b 1 J l b W 9 2 Z W R D b 2 x 1 b W 5 z M S 5 7 U 1 V C S k V D V F 9 O Q U 1 F L D R 9 J n F 1 b 3 Q 7 L C Z x d W 9 0 O 1 N l Y 3 R p b 2 4 x L 1 R h Y m x l M T M v Q X V 0 b 1 J l b W 9 2 Z W R D b 2 x 1 b W 5 z M S 5 7 S U 5 U R V J O Q U x N Q V J L U y w 1 f S Z x d W 9 0 O y w m c X V v d D t T Z W N 0 a W 9 u M S 9 U Y W J s Z T E z L 0 F 1 d G 9 S Z W 1 v d m V k Q 2 9 s d W 1 u c z E u e 0 V Y V E V S T k F M T U F S S 1 M s N n 0 m c X V v d D s s J n F 1 b 3 Q 7 U 2 V j d G l v b j E v V G F i b G U x M y 9 B d X R v U m V t b 3 Z l Z E N v b H V t b n M x L n t U T 1 R B T E 1 B U k t T L D d 9 J n F 1 b 3 Q 7 L C Z x d W 9 0 O 1 N l Y 3 R p b 2 4 x L 1 R h Y m x l M T M v Q X V 0 b 1 J l b W 9 2 Z W R D b 2 x 1 b W 5 z M S 5 7 R 1 J B R E U s O H 0 m c X V v d D s s J n F 1 b 3 Q 7 U 2 V j d G l v b j E v V G F i b G U x M y 9 B d X R v U m V t b 3 Z l Z E N v b H V t b n M x L n t H U k F E R V 9 Q T 0 l O V F M s O X 0 m c X V v d D s s J n F 1 b 3 Q 7 U 2 V j d G l v b j E v V G F i b G U x M y 9 B d X R v U m V t b 3 Z l Z E N v b H V t b n M x L n t D U k V E S V R T L D E w f S Z x d W 9 0 O y w m c X V v d D t T Z W N 0 a W 9 u M S 9 U Y W J s Z T E z L 0 F 1 d G 9 S Z W 1 v d m V k Q 2 9 s d W 1 u c z E u e 0 Z J T k F M X 0 1 B U k t T L D E x f S Z x d W 9 0 O y w m c X V v d D t T Z W N 0 a W 9 u M S 9 U Y W J s Z T E z L 0 F 1 d G 9 S Z W 1 v d m V k Q 2 9 s d W 1 u c z E u e 0 F W R V J B R 0 V f T U F S S 1 M g L D E y f S Z x d W 9 0 O y w m c X V v d D t T Z W N 0 a W 9 u M S 9 U Y W J s Z T E z L 0 F 1 d G 9 S Z W 1 v d m V k Q 2 9 s d W 1 u c z E u e 1 N V Q l 9 S R V N V T F Q s M T N 9 J n F 1 b 3 Q 7 L C Z x d W 9 0 O 1 N l Y 3 R p b 2 4 x L 1 R h Y m x l M T M v Q X V 0 b 1 J l b W 9 2 Z W R D b 2 x 1 b W 5 z M S 5 7 T 1 Z F U k F M T F 9 S R V N V T F Q s M T R 9 J n F 1 b 3 Q 7 X S w m c X V v d D t D b 2 x 1 b W 5 D b 3 V u d C Z x d W 9 0 O z o x N S w m c X V v d D t L Z X l D b 2 x 1 b W 5 O Y W 1 l c y Z x d W 9 0 O z p b X S w m c X V v d D t D b 2 x 1 b W 5 J Z G V u d G l 0 a W V z J n F 1 b 3 Q 7 O l s m c X V v d D t T Z W N 0 a W 9 u M S 9 U Y W J s Z T E z L 0 F 1 d G 9 S Z W 1 v d m V k Q 2 9 s d W 1 u c z E u e 0 h U T k 8 s M H 0 m c X V v d D s s J n F 1 b 3 Q 7 U 2 V j d G l v b j E v V G F i b G U x M y 9 B d X R v U m V t b 3 Z l Z E N v b H V t b n M x L n t T V F V E R U 5 U X 1 R Z U E U s M X 0 m c X V v d D s s J n F 1 b 3 Q 7 U 2 V j d G l v b j E v V G F i b G U x M y 9 B d X R v U m V t b 3 Z l Z E N v b H V t b n M x L n t H R U 5 E R V I s M n 0 m c X V v d D s s J n F 1 b 3 Q 7 U 2 V j d G l v b j E v V G F i b G U x M y 9 B d X R v U m V t b 3 Z l Z E N v b H V t b n M x L n t T V U J K R U N U X 0 N P R E U s M 3 0 m c X V v d D s s J n F 1 b 3 Q 7 U 2 V j d G l v b j E v V G F i b G U x M y 9 B d X R v U m V t b 3 Z l Z E N v b H V t b n M x L n t T V U J K R U N U X 0 5 B T U U s N H 0 m c X V v d D s s J n F 1 b 3 Q 7 U 2 V j d G l v b j E v V G F i b G U x M y 9 B d X R v U m V t b 3 Z l Z E N v b H V t b n M x L n t J T l R F U k 5 B T E 1 B U k t T L D V 9 J n F 1 b 3 Q 7 L C Z x d W 9 0 O 1 N l Y 3 R p b 2 4 x L 1 R h Y m x l M T M v Q X V 0 b 1 J l b W 9 2 Z W R D b 2 x 1 b W 5 z M S 5 7 R V h U R V J O Q U x N Q V J L U y w 2 f S Z x d W 9 0 O y w m c X V v d D t T Z W N 0 a W 9 u M S 9 U Y W J s Z T E z L 0 F 1 d G 9 S Z W 1 v d m V k Q 2 9 s d W 1 u c z E u e 1 R P V E F M T U F S S 1 M s N 3 0 m c X V v d D s s J n F 1 b 3 Q 7 U 2 V j d G l v b j E v V G F i b G U x M y 9 B d X R v U m V t b 3 Z l Z E N v b H V t b n M x L n t H U k F E R S w 4 f S Z x d W 9 0 O y w m c X V v d D t T Z W N 0 a W 9 u M S 9 U Y W J s Z T E z L 0 F 1 d G 9 S Z W 1 v d m V k Q 2 9 s d W 1 u c z E u e 0 d S Q U R F X 1 B P S U 5 U U y w 5 f S Z x d W 9 0 O y w m c X V v d D t T Z W N 0 a W 9 u M S 9 U Y W J s Z T E z L 0 F 1 d G 9 S Z W 1 v d m V k Q 2 9 s d W 1 u c z E u e 0 N S R U R J V F M s M T B 9 J n F 1 b 3 Q 7 L C Z x d W 9 0 O 1 N l Y 3 R p b 2 4 x L 1 R h Y m x l M T M v Q X V 0 b 1 J l b W 9 2 Z W R D b 2 x 1 b W 5 z M S 5 7 R k l O Q U x f T U F S S 1 M s M T F 9 J n F 1 b 3 Q 7 L C Z x d W 9 0 O 1 N l Y 3 R p b 2 4 x L 1 R h Y m x l M T M v Q X V 0 b 1 J l b W 9 2 Z W R D b 2 x 1 b W 5 z M S 5 7 Q V Z F U k F H R V 9 N Q V J L U y A s M T J 9 J n F 1 b 3 Q 7 L C Z x d W 9 0 O 1 N l Y 3 R p b 2 4 x L 1 R h Y m x l M T M v Q X V 0 b 1 J l b W 9 2 Z W R D b 2 x 1 b W 5 z M S 5 7 U 1 V C X 1 J F U 1 V M V C w x M 3 0 m c X V v d D s s J n F 1 b 3 Q 7 U 2 V j d G l v b j E v V G F i b G U x M y 9 B d X R v U m V t b 3 Z l Z E N v b H V t b n M x L n t P V k V S Q U x M X 1 J F U 1 V M V C w x N H 0 m c X V v d D t d L C Z x d W 9 0 O 1 J l b G F 0 a W 9 u c 2 h p c E l u Z m 8 m c X V v d D s 6 W 1 1 9 I i A v P j x F b n R y e S B U e X B l P S J G a W x s U 3 R h d H V z I i B W Y W x 1 Z T 0 i c 0 N v b X B s Z X R l I i A v P j x F b n R y e S B U e X B l P S J G a W x s Q 2 9 s d W 1 u T m F t Z X M i I F Z h b H V l P S J z W y Z x d W 9 0 O 0 h U T k 8 m c X V v d D s s J n F 1 b 3 Q 7 U 1 R V R E V O V F 9 U W V B F J n F 1 b 3 Q 7 L C Z x d W 9 0 O 0 d F T k R F U i Z x d W 9 0 O y w m c X V v d D t T V U J K R U N U X 0 N P R E U m c X V v d D s s J n F 1 b 3 Q 7 U 1 V C S k V D V F 9 O Q U 1 F J n F 1 b 3 Q 7 L C Z x d W 9 0 O 0 l O V E V S T k F M T U F S S 1 M m c X V v d D s s J n F 1 b 3 Q 7 R V h U R V J O Q U x N Q V J L U y Z x d W 9 0 O y w m c X V v d D t U T 1 R B T E 1 B U k t T J n F 1 b 3 Q 7 L C Z x d W 9 0 O 0 d S Q U R F J n F 1 b 3 Q 7 L C Z x d W 9 0 O 0 d S Q U R F X 1 B P S U 5 U U y Z x d W 9 0 O y w m c X V v d D t D U k V E S V R T J n F 1 b 3 Q 7 L C Z x d W 9 0 O 0 Z J T k F M X 0 1 B U k t T J n F 1 b 3 Q 7 L C Z x d W 9 0 O 0 F W R V J B R 0 V f T U F S S 1 M g J n F 1 b 3 Q 7 L C Z x d W 9 0 O 1 N V Q l 9 S R V N V T F Q m c X V v d D s s J n F 1 b 3 Q 7 T 1 Z F U k F M T F 9 S R V N V T F Q m c X V v d D t d I i A v P j x F b n R y e S B U e X B l P S J G a W x s Q 2 9 s d W 1 u V H l w Z X M i I F Z h b H V l P S J z Q m d Z R 0 J n W U R B d 0 1 H Q X d N R E J R W U c i I C 8 + P E V u d H J 5 I F R 5 c G U 9 I k Z p b G x M Y X N 0 V X B k Y X R l Z C I g V m F s d W U 9 I m Q y M D I 1 L T A 1 L T E y V D E z O j E 2 O j Q 4 L j E w N T k y N T F a I i A v P j x F b n R y e S B U e X B l P S J G a W x s R X J y b 3 J D b 3 V u d C I g V m F s d W U 9 I m w w I i A v P j x F b n R y e S B U e X B l P S J G a W x s R X J y b 3 J D b 2 R l I i B W Y W x 1 Z T 0 i c 1 V u a 2 5 v d 2 4 i I C 8 + P E V u d H J 5 I F R 5 c G U 9 I k Z p b G x D b 3 V u d C I g V m F s d W U 9 I m w z O D Q i I C 8 + P E V u d H J 5 I F R 5 c G U 9 I k F k Z G V k V G 9 E Y X R h T W 9 k Z W w i I F Z h b H V l P S J s M C I g L z 4 8 L 1 N 0 Y W J s Z U V u d H J p Z X M + P C 9 J d G V t P j x J d G V t P j x J d G V t T G 9 j Y X R p b 2 4 + P E l 0 Z W 1 U e X B l P k Z v c m 1 1 b G E 8 L 0 l 0 Z W 1 U e X B l P j x J d G V t U G F 0 a D 5 T Z W N 0 a W 9 u M S 9 U Y W J s Z T E z L 1 N v d X J j Z T w v S X R l b V B h d G g + P C 9 J d G V t T G 9 j Y X R p b 2 4 + P F N 0 Y W J s Z U V u d H J p Z X M g L z 4 8 L 0 l 0 Z W 0 + P E l 0 Z W 0 + P E l 0 Z W 1 M b 2 N h d G l v b j 4 8 S X R l b V R 5 c G U + R m 9 y b X V s Y T w v S X R l b V R 5 c G U + P E l 0 Z W 1 Q Y X R o P l N l Y 3 R p b 2 4 x L 1 R h Y m x l M T M v Q 2 h h b m d l Z C U y M F R 5 c G U 8 L 0 l 0 Z W 1 Q Y X R o P j w v S X R l b U x v Y 2 F 0 a W 9 u P j x T d G F i b G V F b n R y a W V z I C 8 + P C 9 J d G V t P j x J d G V t P j x J d G V t T G 9 j Y X R p b 2 4 + P E l 0 Z W 1 U e X B l P k Z v c m 1 1 b G E 8 L 0 l 0 Z W 1 U e X B l P j x J d G V t U G F 0 a D 5 T Z W N 0 a W 9 u M S 9 U Y W J s Z T E z L 0 Z p b G x l Z C U y M E R v d 2 4 8 L 0 l 0 Z W 1 Q Y X R o P j w v S X R l b U x v Y 2 F 0 a W 9 u P j x T d G F i b G V F b n R y a W V z I C 8 + P C 9 J d G V t P j w v S X R l b X M + P C 9 M b 2 N h b F B h Y 2 t h Z 2 V N Z X R h Z G F 0 Y U Z p b G U + F g A A A F B L B Q Y A A A A A A A A A A A A A A A A A A A A A A A A m A Q A A A Q A A A N C M n d 8 B F d E R j H o A w E / C l + s B A A A A b H / C L k F u k E q u 3 r v 6 C P B c 2 Q A A A A A C A A A A A A A Q Z g A A A A E A A C A A A A B f g 7 H q D k 7 I i i a J 1 E T J c O 8 p K u w i r b e S Q I F x t J V M 4 M O 4 h Q A A A A A O g A A A A A I A A C A A A A D Q M Y 1 7 P e q r m l Z G x Z h Q Y E W y j s 6 j Y S i 0 v m S f J j 9 a c E / R c V A A A A D 0 3 5 e s g c X v A R Y c g J C 8 1 H x A S G 7 q V x j V w W / B D 5 F u a 6 o C c A Q M A / k d t a x 6 4 a b 5 P i I O R s d / L 0 1 u i H O e V p T z i N m g 9 c m h g c 5 d G g L L 9 / m h F M 4 O F Y + 7 O U A A A A A A o H d t w R n N n j q 4 D R u m 1 X d m 7 U F / m F c H B s y I S I h 9 1 z Q m C Q 5 q L p W f U a l 8 q G o M d 9 n 0 Y k Y l T 5 8 w 5 6 3 I 9 f u w P 8 8 o 0 0 I s < / D a t a M a s h u p > 
</file>

<file path=customXml/item7.xml>��< ? x m l   v e r s i o n = " 1 . 0 "   e n c o d i n g = " U T F - 1 6 " ? > < G e m i n i   x m l n s = " h t t p : / / g e m i n i / p i v o t c u s t o m i z a t i o n / T a b l e X M L _ T a b l e 1 6 " > < C u s t o m C o n t e n t > < ! [ C D A T A [ < T a b l e W i d g e t G r i d S e r i a l i z a t i o n   x m l n s : x s d = " h t t p : / / w w w . w 3 . o r g / 2 0 0 1 / X M L S c h e m a "   x m l n s : x s i = " h t t p : / / w w w . w 3 . o r g / 2 0 0 1 / X M L S c h e m a - i n s t a n c e " > < C o l u m n S u g g e s t e d T y p e   / > < C o l u m n F o r m a t   / > < C o l u m n A c c u r a c y   / > < C o l u m n C u r r e n c y S y m b o l   / > < C o l u m n P o s i t i v e P a t t e r n   / > < C o l u m n N e g a t i v e P a t t e r n   / > < C o l u m n W i d t h s > < i t e m > < k e y > < s t r i n g > S T U D E N T _ T Y P E < / s t r i n g > < / k e y > < v a l u e > < i n t > 1 6 1 < / i n t > < / v a l u e > < / i t e m > < / C o l u m n W i d t h s > < C o l u m n D i s p l a y I n d e x > < i t e m > < k e y > < s t r i n g > S T U D E N T _ T Y P E 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T a b l e 1 6 ] ] > < / C u s t o m C o n t e n t > < / G e m i n i > 
</file>

<file path=customXml/item9.xml>��< ? x m l   v e r s i o n = " 1 . 0 "   e n c o d i n g = " U T F - 1 6 " ? > < G e m i n i   x m l n s = " h t t p : / / g e m i n i / p i v o t c u s t o m i z a t i o n / T a b l e O r d e r " > < C u s t o m C o n t e n t > < ! [ C D A T A [ T a b l e 1 6 ] ] > < / C u s t o m C o n t e n t > < / G e m i n i > 
</file>

<file path=customXml/itemProps1.xml><?xml version="1.0" encoding="utf-8"?>
<ds:datastoreItem xmlns:ds="http://schemas.openxmlformats.org/officeDocument/2006/customXml" ds:itemID="{5929DFAC-AA33-4DC0-A796-A1CA3403B952}">
  <ds:schemaRefs/>
</ds:datastoreItem>
</file>

<file path=customXml/itemProps10.xml><?xml version="1.0" encoding="utf-8"?>
<ds:datastoreItem xmlns:ds="http://schemas.openxmlformats.org/officeDocument/2006/customXml" ds:itemID="{4207079A-A6FD-4EEE-8E8E-85CB4E2DDD6D}">
  <ds:schemaRefs/>
</ds:datastoreItem>
</file>

<file path=customXml/itemProps11.xml><?xml version="1.0" encoding="utf-8"?>
<ds:datastoreItem xmlns:ds="http://schemas.openxmlformats.org/officeDocument/2006/customXml" ds:itemID="{D41B31DF-D0A3-434B-BB09-B59C2C1DFF6A}">
  <ds:schemaRefs/>
</ds:datastoreItem>
</file>

<file path=customXml/itemProps12.xml><?xml version="1.0" encoding="utf-8"?>
<ds:datastoreItem xmlns:ds="http://schemas.openxmlformats.org/officeDocument/2006/customXml" ds:itemID="{7EF0E147-3307-4072-B352-220F758FC778}">
  <ds:schemaRefs/>
</ds:datastoreItem>
</file>

<file path=customXml/itemProps13.xml><?xml version="1.0" encoding="utf-8"?>
<ds:datastoreItem xmlns:ds="http://schemas.openxmlformats.org/officeDocument/2006/customXml" ds:itemID="{4E2E6F3C-1351-4EF2-8366-5F13172228F3}">
  <ds:schemaRefs/>
</ds:datastoreItem>
</file>

<file path=customXml/itemProps14.xml><?xml version="1.0" encoding="utf-8"?>
<ds:datastoreItem xmlns:ds="http://schemas.openxmlformats.org/officeDocument/2006/customXml" ds:itemID="{15D718F8-4DD0-482E-B57C-7365DC79098E}">
  <ds:schemaRefs/>
</ds:datastoreItem>
</file>

<file path=customXml/itemProps15.xml><?xml version="1.0" encoding="utf-8"?>
<ds:datastoreItem xmlns:ds="http://schemas.openxmlformats.org/officeDocument/2006/customXml" ds:itemID="{0C189E2D-C59D-4F03-A765-FC8E0C092D2F}">
  <ds:schemaRefs/>
</ds:datastoreItem>
</file>

<file path=customXml/itemProps16.xml><?xml version="1.0" encoding="utf-8"?>
<ds:datastoreItem xmlns:ds="http://schemas.openxmlformats.org/officeDocument/2006/customXml" ds:itemID="{32BBD3C8-17CF-471D-BADA-800D055E98C4}">
  <ds:schemaRefs/>
</ds:datastoreItem>
</file>

<file path=customXml/itemProps17.xml><?xml version="1.0" encoding="utf-8"?>
<ds:datastoreItem xmlns:ds="http://schemas.openxmlformats.org/officeDocument/2006/customXml" ds:itemID="{01CAF1E9-A103-44FC-B2E8-D10BA9EF8ABE}">
  <ds:schemaRefs/>
</ds:datastoreItem>
</file>

<file path=customXml/itemProps2.xml><?xml version="1.0" encoding="utf-8"?>
<ds:datastoreItem xmlns:ds="http://schemas.openxmlformats.org/officeDocument/2006/customXml" ds:itemID="{467A6AC0-9A51-40E7-90F7-08DD5F226352}">
  <ds:schemaRefs/>
</ds:datastoreItem>
</file>

<file path=customXml/itemProps3.xml><?xml version="1.0" encoding="utf-8"?>
<ds:datastoreItem xmlns:ds="http://schemas.openxmlformats.org/officeDocument/2006/customXml" ds:itemID="{95F17BBC-341E-48C7-B691-9CE8CA0DA545}">
  <ds:schemaRefs/>
</ds:datastoreItem>
</file>

<file path=customXml/itemProps4.xml><?xml version="1.0" encoding="utf-8"?>
<ds:datastoreItem xmlns:ds="http://schemas.openxmlformats.org/officeDocument/2006/customXml" ds:itemID="{25E3D3F4-5417-4B37-9C02-95DE0D8A4869}">
  <ds:schemaRefs/>
</ds:datastoreItem>
</file>

<file path=customXml/itemProps5.xml><?xml version="1.0" encoding="utf-8"?>
<ds:datastoreItem xmlns:ds="http://schemas.openxmlformats.org/officeDocument/2006/customXml" ds:itemID="{AE486AB3-65E6-4CA1-A8CF-E61A78D31103}">
  <ds:schemaRefs/>
</ds:datastoreItem>
</file>

<file path=customXml/itemProps6.xml><?xml version="1.0" encoding="utf-8"?>
<ds:datastoreItem xmlns:ds="http://schemas.openxmlformats.org/officeDocument/2006/customXml" ds:itemID="{9127A4E4-7DAE-4755-8396-8A986277512E}">
  <ds:schemaRefs>
    <ds:schemaRef ds:uri="http://schemas.microsoft.com/DataMashup"/>
  </ds:schemaRefs>
</ds:datastoreItem>
</file>

<file path=customXml/itemProps7.xml><?xml version="1.0" encoding="utf-8"?>
<ds:datastoreItem xmlns:ds="http://schemas.openxmlformats.org/officeDocument/2006/customXml" ds:itemID="{671EA6BE-D25D-4456-940B-AE92B992AFFA}">
  <ds:schemaRefs/>
</ds:datastoreItem>
</file>

<file path=customXml/itemProps8.xml><?xml version="1.0" encoding="utf-8"?>
<ds:datastoreItem xmlns:ds="http://schemas.openxmlformats.org/officeDocument/2006/customXml" ds:itemID="{E0447E33-2941-43BE-B308-423075A93172}">
  <ds:schemaRefs/>
</ds:datastoreItem>
</file>

<file path=customXml/itemProps9.xml><?xml version="1.0" encoding="utf-8"?>
<ds:datastoreItem xmlns:ds="http://schemas.openxmlformats.org/officeDocument/2006/customXml" ds:itemID="{45565AE3-3C4F-4C12-A3EF-993DB0043F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vt:lpstr>
      <vt:lpstr>adm_tbl</vt:lpstr>
      <vt:lpstr>Duplicate</vt:lpstr>
      <vt:lpstr>Sheet3</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Shyam sunder Karupothula</cp:lastModifiedBy>
  <cp:lastPrinted>2025-05-12T13:21:21Z</cp:lastPrinted>
  <dcterms:created xsi:type="dcterms:W3CDTF">2025-04-17T12:15:36Z</dcterms:created>
  <dcterms:modified xsi:type="dcterms:W3CDTF">2025-05-26T13:53:20Z</dcterms:modified>
</cp:coreProperties>
</file>