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66336\"/>
    </mc:Choice>
  </mc:AlternateContent>
  <bookViews>
    <workbookView xWindow="0" yWindow="0" windowWidth="11655" windowHeight="787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D27" i="1"/>
  <c r="C20" i="1"/>
  <c r="F21" i="1"/>
  <c r="E2" i="1"/>
  <c r="B15" i="1"/>
  <c r="E4" i="1"/>
  <c r="E5" i="1"/>
  <c r="E6" i="1"/>
  <c r="E7" i="1"/>
  <c r="E8" i="1"/>
  <c r="E3" i="1"/>
  <c r="B12" i="1"/>
  <c r="D9" i="1"/>
  <c r="D3" i="1"/>
  <c r="D4" i="1"/>
  <c r="D5" i="1"/>
  <c r="D6" i="1"/>
  <c r="D7" i="1"/>
  <c r="D8" i="1"/>
  <c r="D2" i="1"/>
  <c r="E9" i="1" l="1"/>
  <c r="B13" i="1" s="1"/>
  <c r="B14" i="1" s="1"/>
  <c r="B18" i="1" l="1"/>
  <c r="B17" i="1"/>
</calcChain>
</file>

<file path=xl/sharedStrings.xml><?xml version="1.0" encoding="utf-8"?>
<sst xmlns="http://schemas.openxmlformats.org/spreadsheetml/2006/main" count="21" uniqueCount="21">
  <si>
    <t>czas efektu</t>
  </si>
  <si>
    <t>0,0-0,2</t>
  </si>
  <si>
    <t>0,2-0,4</t>
  </si>
  <si>
    <t>0,4-0,6</t>
  </si>
  <si>
    <t>0,6-0,8</t>
  </si>
  <si>
    <t>0,8-1,0</t>
  </si>
  <si>
    <t>1,0-1,2</t>
  </si>
  <si>
    <t>1,2-1,4</t>
  </si>
  <si>
    <t>środek przedzialu</t>
  </si>
  <si>
    <t>Liczba doswiadzczen</t>
  </si>
  <si>
    <t xml:space="preserve">alfa </t>
  </si>
  <si>
    <t>n</t>
  </si>
  <si>
    <t>srednia</t>
  </si>
  <si>
    <t>wariancja</t>
  </si>
  <si>
    <t>Suma</t>
  </si>
  <si>
    <t>odch. Standardowe</t>
  </si>
  <si>
    <t>ua</t>
  </si>
  <si>
    <t>P(0,65&lt;m&lt;0,69)=0,95</t>
  </si>
  <si>
    <t>Przedział (0,65;0,69) z prawdopodobieństwem równym 0,95 pokrywa nieznaną wartość średnią czasu trwania efektu świetlnego</t>
  </si>
  <si>
    <t>s2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</si>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</sst>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7" workbookViewId="0">
      <selection activeCell="C13" sqref="C13"/>
    </sheetView>
  </sheetViews>
  <sheetFormatPr defaultRowHeight="15" x14ac:dyDescent="0.25"/>
  <cols>
    <col min="1" max="1" width="17.5703125" customWidth="1"/>
    <col min="2" max="2" width="18.85546875" customWidth="1"/>
    <col min="3" max="3" width="20" customWidth="1"/>
    <col min="5" max="5" width="16.7109375" customWidth="1"/>
  </cols>
  <sheetData>
    <row r="1" spans="1:5" x14ac:dyDescent="0.25">
      <c r="A1" t="s">
        <v>0</v>
      </c>
      <c r="B1" t="s">
        <v>8</v>
      </c>
      <c r="C1" t="s">
        <v>9</v>
      </c>
    </row>
    <row r="2" spans="1:5" x14ac:dyDescent="0.25">
      <c r="A2" t="s">
        <v>1</v>
      </c>
      <c r="B2" s="1">
        <v>0.1</v>
      </c>
      <c r="C2" s="1">
        <v>50</v>
      </c>
      <c r="D2">
        <f>C2*B2</f>
        <v>5</v>
      </c>
      <c r="E2">
        <f>(B2-$B$12)^2*C2</f>
        <v>16.404992000000004</v>
      </c>
    </row>
    <row r="3" spans="1:5" x14ac:dyDescent="0.25">
      <c r="A3" t="s">
        <v>2</v>
      </c>
      <c r="B3" s="1">
        <v>0.3</v>
      </c>
      <c r="C3" s="1">
        <v>128</v>
      </c>
      <c r="D3">
        <f t="shared" ref="D3:D8" si="0">C3*B3</f>
        <v>38.4</v>
      </c>
      <c r="E3">
        <f>(B3-$B$12)^2*C3</f>
        <v>17.789419520000006</v>
      </c>
    </row>
    <row r="4" spans="1:5" x14ac:dyDescent="0.25">
      <c r="A4" t="s">
        <v>3</v>
      </c>
      <c r="B4" s="1">
        <v>0.5</v>
      </c>
      <c r="C4" s="1">
        <v>245</v>
      </c>
      <c r="D4">
        <f t="shared" si="0"/>
        <v>122.5</v>
      </c>
      <c r="E4">
        <f t="shared" ref="E4:E8" si="1">(B4-$B$12)^2*C4</f>
        <v>7.3156608000000052</v>
      </c>
    </row>
    <row r="5" spans="1:5" x14ac:dyDescent="0.25">
      <c r="A5" t="s">
        <v>4</v>
      </c>
      <c r="B5" s="1">
        <v>0.7</v>
      </c>
      <c r="C5" s="1">
        <v>286</v>
      </c>
      <c r="D5">
        <f t="shared" si="0"/>
        <v>200.2</v>
      </c>
      <c r="E5">
        <f t="shared" si="1"/>
        <v>0.21159423999999832</v>
      </c>
    </row>
    <row r="6" spans="1:5" x14ac:dyDescent="0.25">
      <c r="A6" t="s">
        <v>5</v>
      </c>
      <c r="B6" s="1">
        <v>0.9</v>
      </c>
      <c r="C6" s="1">
        <v>134</v>
      </c>
      <c r="D6">
        <f t="shared" si="0"/>
        <v>120.60000000000001</v>
      </c>
      <c r="E6">
        <f t="shared" si="1"/>
        <v>6.9170585599999974</v>
      </c>
    </row>
    <row r="7" spans="1:5" x14ac:dyDescent="0.25">
      <c r="A7" t="s">
        <v>6</v>
      </c>
      <c r="B7" s="1">
        <v>1.1000000000000001</v>
      </c>
      <c r="C7" s="1">
        <v>90</v>
      </c>
      <c r="D7">
        <f t="shared" si="0"/>
        <v>99.000000000000014</v>
      </c>
      <c r="E7">
        <f t="shared" si="1"/>
        <v>16.424985600000003</v>
      </c>
    </row>
    <row r="8" spans="1:5" x14ac:dyDescent="0.25">
      <c r="A8" t="s">
        <v>7</v>
      </c>
      <c r="B8" s="1">
        <v>1.3</v>
      </c>
      <c r="C8" s="1">
        <v>67</v>
      </c>
      <c r="D8">
        <f t="shared" si="0"/>
        <v>87.100000000000009</v>
      </c>
      <c r="E8">
        <f t="shared" si="1"/>
        <v>26.35644928</v>
      </c>
    </row>
    <row r="9" spans="1:5" x14ac:dyDescent="0.25">
      <c r="A9" t="s">
        <v>14</v>
      </c>
      <c r="D9">
        <f>SUM(D2:D8)</f>
        <v>672.80000000000007</v>
      </c>
      <c r="E9">
        <f>SUM(E2:E8)</f>
        <v>91.42016000000001</v>
      </c>
    </row>
    <row r="10" spans="1:5" x14ac:dyDescent="0.25">
      <c r="A10" t="s">
        <v>10</v>
      </c>
      <c r="B10" s="1">
        <v>0.05</v>
      </c>
    </row>
    <row r="11" spans="1:5" x14ac:dyDescent="0.25">
      <c r="A11" t="s">
        <v>11</v>
      </c>
      <c r="B11" s="1">
        <v>1000</v>
      </c>
    </row>
    <row r="12" spans="1:5" x14ac:dyDescent="0.25">
      <c r="A12" t="s">
        <v>12</v>
      </c>
      <c r="B12">
        <f>D9/B11</f>
        <v>0.67280000000000006</v>
      </c>
    </row>
    <row r="13" spans="1:5" x14ac:dyDescent="0.25">
      <c r="A13" t="s">
        <v>13</v>
      </c>
      <c r="B13">
        <f>E9/999</f>
        <v>9.1511671671671679E-2</v>
      </c>
    </row>
    <row r="14" spans="1:5" x14ac:dyDescent="0.25">
      <c r="A14" t="s">
        <v>15</v>
      </c>
      <c r="B14">
        <f>SQRT(B13)</f>
        <v>0.30250896130804406</v>
      </c>
    </row>
    <row r="15" spans="1:5" x14ac:dyDescent="0.25">
      <c r="A15" t="s">
        <v>16</v>
      </c>
      <c r="B15">
        <f>_xlfn.NORM.S.INV(1-B10/2)</f>
        <v>1.9599639845400536</v>
      </c>
    </row>
    <row r="17" spans="1:6" x14ac:dyDescent="0.25">
      <c r="B17">
        <f>B12-B15*B14/SQRT(B11)</f>
        <v>0.65405064485536624</v>
      </c>
      <c r="C17" t="s">
        <v>17</v>
      </c>
    </row>
    <row r="18" spans="1:6" x14ac:dyDescent="0.25">
      <c r="B18">
        <f>B12+B15*B14/SQRT(B11)</f>
        <v>0.69154935514463389</v>
      </c>
      <c r="C18" t="s">
        <v>18</v>
      </c>
    </row>
    <row r="20" spans="1:6" x14ac:dyDescent="0.25">
      <c r="B20">
        <v>6</v>
      </c>
      <c r="C20">
        <f>STDEV(A21:A26)</f>
        <v>0.23664319132398456</v>
      </c>
      <c r="D20">
        <v>0.1</v>
      </c>
      <c r="E20" t="s">
        <v>19</v>
      </c>
      <c r="F20" t="s">
        <v>20</v>
      </c>
    </row>
    <row r="21" spans="1:6" x14ac:dyDescent="0.25">
      <c r="A21">
        <v>6.3</v>
      </c>
      <c r="B21">
        <f>F21-_xlfn.T.INV(1-0.1/2,B20-1)*D27/SQRT(B20-1)</f>
        <v>5.7867473249758232</v>
      </c>
      <c r="F21">
        <f>AVERAGE(A21:A26)</f>
        <v>6</v>
      </c>
    </row>
    <row r="22" spans="1:6" x14ac:dyDescent="0.25">
      <c r="A22">
        <v>5.9</v>
      </c>
      <c r="B22">
        <f>F21+_xlfn.T.INV(1-0.1/2,B20-1)*D27/SQRT(B20-1)</f>
        <v>6.2132526750241768</v>
      </c>
    </row>
    <row r="23" spans="1:6" x14ac:dyDescent="0.25">
      <c r="A23">
        <v>6.2</v>
      </c>
    </row>
    <row r="24" spans="1:6" x14ac:dyDescent="0.25">
      <c r="A24">
        <v>5.8</v>
      </c>
    </row>
    <row r="25" spans="1:6" x14ac:dyDescent="0.25">
      <c r="A25">
        <v>5.7</v>
      </c>
    </row>
    <row r="26" spans="1:6" x14ac:dyDescent="0.25">
      <c r="A26">
        <v>6.1</v>
      </c>
    </row>
    <row r="27" spans="1:6" x14ac:dyDescent="0.25">
      <c r="D27">
        <f>_xlfn.STDEV.S(A21:A26)</f>
        <v>0.23664319132398456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2022-12-21T11:05:42Z</dcterms:created>
  <dcterms:modified xsi:type="dcterms:W3CDTF">2022-12-21T11:57:39Z</dcterms:modified>
</cp:coreProperties>
</file>