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weł\Downloads\"/>
    </mc:Choice>
  </mc:AlternateContent>
  <bookViews>
    <workbookView xWindow="0" yWindow="0" windowWidth="28800" windowHeight="117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  <c r="E2" i="1" a="1"/>
  <c r="E2" i="1" s="1"/>
  <c r="M12" i="1"/>
  <c r="O8" i="1"/>
  <c r="N8" i="1"/>
  <c r="N11" i="1"/>
  <c r="M11" i="1"/>
  <c r="M10" i="1"/>
  <c r="M9" i="1"/>
  <c r="M7" i="1"/>
  <c r="M6" i="1"/>
  <c r="O6" i="1" s="1"/>
  <c r="M8" i="1"/>
  <c r="M5" i="1"/>
  <c r="M4" i="1"/>
  <c r="M3" i="1"/>
  <c r="M2" i="1"/>
  <c r="E7" i="1" l="1"/>
  <c r="E6" i="1"/>
  <c r="E5" i="1"/>
  <c r="E4" i="1"/>
  <c r="E3" i="1"/>
</calcChain>
</file>

<file path=xl/sharedStrings.xml><?xml version="1.0" encoding="utf-8"?>
<sst xmlns="http://schemas.openxmlformats.org/spreadsheetml/2006/main" count="12" uniqueCount="12">
  <si>
    <t>minimum</t>
  </si>
  <si>
    <t>maximum</t>
  </si>
  <si>
    <t>średnia</t>
  </si>
  <si>
    <t>mediana</t>
  </si>
  <si>
    <t>moda</t>
  </si>
  <si>
    <t>liczność mody</t>
  </si>
  <si>
    <t>współczynnik zmienności</t>
  </si>
  <si>
    <t>odchylenie standardowe</t>
  </si>
  <si>
    <t>kwartyl górny</t>
  </si>
  <si>
    <t>kwartyl dolny</t>
  </si>
  <si>
    <t>wariancja</t>
  </si>
  <si>
    <t>skośność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</si>
</sst>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promieniowanie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Arkusz1!$F$2:$F$7</c:f>
              <c:strCache>
                <c:ptCount val="6"/>
                <c:pt idx="0">
                  <c:v>3-6</c:v>
                </c:pt>
                <c:pt idx="1">
                  <c:v>6-9</c:v>
                </c:pt>
                <c:pt idx="2">
                  <c:v>9-12</c:v>
                </c:pt>
                <c:pt idx="3">
                  <c:v>12-15</c:v>
                </c:pt>
                <c:pt idx="4">
                  <c:v>15-18</c:v>
                </c:pt>
                <c:pt idx="5">
                  <c:v>18-21</c:v>
                </c:pt>
              </c:strCache>
            </c:strRef>
          </c:cat>
          <c:val>
            <c:numRef>
              <c:f>Arkusz1!$E$2:$E$7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3-4438-B375-721F9DE82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0"/>
        <c:axId val="456188640"/>
        <c:axId val="456182368"/>
      </c:barChart>
      <c:catAx>
        <c:axId val="4561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6182368"/>
        <c:crosses val="autoZero"/>
        <c:auto val="1"/>
        <c:lblAlgn val="ctr"/>
        <c:lblOffset val="100"/>
        <c:noMultiLvlLbl val="0"/>
      </c:catAx>
      <c:valAx>
        <c:axId val="456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61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1085849</xdr:colOff>
      <xdr:row>11</xdr:row>
      <xdr:rowOff>123826</xdr:rowOff>
    </xdr:from>
    <xdr:to>
      <xdr:col>10</xdr:col>
      <xdr:colOff>123825</xdr:colOff>
      <xdr:row>31</xdr:row>
      <xdr:rowOff>166688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L5" sqref="L5"/>
    </sheetView>
  </sheetViews>
  <sheetFormatPr defaultRowHeight="15" x14ac:dyDescent="0.25"/>
  <cols>
    <col min="3" max="3" width="24.7109375" customWidth="1"/>
    <col min="4" max="4" width="18.28515625" customWidth="1"/>
    <col min="5" max="5" width="14" customWidth="1"/>
    <col min="12" max="12" width="31.5703125" customWidth="1"/>
    <col min="14" max="14" width="23.5703125" customWidth="1"/>
  </cols>
  <sheetData>
    <row r="1" spans="1:15" x14ac:dyDescent="0.25">
      <c r="A1" s="1">
        <v>14</v>
      </c>
    </row>
    <row r="2" spans="1:15" x14ac:dyDescent="0.25">
      <c r="A2" s="1">
        <v>15</v>
      </c>
      <c r="C2">
        <v>3</v>
      </c>
      <c r="D2">
        <v>6</v>
      </c>
      <c r="E2">
        <f t="array" ref="E2:E7">FREQUENCY(A1:A32,D2:D7)</f>
        <v>2</v>
      </c>
      <c r="F2" t="str">
        <f>C2&amp;"-"&amp;D2</f>
        <v>3-6</v>
      </c>
      <c r="L2" t="s">
        <v>0</v>
      </c>
      <c r="M2">
        <f>MIN(A1:A32)</f>
        <v>4</v>
      </c>
    </row>
    <row r="3" spans="1:15" x14ac:dyDescent="0.25">
      <c r="A3" s="1">
        <v>13</v>
      </c>
      <c r="C3">
        <v>6</v>
      </c>
      <c r="D3">
        <v>9</v>
      </c>
      <c r="E3">
        <v>3</v>
      </c>
      <c r="F3" t="str">
        <f t="shared" ref="F3:F7" si="0">C3&amp;"-"&amp;D3</f>
        <v>6-9</v>
      </c>
      <c r="L3" t="s">
        <v>1</v>
      </c>
      <c r="M3">
        <f>MAX(A1:A32)</f>
        <v>21</v>
      </c>
    </row>
    <row r="4" spans="1:15" x14ac:dyDescent="0.25">
      <c r="A4" s="1">
        <v>12</v>
      </c>
      <c r="C4">
        <v>9</v>
      </c>
      <c r="D4">
        <v>12</v>
      </c>
      <c r="E4">
        <v>8</v>
      </c>
      <c r="F4" t="str">
        <f t="shared" si="0"/>
        <v>9-12</v>
      </c>
      <c r="L4" t="s">
        <v>2</v>
      </c>
      <c r="M4">
        <f>AVERAGE(A1:A32)</f>
        <v>13.1875</v>
      </c>
    </row>
    <row r="5" spans="1:15" x14ac:dyDescent="0.25">
      <c r="A5" s="1">
        <v>21</v>
      </c>
      <c r="C5">
        <v>12</v>
      </c>
      <c r="D5">
        <v>15</v>
      </c>
      <c r="E5">
        <v>12</v>
      </c>
      <c r="F5" t="str">
        <f t="shared" si="0"/>
        <v>12-15</v>
      </c>
      <c r="L5" t="s">
        <v>3</v>
      </c>
      <c r="M5">
        <f>MEDIAN(A1:A32)</f>
        <v>13.5</v>
      </c>
    </row>
    <row r="6" spans="1:15" x14ac:dyDescent="0.25">
      <c r="A6" s="1">
        <v>15</v>
      </c>
      <c r="C6">
        <v>15</v>
      </c>
      <c r="D6">
        <v>18</v>
      </c>
      <c r="E6">
        <v>4</v>
      </c>
      <c r="F6" t="str">
        <f t="shared" si="0"/>
        <v>15-18</v>
      </c>
      <c r="L6" t="s">
        <v>4</v>
      </c>
      <c r="M6">
        <f>MODE(A1:A32)</f>
        <v>14</v>
      </c>
      <c r="N6" t="s">
        <v>5</v>
      </c>
      <c r="O6">
        <f>COUNTIF(A1:A32,M6)</f>
        <v>5</v>
      </c>
    </row>
    <row r="7" spans="1:15" x14ac:dyDescent="0.25">
      <c r="A7" s="1">
        <v>17</v>
      </c>
      <c r="C7">
        <v>18</v>
      </c>
      <c r="D7">
        <v>21</v>
      </c>
      <c r="E7">
        <v>3</v>
      </c>
      <c r="F7" t="str">
        <f t="shared" si="0"/>
        <v>18-21</v>
      </c>
      <c r="L7" t="s">
        <v>6</v>
      </c>
      <c r="M7">
        <f>(M8/M4)*100</f>
        <v>29.238039988751158</v>
      </c>
    </row>
    <row r="8" spans="1:15" x14ac:dyDescent="0.25">
      <c r="A8" s="1">
        <v>20</v>
      </c>
      <c r="L8" t="s">
        <v>7</v>
      </c>
      <c r="M8">
        <f>STDEV(A1:A32)</f>
        <v>3.8557665235165586</v>
      </c>
      <c r="N8">
        <f>STDEVPA(A1:A32)</f>
        <v>3.7950419958150663</v>
      </c>
      <c r="O8">
        <f>_xlfn.STDEV.S(A1:A32)</f>
        <v>3.8557665235165586</v>
      </c>
    </row>
    <row r="9" spans="1:15" x14ac:dyDescent="0.25">
      <c r="A9" s="1">
        <v>7</v>
      </c>
      <c r="L9" t="s">
        <v>8</v>
      </c>
      <c r="M9">
        <f>QUARTILE(A1:A32,3)</f>
        <v>15</v>
      </c>
    </row>
    <row r="10" spans="1:15" x14ac:dyDescent="0.25">
      <c r="A10" s="1">
        <v>12</v>
      </c>
      <c r="L10" t="s">
        <v>9</v>
      </c>
      <c r="M10">
        <f>QUARTILE(A1:A32,1)</f>
        <v>11.75</v>
      </c>
    </row>
    <row r="11" spans="1:15" x14ac:dyDescent="0.25">
      <c r="A11" s="1">
        <v>5</v>
      </c>
      <c r="L11" t="s">
        <v>10</v>
      </c>
      <c r="M11">
        <f>_xlfn.VAR.P(A1:A32)</f>
        <v>14.40234375</v>
      </c>
      <c r="N11">
        <f>_xlfn.VAR.S(A1:A32)</f>
        <v>14.866935483870968</v>
      </c>
    </row>
    <row r="12" spans="1:15" x14ac:dyDescent="0.25">
      <c r="A12" s="1">
        <v>9</v>
      </c>
      <c r="L12" t="s">
        <v>11</v>
      </c>
      <c r="M12">
        <f>SKEW(A1:A32)</f>
        <v>-0.33941532955235348</v>
      </c>
    </row>
    <row r="13" spans="1:15" x14ac:dyDescent="0.25">
      <c r="A13" s="1">
        <v>12</v>
      </c>
    </row>
    <row r="14" spans="1:15" x14ac:dyDescent="0.25">
      <c r="A14" s="1">
        <v>13</v>
      </c>
    </row>
    <row r="15" spans="1:15" x14ac:dyDescent="0.25">
      <c r="A15" s="1">
        <v>19</v>
      </c>
    </row>
    <row r="16" spans="1:15" x14ac:dyDescent="0.25">
      <c r="A16" s="1">
        <v>4</v>
      </c>
    </row>
    <row r="17" spans="1:1" x14ac:dyDescent="0.25">
      <c r="A17" s="1">
        <v>10</v>
      </c>
    </row>
    <row r="18" spans="1:1" x14ac:dyDescent="0.25">
      <c r="A18" s="1">
        <v>11</v>
      </c>
    </row>
    <row r="19" spans="1:1" x14ac:dyDescent="0.25">
      <c r="A19" s="1">
        <v>14</v>
      </c>
    </row>
    <row r="20" spans="1:1" x14ac:dyDescent="0.25">
      <c r="A20" s="1">
        <v>9</v>
      </c>
    </row>
    <row r="21" spans="1:1" x14ac:dyDescent="0.25">
      <c r="A21" s="1">
        <v>12</v>
      </c>
    </row>
    <row r="22" spans="1:1" x14ac:dyDescent="0.25">
      <c r="A22" s="1">
        <v>11</v>
      </c>
    </row>
    <row r="23" spans="1:1" x14ac:dyDescent="0.25">
      <c r="A23" s="1">
        <v>15</v>
      </c>
    </row>
    <row r="24" spans="1:1" x14ac:dyDescent="0.25">
      <c r="A24" s="1">
        <v>14</v>
      </c>
    </row>
    <row r="25" spans="1:1" x14ac:dyDescent="0.25">
      <c r="A25" s="1">
        <v>17</v>
      </c>
    </row>
    <row r="26" spans="1:1" x14ac:dyDescent="0.25">
      <c r="A26" s="1">
        <v>13</v>
      </c>
    </row>
    <row r="27" spans="1:1" x14ac:dyDescent="0.25">
      <c r="A27" s="1">
        <v>15</v>
      </c>
    </row>
    <row r="28" spans="1:1" x14ac:dyDescent="0.25">
      <c r="A28" s="1">
        <v>16</v>
      </c>
    </row>
    <row r="29" spans="1:1" x14ac:dyDescent="0.25">
      <c r="A29" s="1">
        <v>12</v>
      </c>
    </row>
    <row r="30" spans="1:1" x14ac:dyDescent="0.25">
      <c r="A30" s="1">
        <v>14</v>
      </c>
    </row>
    <row r="31" spans="1:1" x14ac:dyDescent="0.25">
      <c r="A31" s="1">
        <v>17</v>
      </c>
    </row>
    <row r="32" spans="1:1" x14ac:dyDescent="0.25">
      <c r="A32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</dc:creator>
  <cp:keywords/>
  <dc:description/>
  <cp:lastModifiedBy>Paweł Uhryn</cp:lastModifiedBy>
  <cp:revision/>
  <dcterms:created xsi:type="dcterms:W3CDTF">2022-12-12T08:15:58Z</dcterms:created>
  <dcterms:modified xsi:type="dcterms:W3CDTF">2022-12-21T09:20:32Z</dcterms:modified>
  <cp:category/>
  <cp:contentStatus/>
</cp:coreProperties>
</file>