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DDD113C-29BC-4B20-AE2F-76AEFACDFB8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L23" i="1"/>
  <c r="M12" i="1"/>
  <c r="D7" i="1" l="1"/>
  <c r="L13" i="1"/>
  <c r="L7" i="1" l="1"/>
  <c r="D17" i="1"/>
</calcChain>
</file>

<file path=xl/sharedStrings.xml><?xml version="1.0" encoding="utf-8"?>
<sst xmlns="http://schemas.openxmlformats.org/spreadsheetml/2006/main" count="130" uniqueCount="99">
  <si>
    <t>电器</t>
  </si>
  <si>
    <t>空调</t>
  </si>
  <si>
    <t>数量</t>
  </si>
  <si>
    <t>洗衣机</t>
  </si>
  <si>
    <t>烘干机</t>
  </si>
  <si>
    <t>冰箱</t>
  </si>
  <si>
    <t>地板</t>
  </si>
  <si>
    <t>定制橱柜</t>
  </si>
  <si>
    <t>烟机灶具</t>
  </si>
  <si>
    <t>附注</t>
  </si>
  <si>
    <t>总价</t>
  </si>
  <si>
    <t>乳胶漆</t>
  </si>
  <si>
    <t>瓷砖</t>
  </si>
  <si>
    <t>装修合同</t>
  </si>
  <si>
    <t>建渣清运</t>
  </si>
  <si>
    <t>增项</t>
  </si>
  <si>
    <t>智能锁</t>
  </si>
  <si>
    <t>门槛石</t>
  </si>
  <si>
    <t>5米</t>
  </si>
  <si>
    <t>2套</t>
  </si>
  <si>
    <t>马桶</t>
  </si>
  <si>
    <t>卫生间五金挂件</t>
  </si>
  <si>
    <t>厨房台盆</t>
  </si>
  <si>
    <t>1套</t>
  </si>
  <si>
    <t>洗碗机</t>
  </si>
  <si>
    <t>全房灯具</t>
  </si>
  <si>
    <t>1厨2卫</t>
  </si>
  <si>
    <t>监理</t>
  </si>
  <si>
    <t>装修工程</t>
  </si>
  <si>
    <t>暖气片拆装</t>
  </si>
  <si>
    <t>2片</t>
  </si>
  <si>
    <t>窗帘</t>
  </si>
  <si>
    <t>3套</t>
  </si>
  <si>
    <t>智能马桶盖</t>
  </si>
  <si>
    <t>地漏</t>
  </si>
  <si>
    <t>3个</t>
  </si>
  <si>
    <t>装小蜜</t>
  </si>
  <si>
    <t>德施曼T11H</t>
  </si>
  <si>
    <t>潜水艇 1普1淋1洗1三通</t>
  </si>
  <si>
    <t>房门</t>
  </si>
  <si>
    <t>多乐士 森呼吸双抗
5L桶装 2面1底，共3套</t>
  </si>
  <si>
    <t>浴柜</t>
  </si>
  <si>
    <t>石材厂</t>
  </si>
  <si>
    <t>恒洁马桶两个900(型号177)和1256(型号1182)，淘宝</t>
  </si>
  <si>
    <t>采购地</t>
  </si>
  <si>
    <t>金鑫</t>
  </si>
  <si>
    <t>九牧，两套，799/套</t>
  </si>
  <si>
    <t>九牧，单盆带龙头，台下盆</t>
  </si>
  <si>
    <t>淘宝</t>
  </si>
  <si>
    <t>合富金生</t>
  </si>
  <si>
    <t xml:space="preserve"> 汉西</t>
  </si>
  <si>
    <t>京东</t>
  </si>
  <si>
    <t>房门五金</t>
  </si>
  <si>
    <t>已付</t>
  </si>
  <si>
    <t>80CM和100cm  1500/套 1820/套 各1套(不含龙头及下水)</t>
  </si>
  <si>
    <t>木门1080x3, 大阳台4300,小阳990，
卫1200/套，厨2400，入户门套420</t>
  </si>
  <si>
    <t>木德木作 (主卧卡兹莫德，其他禾香板)</t>
  </si>
  <si>
    <t>华师园路工厂店</t>
  </si>
  <si>
    <t>定制家具</t>
  </si>
  <si>
    <t>木德木作(防潮板柜体+爱格板柜门)</t>
  </si>
  <si>
    <t>乳胶漆刷</t>
  </si>
  <si>
    <t>丝光大师9寸</t>
  </si>
  <si>
    <t>美缝</t>
  </si>
  <si>
    <t>断路器、开关插座面板</t>
  </si>
  <si>
    <t>开关插座西门子1500，断路器ABB 1200</t>
  </si>
  <si>
    <t>友邦 11.9平米</t>
  </si>
  <si>
    <t>厨卫集成吊顶</t>
  </si>
  <si>
    <t>500瓷片倒角，200挂网，200增加插座，200小阳台加水电</t>
  </si>
  <si>
    <t>固特(子母合页9付，门锁3付，门吸3付)</t>
  </si>
  <si>
    <t>卓高真瓷，24元/平，共76.5平</t>
  </si>
  <si>
    <t>厨房止逆阀和烟道</t>
  </si>
  <si>
    <t>潜水艇</t>
  </si>
  <si>
    <t>西门子8套</t>
  </si>
  <si>
    <t>1厨2卫阳台墙</t>
  </si>
  <si>
    <t>松下</t>
  </si>
  <si>
    <t>冠珠瓷片70元/平，退回瓷砖330</t>
  </si>
  <si>
    <t>玻璃胶</t>
  </si>
  <si>
    <t>淘宝&amp;京东</t>
  </si>
  <si>
    <t>道康宁10+6+3瓶</t>
  </si>
  <si>
    <t>圣象地板，多层210元/平，按65平算，踢脚线35元/米，计52米，压条50元/0.8米，安装压条费用1550
商城优惠300+5%</t>
  </si>
  <si>
    <t>国美</t>
  </si>
  <si>
    <t>海尔</t>
  </si>
  <si>
    <t>博世6系</t>
  </si>
  <si>
    <t>方太</t>
  </si>
  <si>
    <t>晾衣架</t>
  </si>
  <si>
    <t xml:space="preserve"> 好太太</t>
  </si>
  <si>
    <t>松下灯具，雷士吊扇灯</t>
  </si>
  <si>
    <t>格力，壁挂3400+3400+2450柜机8500，国美跨品总价少了700</t>
  </si>
  <si>
    <t>九牧四件套</t>
  </si>
  <si>
    <t>燃气管</t>
  </si>
  <si>
    <t>起点如日</t>
  </si>
  <si>
    <t>卫生间花洒套件</t>
  </si>
  <si>
    <t>龙头及上下水</t>
  </si>
  <si>
    <t>淘宝+阿里巴巴</t>
  </si>
  <si>
    <t>床垫</t>
  </si>
  <si>
    <t>1.2米床</t>
  </si>
  <si>
    <t>雅兰4500+2600</t>
  </si>
  <si>
    <t>九牧龙头3只760，潜水艇下水器2只135，三通一个+进水管两根130，阳台台盆一个(淘宝)+拖把池230(淘宝)</t>
  </si>
  <si>
    <t>未购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</si>
</sst>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/>
    <xf numFmtId="0" fontId="1" fillId="2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3" borderId="2" xfId="0" applyFont="1" applyFill="1" applyBorder="1" applyAlignment="1">
      <alignment wrapText="1"/>
    </xf>
    <xf numFmtId="0" fontId="0" fillId="0" borderId="3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7" workbookViewId="0">
      <selection activeCell="L17" sqref="L17"/>
    </sheetView>
  </sheetViews>
  <sheetFormatPr defaultRowHeight="15" x14ac:dyDescent="0.25"/>
  <cols>
    <col min="1" max="1" width="19.42578125" customWidth="1"/>
    <col min="2" max="2" width="11" customWidth="1"/>
    <col min="3" max="3" width="9.140625" customWidth="1"/>
    <col min="4" max="4" width="11.7109375" customWidth="1"/>
    <col min="5" max="5" width="33.28515625" customWidth="1"/>
    <col min="6" max="6" width="14.85546875" customWidth="1"/>
    <col min="9" max="9" width="17.85546875" customWidth="1"/>
    <col min="10" max="10" width="13.42578125" customWidth="1"/>
    <col min="13" max="13" width="44.140625" customWidth="1"/>
    <col min="14" max="14" width="13.28515625" customWidth="1"/>
  </cols>
  <sheetData>
    <row r="1" spans="1:14" x14ac:dyDescent="0.25">
      <c r="C1" s="1" t="s">
        <v>2</v>
      </c>
      <c r="D1" t="s">
        <v>10</v>
      </c>
      <c r="E1" t="s">
        <v>9</v>
      </c>
      <c r="F1" s="2" t="s">
        <v>44</v>
      </c>
      <c r="K1" s="1" t="s">
        <v>2</v>
      </c>
      <c r="L1" t="s">
        <v>10</v>
      </c>
      <c r="M1" t="s">
        <v>9</v>
      </c>
      <c r="N1" s="2"/>
    </row>
    <row r="2" spans="1:14" x14ac:dyDescent="0.25">
      <c r="A2" s="25" t="s">
        <v>28</v>
      </c>
      <c r="B2" s="2" t="s">
        <v>13</v>
      </c>
      <c r="C2" s="3">
        <v>1</v>
      </c>
      <c r="D2" s="4">
        <v>25135</v>
      </c>
      <c r="E2" s="7"/>
      <c r="F2" s="2"/>
      <c r="I2" s="5" t="s">
        <v>84</v>
      </c>
      <c r="J2" s="2"/>
      <c r="K2" s="3" t="s">
        <v>23</v>
      </c>
      <c r="L2" s="4">
        <v>400</v>
      </c>
      <c r="M2" s="8" t="s">
        <v>85</v>
      </c>
      <c r="N2" s="2" t="s">
        <v>48</v>
      </c>
    </row>
    <row r="3" spans="1:14" ht="23.25" customHeight="1" x14ac:dyDescent="0.25">
      <c r="A3" s="25"/>
      <c r="B3" s="2" t="s">
        <v>14</v>
      </c>
      <c r="C3" s="3">
        <v>1</v>
      </c>
      <c r="D3" s="4">
        <v>2700</v>
      </c>
      <c r="E3" s="7"/>
      <c r="F3" s="2"/>
      <c r="I3" s="5" t="s">
        <v>66</v>
      </c>
      <c r="J3" s="2"/>
      <c r="K3" s="3" t="s">
        <v>26</v>
      </c>
      <c r="L3" s="4">
        <v>4400</v>
      </c>
      <c r="M3" s="8" t="s">
        <v>65</v>
      </c>
      <c r="N3" s="2" t="s">
        <v>45</v>
      </c>
    </row>
    <row r="4" spans="1:14" ht="33.75" customHeight="1" x14ac:dyDescent="0.25">
      <c r="A4" s="25"/>
      <c r="B4" s="2" t="s">
        <v>29</v>
      </c>
      <c r="C4" s="3" t="s">
        <v>30</v>
      </c>
      <c r="D4" s="4">
        <v>200</v>
      </c>
      <c r="E4" s="7"/>
      <c r="F4" s="2"/>
      <c r="I4" s="5" t="s">
        <v>39</v>
      </c>
      <c r="J4" s="2"/>
      <c r="K4" s="3" t="s">
        <v>23</v>
      </c>
      <c r="L4" s="4">
        <v>13100</v>
      </c>
      <c r="M4" s="8" t="s">
        <v>55</v>
      </c>
      <c r="N4" s="2" t="s">
        <v>49</v>
      </c>
    </row>
    <row r="5" spans="1:14" ht="34.5" customHeight="1" x14ac:dyDescent="0.25">
      <c r="A5" s="25"/>
      <c r="B5" s="2" t="s">
        <v>15</v>
      </c>
      <c r="C5" s="3">
        <v>1</v>
      </c>
      <c r="D5" s="4">
        <v>1100</v>
      </c>
      <c r="E5" s="19" t="s">
        <v>67</v>
      </c>
      <c r="F5" s="11"/>
      <c r="I5" s="14" t="s">
        <v>52</v>
      </c>
      <c r="J5" s="2"/>
      <c r="K5" s="15" t="s">
        <v>32</v>
      </c>
      <c r="L5" s="4">
        <v>537</v>
      </c>
      <c r="M5" s="20" t="s">
        <v>68</v>
      </c>
      <c r="N5" s="2" t="s">
        <v>48</v>
      </c>
    </row>
    <row r="6" spans="1:14" ht="22.5" customHeight="1" x14ac:dyDescent="0.25">
      <c r="A6" s="25"/>
      <c r="B6" s="2" t="s">
        <v>27</v>
      </c>
      <c r="C6" s="3">
        <v>1</v>
      </c>
      <c r="D6" s="4">
        <v>2723</v>
      </c>
      <c r="E6" s="7" t="s">
        <v>36</v>
      </c>
      <c r="F6" s="2"/>
      <c r="I6" s="5" t="s">
        <v>16</v>
      </c>
      <c r="J6" s="2"/>
      <c r="K6" s="3">
        <v>1</v>
      </c>
      <c r="L6" s="4">
        <v>1399</v>
      </c>
      <c r="M6" s="8" t="s">
        <v>37</v>
      </c>
      <c r="N6" s="2" t="s">
        <v>51</v>
      </c>
    </row>
    <row r="7" spans="1:14" ht="69.75" customHeight="1" x14ac:dyDescent="0.25">
      <c r="A7" s="5" t="s">
        <v>12</v>
      </c>
      <c r="B7" s="2"/>
      <c r="C7" s="3">
        <v>1</v>
      </c>
      <c r="D7" s="4">
        <f>5828-300</f>
        <v>5528</v>
      </c>
      <c r="E7" s="7" t="s">
        <v>75</v>
      </c>
      <c r="F7" s="2" t="s">
        <v>50</v>
      </c>
      <c r="I7" s="5" t="s">
        <v>6</v>
      </c>
      <c r="J7" s="2"/>
      <c r="K7" s="3">
        <v>1</v>
      </c>
      <c r="L7" s="4">
        <f>15170-15170*0.05+1550</f>
        <v>15961.5</v>
      </c>
      <c r="M7" s="8" t="s">
        <v>79</v>
      </c>
      <c r="N7" s="2" t="s">
        <v>45</v>
      </c>
    </row>
    <row r="8" spans="1:14" ht="45" customHeight="1" x14ac:dyDescent="0.25">
      <c r="A8" s="5" t="s">
        <v>11</v>
      </c>
      <c r="B8" s="2"/>
      <c r="C8" s="3" t="s">
        <v>32</v>
      </c>
      <c r="D8" s="4">
        <v>4050</v>
      </c>
      <c r="E8" s="8" t="s">
        <v>40</v>
      </c>
      <c r="F8" s="6" t="s">
        <v>49</v>
      </c>
      <c r="I8" s="5" t="s">
        <v>7</v>
      </c>
      <c r="J8" s="2"/>
      <c r="K8" s="3">
        <v>1</v>
      </c>
      <c r="L8" s="4">
        <v>7020</v>
      </c>
      <c r="M8" s="7" t="s">
        <v>59</v>
      </c>
      <c r="N8" s="2" t="s">
        <v>57</v>
      </c>
    </row>
    <row r="9" spans="1:14" ht="21" customHeight="1" x14ac:dyDescent="0.25">
      <c r="A9" s="5" t="s">
        <v>17</v>
      </c>
      <c r="B9" s="2"/>
      <c r="C9" s="3" t="s">
        <v>18</v>
      </c>
      <c r="D9" s="4">
        <v>910</v>
      </c>
      <c r="E9" s="8"/>
      <c r="F9" s="6" t="s">
        <v>42</v>
      </c>
      <c r="I9" s="5" t="s">
        <v>58</v>
      </c>
      <c r="J9" s="2"/>
      <c r="K9" s="3">
        <v>1</v>
      </c>
      <c r="L9" s="4">
        <v>20680</v>
      </c>
      <c r="M9" s="7" t="s">
        <v>56</v>
      </c>
      <c r="N9" s="2" t="s">
        <v>57</v>
      </c>
    </row>
    <row r="10" spans="1:14" ht="32.25" customHeight="1" x14ac:dyDescent="0.25">
      <c r="A10" s="5" t="s">
        <v>41</v>
      </c>
      <c r="B10" s="2"/>
      <c r="C10" s="3" t="s">
        <v>19</v>
      </c>
      <c r="D10" s="12">
        <v>3320</v>
      </c>
      <c r="E10" s="17" t="s">
        <v>54</v>
      </c>
      <c r="F10" s="10">
        <v>1688</v>
      </c>
      <c r="I10" s="5" t="s">
        <v>63</v>
      </c>
      <c r="J10" s="2"/>
      <c r="K10" s="3"/>
      <c r="L10" s="4">
        <v>2700</v>
      </c>
      <c r="M10" s="7" t="s">
        <v>64</v>
      </c>
      <c r="N10" s="2" t="s">
        <v>48</v>
      </c>
    </row>
    <row r="11" spans="1:14" ht="34.5" customHeight="1" x14ac:dyDescent="0.25">
      <c r="A11" s="5" t="s">
        <v>20</v>
      </c>
      <c r="B11" s="2"/>
      <c r="C11" s="3" t="s">
        <v>19</v>
      </c>
      <c r="D11" s="4">
        <v>2156</v>
      </c>
      <c r="E11" s="8" t="s">
        <v>43</v>
      </c>
      <c r="F11" s="6" t="s">
        <v>48</v>
      </c>
      <c r="I11" s="5" t="s">
        <v>25</v>
      </c>
      <c r="J11" s="2"/>
      <c r="K11" s="3"/>
      <c r="L11" s="4">
        <v>2500</v>
      </c>
      <c r="M11" s="7" t="s">
        <v>86</v>
      </c>
      <c r="N11" s="2" t="s">
        <v>51</v>
      </c>
    </row>
    <row r="12" spans="1:14" ht="21" customHeight="1" x14ac:dyDescent="0.25">
      <c r="A12" s="5" t="s">
        <v>33</v>
      </c>
      <c r="B12" s="2"/>
      <c r="C12" s="3">
        <v>1</v>
      </c>
      <c r="D12" s="4">
        <v>1600</v>
      </c>
      <c r="E12" s="8" t="s">
        <v>74</v>
      </c>
      <c r="F12" s="6" t="s">
        <v>51</v>
      </c>
      <c r="I12" s="5" t="s">
        <v>31</v>
      </c>
      <c r="J12" s="2"/>
      <c r="K12" s="3"/>
      <c r="L12" s="4">
        <v>858</v>
      </c>
      <c r="M12" s="26">
        <f>76+120+107+310+245</f>
        <v>858</v>
      </c>
      <c r="N12" s="2" t="s">
        <v>93</v>
      </c>
    </row>
    <row r="13" spans="1:14" ht="28.5" customHeight="1" x14ac:dyDescent="0.25">
      <c r="A13" s="5" t="s">
        <v>91</v>
      </c>
      <c r="B13" s="2"/>
      <c r="C13" s="3" t="s">
        <v>19</v>
      </c>
      <c r="D13" s="4">
        <v>1600</v>
      </c>
      <c r="E13" s="8" t="s">
        <v>46</v>
      </c>
      <c r="F13" s="6" t="s">
        <v>45</v>
      </c>
      <c r="I13" s="5" t="s">
        <v>0</v>
      </c>
      <c r="J13" s="2" t="s">
        <v>1</v>
      </c>
      <c r="K13" s="3">
        <v>4</v>
      </c>
      <c r="L13" s="4">
        <f>17750-700</f>
        <v>17050</v>
      </c>
      <c r="M13" s="8" t="s">
        <v>87</v>
      </c>
      <c r="N13" s="2" t="s">
        <v>80</v>
      </c>
    </row>
    <row r="14" spans="1:14" ht="21" customHeight="1" x14ac:dyDescent="0.25">
      <c r="A14" s="5" t="s">
        <v>21</v>
      </c>
      <c r="B14" s="2"/>
      <c r="C14" s="3" t="s">
        <v>19</v>
      </c>
      <c r="D14" s="4">
        <v>530</v>
      </c>
      <c r="E14" s="8" t="s">
        <v>88</v>
      </c>
      <c r="F14" s="6" t="s">
        <v>48</v>
      </c>
      <c r="I14" s="2"/>
      <c r="J14" s="2" t="s">
        <v>24</v>
      </c>
      <c r="K14" s="3">
        <v>1</v>
      </c>
      <c r="L14" s="4">
        <v>5400</v>
      </c>
      <c r="M14" s="7" t="s">
        <v>72</v>
      </c>
      <c r="N14" s="2" t="s">
        <v>51</v>
      </c>
    </row>
    <row r="15" spans="1:14" ht="21" customHeight="1" x14ac:dyDescent="0.25">
      <c r="A15" s="5" t="s">
        <v>34</v>
      </c>
      <c r="B15" s="2"/>
      <c r="C15" s="3" t="s">
        <v>35</v>
      </c>
      <c r="D15" s="4">
        <v>255</v>
      </c>
      <c r="E15" s="8" t="s">
        <v>38</v>
      </c>
      <c r="F15" s="6" t="s">
        <v>48</v>
      </c>
      <c r="I15" s="2"/>
      <c r="J15" s="2" t="s">
        <v>3</v>
      </c>
      <c r="K15" s="3">
        <v>1</v>
      </c>
      <c r="L15" s="4">
        <v>4800</v>
      </c>
      <c r="M15" s="7" t="s">
        <v>82</v>
      </c>
      <c r="N15" s="2" t="s">
        <v>80</v>
      </c>
    </row>
    <row r="16" spans="1:14" ht="21" customHeight="1" x14ac:dyDescent="0.25">
      <c r="A16" s="5" t="s">
        <v>22</v>
      </c>
      <c r="B16" s="2"/>
      <c r="C16" s="3" t="s">
        <v>23</v>
      </c>
      <c r="D16" s="4">
        <v>1099</v>
      </c>
      <c r="E16" s="8" t="s">
        <v>47</v>
      </c>
      <c r="F16" s="6" t="s">
        <v>45</v>
      </c>
      <c r="I16" s="2"/>
      <c r="J16" s="2" t="s">
        <v>4</v>
      </c>
      <c r="K16" s="3">
        <v>1</v>
      </c>
      <c r="L16" s="2" t="s">
        <v>98</v>
      </c>
      <c r="M16" s="7"/>
      <c r="N16" s="2"/>
    </row>
    <row r="17" spans="1:14" ht="21" customHeight="1" x14ac:dyDescent="0.25">
      <c r="A17" s="14" t="s">
        <v>76</v>
      </c>
      <c r="B17" s="2"/>
      <c r="C17" s="2"/>
      <c r="D17" s="4">
        <f>310+180+100</f>
        <v>590</v>
      </c>
      <c r="E17" s="9" t="s">
        <v>78</v>
      </c>
      <c r="F17" s="9" t="s">
        <v>77</v>
      </c>
      <c r="I17" s="2"/>
      <c r="J17" s="2" t="s">
        <v>5</v>
      </c>
      <c r="K17" s="3">
        <v>1</v>
      </c>
      <c r="L17" s="4">
        <v>3899</v>
      </c>
      <c r="M17" s="7" t="s">
        <v>81</v>
      </c>
      <c r="N17" s="2" t="s">
        <v>80</v>
      </c>
    </row>
    <row r="18" spans="1:14" ht="21" customHeight="1" x14ac:dyDescent="0.25">
      <c r="A18" s="18" t="s">
        <v>62</v>
      </c>
      <c r="C18" s="23" t="s">
        <v>73</v>
      </c>
      <c r="D18" s="21">
        <v>1800</v>
      </c>
      <c r="E18" s="22" t="s">
        <v>69</v>
      </c>
      <c r="I18" s="2"/>
      <c r="J18" s="2" t="s">
        <v>8</v>
      </c>
      <c r="K18" s="3">
        <v>1</v>
      </c>
      <c r="L18" s="4">
        <v>4000</v>
      </c>
      <c r="M18" s="7" t="s">
        <v>83</v>
      </c>
      <c r="N18" s="2" t="s">
        <v>48</v>
      </c>
    </row>
    <row r="19" spans="1:14" ht="21" customHeight="1" x14ac:dyDescent="0.25">
      <c r="A19" s="14" t="s">
        <v>60</v>
      </c>
      <c r="B19" s="2"/>
      <c r="C19" s="2">
        <v>1</v>
      </c>
      <c r="D19" s="4">
        <v>95</v>
      </c>
      <c r="E19" s="9" t="s">
        <v>61</v>
      </c>
      <c r="F19" s="9" t="s">
        <v>48</v>
      </c>
      <c r="I19" s="2" t="s">
        <v>70</v>
      </c>
      <c r="J19" s="2"/>
      <c r="K19" s="15">
        <v>1</v>
      </c>
      <c r="L19" s="4">
        <v>106</v>
      </c>
      <c r="M19" s="2" t="s">
        <v>71</v>
      </c>
      <c r="N19" s="2" t="s">
        <v>51</v>
      </c>
    </row>
    <row r="20" spans="1:14" ht="60" customHeight="1" x14ac:dyDescent="0.25">
      <c r="A20" s="14" t="s">
        <v>92</v>
      </c>
      <c r="B20" s="2"/>
      <c r="C20" s="2">
        <v>1</v>
      </c>
      <c r="D20" s="4">
        <f>895+130+218+230</f>
        <v>1473</v>
      </c>
      <c r="E20" s="9" t="s">
        <v>97</v>
      </c>
      <c r="F20" s="2" t="s">
        <v>51</v>
      </c>
      <c r="I20" s="2" t="s">
        <v>89</v>
      </c>
      <c r="J20" s="2"/>
      <c r="K20" s="15">
        <v>2</v>
      </c>
      <c r="L20" s="4">
        <v>125</v>
      </c>
      <c r="M20" s="24" t="s">
        <v>90</v>
      </c>
      <c r="N20" s="2" t="s">
        <v>48</v>
      </c>
    </row>
    <row r="21" spans="1:14" x14ac:dyDescent="0.25">
      <c r="I21" s="2" t="s">
        <v>94</v>
      </c>
      <c r="J21" s="2"/>
      <c r="K21" s="15">
        <v>2</v>
      </c>
      <c r="L21" s="4">
        <v>7100</v>
      </c>
      <c r="M21" s="24" t="s">
        <v>96</v>
      </c>
      <c r="N21" s="2" t="s">
        <v>45</v>
      </c>
    </row>
    <row r="22" spans="1:14" x14ac:dyDescent="0.25">
      <c r="B22" s="16"/>
      <c r="C22" s="13" t="s">
        <v>53</v>
      </c>
      <c r="I22" s="2" t="s">
        <v>95</v>
      </c>
      <c r="J22" s="2"/>
      <c r="K22" s="3">
        <v>1</v>
      </c>
      <c r="L22" s="4">
        <v>1532</v>
      </c>
      <c r="M22" s="2"/>
      <c r="N22" s="2" t="s">
        <v>48</v>
      </c>
    </row>
    <row r="23" spans="1:14" x14ac:dyDescent="0.25">
      <c r="L23">
        <f>SUM(D2:D20)+SUM(L2:L22)</f>
        <v>170431.5</v>
      </c>
    </row>
    <row r="34" ht="31.5" customHeight="1" x14ac:dyDescent="0.25"/>
  </sheetData>
  <mergeCells count="1">
    <mergeCell ref="A2:A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2020-01-07T08:02:55Z</dcterms:modified>
</cp:coreProperties>
</file>