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simondent/Documents/"/>
    </mc:Choice>
  </mc:AlternateContent>
  <xr:revisionPtr revIDLastSave="0" documentId="13_ncr:1_{981D703E-9835-AB40-B2E8-CFE83B07BEAF}" xr6:coauthVersionLast="47" xr6:coauthVersionMax="47" xr10:uidLastSave="{00000000-0000-0000-0000-000000000000}"/>
  <bookViews>
    <workbookView xWindow="39040" yWindow="9320" windowWidth="34060" windowHeight="29260" xr2:uid="{00000000-000D-0000-FFFF-FFFF00000000}"/>
  </bookViews>
  <sheets>
    <sheet name="Weather Comp chart" sheetId="1" r:id="rId1"/>
    <sheet name="Holding Reg R-W" sheetId="2" r:id="rId2"/>
    <sheet name="Input Reg Read only" sheetId="4" r:id="rId3"/>
    <sheet name="Coils Register" sheetId="3" r:id="rId4"/>
  </sheets>
  <definedNames>
    <definedName name="_xlnm.Print_Area" localSheetId="3">'Coils Register'!$A$1:$F$38</definedName>
    <definedName name="_xlnm.Print_Area" localSheetId="1">'Holding Reg R-W'!$A$1:$I$105</definedName>
    <definedName name="_xlnm.Print_Area" localSheetId="2">'Input Reg Read only'!$A$1:$J$37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5" i="1" l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U115" i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L115" i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F115" i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Z112" i="1"/>
  <c r="Q112" i="1"/>
  <c r="H112" i="1"/>
  <c r="X88" i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U88" i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O88" i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L88" i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Z85" i="1"/>
  <c r="Q85" i="1"/>
  <c r="H85" i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4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 s="1"/>
  <c r="X50" i="1" s="1"/>
  <c r="X51" i="1" s="1"/>
  <c r="X52" i="1" s="1"/>
  <c r="X53" i="1" s="1"/>
  <c r="X34" i="1"/>
  <c r="X63" i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62" i="1"/>
  <c r="O63" i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62" i="1"/>
  <c r="X61" i="1"/>
  <c r="U61" i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O61" i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F61" i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Z58" i="1"/>
  <c r="Q58" i="1"/>
  <c r="H58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X33" i="1"/>
  <c r="U33" i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O33" i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F33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Z30" i="1"/>
  <c r="Q30" i="1"/>
  <c r="H30" i="1"/>
  <c r="X6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Z3" i="1"/>
  <c r="O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Q3" i="1"/>
  <c r="F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H3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X7" i="1" l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</calcChain>
</file>

<file path=xl/sharedStrings.xml><?xml version="1.0" encoding="utf-8"?>
<sst xmlns="http://schemas.openxmlformats.org/spreadsheetml/2006/main" count="844" uniqueCount="465">
  <si>
    <t>Weather Compensation Chart parameters:</t>
  </si>
  <si>
    <r>
      <t xml:space="preserve">2104 Minimum Ambient Temp 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</si>
  <si>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r>
      <t xml:space="preserve"> 2103 Minimum Water Temp </t>
    </r>
    <r>
      <rPr>
        <sz val="10"/>
        <rFont val="Calibri"/>
        <family val="2"/>
      </rPr>
      <t>°C</t>
    </r>
  </si>
  <si>
    <t>2105 Maximum Ambient Temp °C</t>
  </si>
  <si>
    <t>2102 Maximum Water Temp °C</t>
  </si>
  <si>
    <r>
      <t xml:space="preserve">change / 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</si>
  <si>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r>
      <t xml:space="preserve">Air temperature </t>
    </r>
    <r>
      <rPr>
        <b/>
        <sz val="10"/>
        <rFont val="Calibri"/>
        <family val="2"/>
      </rPr>
      <t>°C</t>
    </r>
  </si>
  <si>
    <r>
      <t xml:space="preserve">Heating Temperature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</t>
    </r>
  </si>
  <si>
    <t>HOLDING REGISTER - READ/WRITE</t>
  </si>
  <si>
    <t>All 16-bit signed</t>
  </si>
  <si>
    <t>Address</t>
  </si>
  <si>
    <t>Address(hex)</t>
  </si>
  <si>
    <t>Holding Register</t>
  </si>
  <si>
    <t>Holding Register(hex)</t>
  </si>
  <si>
    <t>Holding Register (binary)</t>
  </si>
  <si>
    <t>Default Value</t>
  </si>
  <si>
    <t>Scale</t>
  </si>
  <si>
    <t>Parameter</t>
  </si>
  <si>
    <t>Description</t>
  </si>
  <si>
    <t>00000000 00000000</t>
  </si>
  <si>
    <t>01C2</t>
  </si>
  <si>
    <t>00000001 11000010</t>
  </si>
  <si>
    <t>0.5°C</t>
  </si>
  <si>
    <t>21 01</t>
  </si>
  <si>
    <t xml:space="preserve">Heating Zone1, Fixed Outgoing water set point in Heating </t>
  </si>
  <si>
    <t xml:space="preserve">0.5°C </t>
  </si>
  <si>
    <t>21 02</t>
  </si>
  <si>
    <t xml:space="preserve">Max. Outgoing water temperature in Heating mode (Tm1) Zone1 </t>
  </si>
  <si>
    <t>012C</t>
  </si>
  <si>
    <t>00000001 00101100</t>
  </si>
  <si>
    <t>21 03</t>
  </si>
  <si>
    <t xml:space="preserve">Min. Outgoing water temperature in Heating mode (Tm2) Zone1 </t>
  </si>
  <si>
    <t>00000000 00101000</t>
  </si>
  <si>
    <t>21 04</t>
  </si>
  <si>
    <t xml:space="preserve">Min. Outdoor air temperature corresponding to max. Outgoing water temperature (Te1) Zone1 </t>
  </si>
  <si>
    <t>00C8</t>
  </si>
  <si>
    <t>00000000 11001000</t>
  </si>
  <si>
    <t>21 05</t>
  </si>
  <si>
    <t xml:space="preserve">Max. Outdoor air temperature corresponding to max. Outgoing water temperature (Te2) Zone1 </t>
  </si>
  <si>
    <t>21 11</t>
  </si>
  <si>
    <t xml:space="preserve">Heating one2, ixed Outgoing water et point in Heating. </t>
  </si>
  <si>
    <t>21 12</t>
  </si>
  <si>
    <t xml:space="preserve">Max. Outgoing water temperature in Heating mode (Tm1) Zone2 </t>
  </si>
  <si>
    <t>21 13</t>
  </si>
  <si>
    <t xml:space="preserve">Min. Outgoing water temperature in Heating mode (Tm2) Zone2 </t>
  </si>
  <si>
    <t>000A</t>
  </si>
  <si>
    <t>21 14</t>
  </si>
  <si>
    <t xml:space="preserve">Min. Outdoor air temperature corresponding to max. Outgoing water temperature (Te1) Zone2 </t>
  </si>
  <si>
    <t>000B</t>
  </si>
  <si>
    <t>21 15</t>
  </si>
  <si>
    <t xml:space="preserve">Max. Outdoor air temperature corresponding to max. Outgoing water temperature (Te2) Zone2 </t>
  </si>
  <si>
    <t>000C</t>
  </si>
  <si>
    <t>00000000 01000110</t>
  </si>
  <si>
    <t>21 21</t>
  </si>
  <si>
    <t xml:space="preserve">Heating Zone2, Fixed Outgoing water set point in Heating. </t>
  </si>
  <si>
    <t>000D</t>
  </si>
  <si>
    <t>21 22</t>
  </si>
  <si>
    <t xml:space="preserve">Max. Outgoing water temperature in Cooling mode (Tm1) Zone1 </t>
  </si>
  <si>
    <t>000E</t>
  </si>
  <si>
    <t>00B4</t>
  </si>
  <si>
    <t>00000000 10110100</t>
  </si>
  <si>
    <t>21 23</t>
  </si>
  <si>
    <t xml:space="preserve">Min. Outgoing water temperature in Cooling mode (Tm2) Zone1 </t>
  </si>
  <si>
    <t>000F</t>
  </si>
  <si>
    <t>00FA</t>
  </si>
  <si>
    <t>00000000 11111010</t>
  </si>
  <si>
    <t>21 24</t>
  </si>
  <si>
    <t>015E</t>
  </si>
  <si>
    <t>00000001 01011110</t>
  </si>
  <si>
    <t>21 25</t>
  </si>
  <si>
    <t>21 31</t>
  </si>
  <si>
    <t xml:space="preserve">Cooling Zone2, Fixed Outgoing water set point in Cooling </t>
  </si>
  <si>
    <t>21 32</t>
  </si>
  <si>
    <t xml:space="preserve">Max. Outgoing water temperature in Cooling mode (Tm1) Zone2 </t>
  </si>
  <si>
    <t>21 33</t>
  </si>
  <si>
    <t xml:space="preserve">Min. Outgoing water temperature in Cooling mode (Tm2) Zone2 </t>
  </si>
  <si>
    <t>21 34</t>
  </si>
  <si>
    <t>21 35</t>
  </si>
  <si>
    <t>00000000 01010000</t>
  </si>
  <si>
    <t>21 41</t>
  </si>
  <si>
    <t xml:space="preserve">Hysteresis of water set point in Heating and DHW </t>
  </si>
  <si>
    <t>21 42</t>
  </si>
  <si>
    <t xml:space="preserve">Hysteresis of water set point in Cooling </t>
  </si>
  <si>
    <t>00000000 00110010</t>
  </si>
  <si>
    <t xml:space="preserve">21 51 </t>
  </si>
  <si>
    <t xml:space="preserve">Low tariff deferential water set point for Heating </t>
  </si>
  <si>
    <t>21 52</t>
  </si>
  <si>
    <t xml:space="preserve">Low tariff deferential water set point for Cooling </t>
  </si>
  <si>
    <t>001A</t>
  </si>
  <si>
    <t>00000000 00000001</t>
  </si>
  <si>
    <t>31 01</t>
  </si>
  <si>
    <t>DHW production priority setting
0=DHW is unavailable
1=DHW is available, and priority DHW over space
Heating
2=DHW is available, and priority space Heating over
DHW</t>
  </si>
  <si>
    <t>001B</t>
  </si>
  <si>
    <t>31 02</t>
  </si>
  <si>
    <t>001C</t>
  </si>
  <si>
    <t>01F4</t>
  </si>
  <si>
    <t>00000001 11110100</t>
  </si>
  <si>
    <t>31 11</t>
  </si>
  <si>
    <t>001D</t>
  </si>
  <si>
    <t>00000001 10010000</t>
  </si>
  <si>
    <t>31 12</t>
  </si>
  <si>
    <t>DHW Economy set temp</t>
  </si>
  <si>
    <t>001E</t>
  </si>
  <si>
    <t>00000000 00011110</t>
  </si>
  <si>
    <t>31 13</t>
  </si>
  <si>
    <t>DHW Set point hysterisis</t>
  </si>
  <si>
    <t>001F</t>
  </si>
  <si>
    <t>00000010 01011000</t>
  </si>
  <si>
    <t>31 14</t>
  </si>
  <si>
    <t>DHW Over boost mode set point</t>
  </si>
  <si>
    <t>003D</t>
  </si>
  <si>
    <t>00000000 00111101</t>
  </si>
  <si>
    <t>1min</t>
  </si>
  <si>
    <t>31 21</t>
  </si>
  <si>
    <t xml:space="preserve">Max. time for DHW request </t>
  </si>
  <si>
    <t>31 31</t>
  </si>
  <si>
    <t>Delay time on DHW heater from OFF compressor</t>
  </si>
  <si>
    <t>FFCE</t>
  </si>
  <si>
    <t>11111111 11001110</t>
  </si>
  <si>
    <t>31 33</t>
  </si>
  <si>
    <t>Outdoor air temperature to enable DHW heaters</t>
  </si>
  <si>
    <t>31 34</t>
  </si>
  <si>
    <t>Outdoor air temperature hysteresis to disable DHW heater</t>
  </si>
  <si>
    <t>028A</t>
  </si>
  <si>
    <t>00000010 10001010</t>
  </si>
  <si>
    <t>S 31 44</t>
  </si>
  <si>
    <t>Anti-legionella set point</t>
  </si>
  <si>
    <t>%</t>
  </si>
  <si>
    <t>41 11</t>
  </si>
  <si>
    <t xml:space="preserve">Max. frequency of Night mode </t>
  </si>
  <si>
    <t>1sec</t>
  </si>
  <si>
    <t>41 21</t>
  </si>
  <si>
    <t>Min. time compressor ON – OFF time</t>
  </si>
  <si>
    <t>41 22</t>
  </si>
  <si>
    <t>Delay time pump OFF from compressor OFF</t>
  </si>
  <si>
    <t>41 23</t>
  </si>
  <si>
    <t xml:space="preserve">Delay time compressor ON from pump ON </t>
  </si>
  <si>
    <t>42 00</t>
  </si>
  <si>
    <t xml:space="preserve">Type of configuration of Main water pump 00 0=always ON, 1=ON/OFF based on Buffer tank temperature 2=ON/OFF based on Sniffing cycles </t>
  </si>
  <si>
    <t>002A</t>
  </si>
  <si>
    <t>00000000 00000011</t>
  </si>
  <si>
    <t>42 01</t>
  </si>
  <si>
    <t xml:space="preserve">Time ON Main water pump for Sniffing cycle. </t>
  </si>
  <si>
    <t>002B</t>
  </si>
  <si>
    <t>00000000 00000101</t>
  </si>
  <si>
    <t>42 02</t>
  </si>
  <si>
    <t xml:space="preserve">Time OFF Main water pump </t>
  </si>
  <si>
    <t>002C</t>
  </si>
  <si>
    <t>42 03</t>
  </si>
  <si>
    <t>Delay time OFF Main water pump from OFF compressor</t>
  </si>
  <si>
    <t>002D</t>
  </si>
  <si>
    <t>00000000 00110000</t>
  </si>
  <si>
    <t>1hr</t>
  </si>
  <si>
    <t>42 11</t>
  </si>
  <si>
    <t>OFF time for Unlock pump function start</t>
  </si>
  <si>
    <t>002E</t>
  </si>
  <si>
    <t>42 12</t>
  </si>
  <si>
    <t xml:space="preserve">Time ON Main water pump for Unlock pump function </t>
  </si>
  <si>
    <t>002F</t>
  </si>
  <si>
    <t>42 13</t>
  </si>
  <si>
    <t xml:space="preserve">Time ON water pump1 for Unlock pump function </t>
  </si>
  <si>
    <t>42 14</t>
  </si>
  <si>
    <t xml:space="preserve">Time ON water pump2 for Unlock pump function </t>
  </si>
  <si>
    <t>42 20</t>
  </si>
  <si>
    <t>Type of operation of additional water pump
0=disable
1=depending on Main water pump setting 
2=depending on Main water pump setting but always
OFF when the DHW mode is activated   
3= always ON, apart if any alarms are activated or if 
the HP unit is in OFF mode   
4=ON/OFF based on Room air temperature</t>
  </si>
  <si>
    <t>008C</t>
  </si>
  <si>
    <t>00000000 10001100</t>
  </si>
  <si>
    <t>43 01</t>
  </si>
  <si>
    <t xml:space="preserve">Start temperature of Frost protection on Room air 14.0 temperature </t>
  </si>
  <si>
    <t>00000000 00001010</t>
  </si>
  <si>
    <t>43 02</t>
  </si>
  <si>
    <t xml:space="preserve">Hysteresis of Room air temperature of Frost protection </t>
  </si>
  <si>
    <t>43 03</t>
  </si>
  <si>
    <t xml:space="preserve">Water temperature of Frost protection </t>
  </si>
  <si>
    <t>43 04</t>
  </si>
  <si>
    <t xml:space="preserve">Delay time OFF Main water pump from OFF Frost protection operation function </t>
  </si>
  <si>
    <t>43 11</t>
  </si>
  <si>
    <t xml:space="preserve">Start temperature of Frost protection on Outdoor air temperature </t>
  </si>
  <si>
    <t>43 12</t>
  </si>
  <si>
    <t xml:space="preserve">Hysteresis of Outdoor air temperature </t>
  </si>
  <si>
    <t>43 13</t>
  </si>
  <si>
    <t xml:space="preserve">Backup heater set point during Frost protection </t>
  </si>
  <si>
    <t>43 14</t>
  </si>
  <si>
    <t xml:space="preserve">Hysteresis of Outgoing water temperature </t>
  </si>
  <si>
    <t>003A</t>
  </si>
  <si>
    <t>43 31</t>
  </si>
  <si>
    <t xml:space="preserve">Start temperature of Frost protection on DHW tank temperature </t>
  </si>
  <si>
    <t>003B</t>
  </si>
  <si>
    <t>43 32</t>
  </si>
  <si>
    <t xml:space="preserve">Hysteresis of DHW tank temperature </t>
  </si>
  <si>
    <t>003C</t>
  </si>
  <si>
    <t>00000000 00111100</t>
  </si>
  <si>
    <t>44 01</t>
  </si>
  <si>
    <t xml:space="preserve">Room relative humidity value </t>
  </si>
  <si>
    <t>00000000 00110111</t>
  </si>
  <si>
    <t>44 11</t>
  </si>
  <si>
    <t>Room relative humidity value to start increasing Outgoing water temperature set point</t>
  </si>
  <si>
    <t>003E</t>
  </si>
  <si>
    <t>00000000 01100100</t>
  </si>
  <si>
    <t>44 12</t>
  </si>
  <si>
    <t xml:space="preserve">Max. Outgoing temperature hysteresis corresponding  to 100% relative humidity </t>
  </si>
  <si>
    <t>003F</t>
  </si>
  <si>
    <t>00000000 00001100</t>
  </si>
  <si>
    <t>10sec</t>
  </si>
  <si>
    <t>45 01</t>
  </si>
  <si>
    <t>Mixing valve runtime (from the fully closed to the fully 120 open position)</t>
  </si>
  <si>
    <t>00000000 00000110</t>
  </si>
  <si>
    <t>45 02</t>
  </si>
  <si>
    <t>Mixing valve integral factor</t>
  </si>
  <si>
    <t>45 03</t>
  </si>
  <si>
    <t>Max Water temperature in mixing circuit</t>
  </si>
  <si>
    <t>45 11</t>
  </si>
  <si>
    <t>3way valve change over time</t>
  </si>
  <si>
    <t>00000000 00001111</t>
  </si>
  <si>
    <t>45 21</t>
  </si>
  <si>
    <t>Flow switch alarm delay time at. Pump start up</t>
  </si>
  <si>
    <t>00000000 00000010</t>
  </si>
  <si>
    <t>45 22</t>
  </si>
  <si>
    <t>Flow switch alarm delay time in steady operation of the water pump</t>
  </si>
  <si>
    <t>45 23</t>
  </si>
  <si>
    <t>The number of retry until displaying alarm</t>
  </si>
  <si>
    <t>45 24</t>
  </si>
  <si>
    <t>The time of repeating retry until displaying alarm</t>
  </si>
  <si>
    <t>46 00</t>
  </si>
  <si>
    <t>Backup heater type of function 0=disable
1=Replacement mode 2=Emergency mode 3=Supplementary mode</t>
  </si>
  <si>
    <t>46 01</t>
  </si>
  <si>
    <t>manual water set point</t>
  </si>
  <si>
    <t>46  02</t>
  </si>
  <si>
    <t>Manual water temp hysteris</t>
  </si>
  <si>
    <t>004A</t>
  </si>
  <si>
    <t>46 03</t>
  </si>
  <si>
    <t>Delay time of the heater OFF that avoid flow switch alarm</t>
  </si>
  <si>
    <t>004B</t>
  </si>
  <si>
    <t>46 04</t>
  </si>
  <si>
    <t>Heater Activation delay time</t>
  </si>
  <si>
    <t>004C</t>
  </si>
  <si>
    <t>00000010 01010110</t>
  </si>
  <si>
    <t>1°C*sec</t>
  </si>
  <si>
    <t>46 05</t>
  </si>
  <si>
    <t>Integration time for backup heater</t>
  </si>
  <si>
    <t>004D</t>
  </si>
  <si>
    <t>46 11</t>
  </si>
  <si>
    <t>Outdoor air temperature to enable Backup heaters and disable compressor</t>
  </si>
  <si>
    <t>004E</t>
  </si>
  <si>
    <t>46 12</t>
  </si>
  <si>
    <t>Outdoor air temperature hysteresis to disable Backup heaters and enable compressor</t>
  </si>
  <si>
    <t>004F</t>
  </si>
  <si>
    <t>46 13</t>
  </si>
  <si>
    <t>Outdoor air temperature to enable Backup heaters (Supplementary mode)</t>
  </si>
  <si>
    <t>46 14</t>
  </si>
  <si>
    <t>Outdoor air temperature hysteresis to disable Backup heaters (Supplementary mode)</t>
  </si>
  <si>
    <t>46 20</t>
  </si>
  <si>
    <t>Freeze protection functions
0=disable
1=enabled during Start-up
2=enabled during Defrost
3=enabled during Start-up and Defrost</t>
  </si>
  <si>
    <t>46 21</t>
  </si>
  <si>
    <t>Outgoing water temperature set point during Start-up</t>
  </si>
  <si>
    <t>46 22</t>
  </si>
  <si>
    <t>Hysteresis water temperature set point during Start-up</t>
  </si>
  <si>
    <t>47 00</t>
  </si>
  <si>
    <t>EHS type of function 0=disable
1=Replacement mode 2=Supplementary mode</t>
  </si>
  <si>
    <t>47 02</t>
  </si>
  <si>
    <t>Outdoor air temperature to enable EHS and disable compressor</t>
  </si>
  <si>
    <t>47 03</t>
  </si>
  <si>
    <t>Outdoor air temperature hysteresis to disable EHS and enable compressor</t>
  </si>
  <si>
    <t>47 04</t>
  </si>
  <si>
    <t>Outdoor air temperature to enable EHS(Supplementary mode)</t>
  </si>
  <si>
    <t>47 05</t>
  </si>
  <si>
    <t>Outdoor air temperature hysteresis to disable EHS(Supplementary mode)</t>
  </si>
  <si>
    <t>47 06</t>
  </si>
  <si>
    <t>EHS activation delay time</t>
  </si>
  <si>
    <t>005A</t>
  </si>
  <si>
    <t>00000000 01000000</t>
  </si>
  <si>
    <t>47 07</t>
  </si>
  <si>
    <t xml:space="preserve">Integration time for starting EHS </t>
  </si>
  <si>
    <t>005B</t>
  </si>
  <si>
    <t>51 20</t>
  </si>
  <si>
    <t>Terminal 20-21 : ON/OFF remote contact or EHS  Alarm input
0=disable (Remote controller only)   1=ON/OFF remote contact
2=EHS Alarm input</t>
  </si>
  <si>
    <t>005C</t>
  </si>
  <si>
    <t>51 24</t>
  </si>
  <si>
    <t>Terminal 24-25 : Heating/Cooling mode remote contact
0=disable (Remote controller only)   1= Cooling is CLOSE contact, Heating is OPEN 
contact.   2= Cooling is OPEN contact, Heating is CLOSE 
contact</t>
  </si>
  <si>
    <t>005D</t>
  </si>
  <si>
    <t>51 47?</t>
  </si>
  <si>
    <t>Terminal 47 : Alarm (Configurable output) 0=disable
1=Alarm
2=Ambient temperature reached</t>
  </si>
  <si>
    <t>005E</t>
  </si>
  <si>
    <t>005F</t>
  </si>
  <si>
    <t>RoomStat Master On/Off ??</t>
  </si>
  <si>
    <t>Roomstat Slave On/Off - unable to write</t>
  </si>
  <si>
    <t>00C3</t>
  </si>
  <si>
    <t>00000000 11000011</t>
  </si>
  <si>
    <t>Room set point target Master C</t>
  </si>
  <si>
    <t>Room set point target Slave C</t>
  </si>
  <si>
    <t xml:space="preserve">DHW Comfort set temperature </t>
  </si>
  <si>
    <t>Type of configuration to heat the DHW 
0=Heat pump + Heater
1=Heat pump only
2=Heater only</t>
  </si>
  <si>
    <t>COILS REGISTER - READ/WRITE</t>
  </si>
  <si>
    <t>Coil Value</t>
  </si>
  <si>
    <t>Controller Parameter</t>
  </si>
  <si>
    <t>S01 61 Erase Error history??</t>
  </si>
  <si>
    <t>03 00</t>
  </si>
  <si>
    <t>Operation at the time of reboot after blackout
0 = disable
1 = enable</t>
  </si>
  <si>
    <t>21 00</t>
  </si>
  <si>
    <t>Heating Zone1, enable Outgoing water set point  0=Fixed set point
1=Climatic curve</t>
  </si>
  <si>
    <t>21 10</t>
  </si>
  <si>
    <t>Heating Zone2, enable Outgoing water set point 0=Fixed set point
1=Climatic curve enabled</t>
  </si>
  <si>
    <t>21 20</t>
  </si>
  <si>
    <t>Cooling Zone1, enable Outgoing water set point  0=Fixed set point
1=Climatic curve enabled</t>
  </si>
  <si>
    <t>21 30</t>
  </si>
  <si>
    <t>Cooling Zone2, enable Outgoing water set point 0=Fixed set point
1=Climatic Curve Enabled</t>
  </si>
  <si>
    <t>31 40</t>
  </si>
  <si>
    <t>Anti-legionella function 0=disable
1=enable</t>
  </si>
  <si>
    <t>41 00</t>
  </si>
  <si>
    <t>The HP unit turns ON/OFF based on 
0=Room set point 1
1=Water set point</t>
  </si>
  <si>
    <t>43 00</t>
  </si>
  <si>
    <t>Frost protection on room temperature
0=disable
1 = enable</t>
  </si>
  <si>
    <t>43 10</t>
  </si>
  <si>
    <t>Frost protection by outdoor temperature
0=disable
1 = enable</t>
  </si>
  <si>
    <t xml:space="preserve">43 20 </t>
  </si>
  <si>
    <t>Frost protection based on Outgoing water temperature
0=disable
1 = enable</t>
  </si>
  <si>
    <t>43 30</t>
  </si>
  <si>
    <t>DHW storage frost protection
0=disable
1 = enable</t>
  </si>
  <si>
    <t>43 40</t>
  </si>
  <si>
    <t>Secondary system circuit frost protection
0=disable
1 = enable</t>
  </si>
  <si>
    <t>44 10</t>
  </si>
  <si>
    <t>Compensation for room humidity 0=disable
1=enable</t>
  </si>
  <si>
    <t>46 10</t>
  </si>
  <si>
    <t>Conditions to be available Backup heaters
0= always enabled
1= dependent on Outdoor air temperature</t>
  </si>
  <si>
    <t>47 01</t>
  </si>
  <si>
    <t>51 01</t>
  </si>
  <si>
    <t>Terminal 1-2-3 : Remote Controller 1=enable</t>
  </si>
  <si>
    <t>51 04</t>
  </si>
  <si>
    <t>Terminal 4-5-6 : 3way mixing valve 0=disable
1=enable</t>
  </si>
  <si>
    <t>51 07</t>
  </si>
  <si>
    <t>Terminal 7-8 : DHW tank temperature probe 0=disable
1=enable</t>
  </si>
  <si>
    <t>51 09</t>
  </si>
  <si>
    <t>Terminal 9-10 : Outdoor air temperature probe  (additional)
0=disable 1=enable</t>
  </si>
  <si>
    <t>51 11</t>
  </si>
  <si>
    <t>Terminal 11-12 : Buffer tank temperature probe 0=disable
1=enable</t>
  </si>
  <si>
    <t>51 13</t>
  </si>
  <si>
    <t>Terminal 13-14 : Mix Water temperature probe 0=disable
1=enable</t>
  </si>
  <si>
    <t>51 15</t>
  </si>
  <si>
    <t>Terminal 15-16-32 : RS485 Mod Bus 0=disable
1=enable</t>
  </si>
  <si>
    <t>51 17</t>
  </si>
  <si>
    <t>Terminal 17-18 : Humidity sensor 0=disable
1=enable</t>
  </si>
  <si>
    <t>51 19</t>
  </si>
  <si>
    <t>Terminal 19-18 : DHW remote contact 0=disable (Remote controller only) 1=enable</t>
  </si>
  <si>
    <t>51 22</t>
  </si>
  <si>
    <t>Terminal 22-23 : Dual set point control 0=disable
1=enable</t>
  </si>
  <si>
    <t>51 26</t>
  </si>
  <si>
    <t>Terminal 26-27 : Flow switch 0=disable
1=enable</t>
  </si>
  <si>
    <t>51 28</t>
  </si>
  <si>
    <t>Terminal 28-29 : Night mode 0=disable (Remote controller only) 1=enable</t>
  </si>
  <si>
    <t xml:space="preserve">51 30 </t>
  </si>
  <si>
    <t>Terminal 30-31 : Low tariff 0=disable (Remote controller only) 1=enable</t>
  </si>
  <si>
    <t>51 41</t>
  </si>
  <si>
    <t>Terminal 41-42 : EHS (External heat source for space heating)
0=disable 1=enable</t>
  </si>
  <si>
    <t>51 43</t>
  </si>
  <si>
    <t>Terminal 43-44 : Heating/Cooling mode output 0=disable 1=Indication of Cooling mode (CLOSE=Cooling) 2=indication of Heating mode (CLOSE=Heating)</t>
  </si>
  <si>
    <t>51 45</t>
  </si>
  <si>
    <t>Terminal 45 : Dehumidifier 0=disable
1=enable</t>
  </si>
  <si>
    <t>51 46</t>
  </si>
  <si>
    <t>Terminal 46 : DHW Electric heater or Backup heater
 0=DHW Electric heater
1=Backup heater</t>
  </si>
  <si>
    <t>INPUT REGISTER - READ ONLY</t>
  </si>
  <si>
    <t>All 16 bit signed</t>
  </si>
  <si>
    <t>Input Register</t>
  </si>
  <si>
    <t>Input register(hex)</t>
  </si>
  <si>
    <t>Input Register (binary)</t>
  </si>
  <si>
    <t>Units</t>
  </si>
  <si>
    <t>Signed value</t>
  </si>
  <si>
    <t>Home Assistant include</t>
  </si>
  <si>
    <t>1°C</t>
  </si>
  <si>
    <t>01 00</t>
  </si>
  <si>
    <t xml:space="preserve">Return water temperature </t>
  </si>
  <si>
    <t>y</t>
  </si>
  <si>
    <t xml:space="preserve">1Hz </t>
  </si>
  <si>
    <t>01 01</t>
  </si>
  <si>
    <t xml:space="preserve">Compressor operating frequency </t>
  </si>
  <si>
    <t>00000000 00010110</t>
  </si>
  <si>
    <t xml:space="preserve">1°C </t>
  </si>
  <si>
    <t>01 02</t>
  </si>
  <si>
    <t xml:space="preserve">Discharge temperature </t>
  </si>
  <si>
    <t xml:space="preserve">100W </t>
  </si>
  <si>
    <t>01 03</t>
  </si>
  <si>
    <t xml:space="preserve">Current consumption value </t>
  </si>
  <si>
    <t xml:space="preserve">10rpm </t>
  </si>
  <si>
    <t>01 04</t>
  </si>
  <si>
    <t xml:space="preserve">Fan control number of rotation </t>
  </si>
  <si>
    <t>01 05</t>
  </si>
  <si>
    <t xml:space="preserve">Defrost temperature </t>
  </si>
  <si>
    <t>01 06</t>
  </si>
  <si>
    <t xml:space="preserve">Outdoor air temperature </t>
  </si>
  <si>
    <t>100rpm</t>
  </si>
  <si>
    <t>01 07</t>
  </si>
  <si>
    <t xml:space="preserve">Water pump control number of rotation </t>
  </si>
  <si>
    <t>00000000 00010011</t>
  </si>
  <si>
    <t>01 08</t>
  </si>
  <si>
    <t xml:space="preserve">Suction temperature </t>
  </si>
  <si>
    <t>00000000 00010010</t>
  </si>
  <si>
    <t>01 09</t>
  </si>
  <si>
    <t xml:space="preserve">Outgoing water temperature </t>
  </si>
  <si>
    <t>01 10</t>
  </si>
  <si>
    <t xml:space="preserve">Selected operating mode 
0=Heating/Cooling OFF 
1=Heating
2=Cooling
</t>
  </si>
  <si>
    <t>0.1°C</t>
  </si>
  <si>
    <t>01 11</t>
  </si>
  <si>
    <t>Room air set temperature of Zone1(Master) - Target temp</t>
  </si>
  <si>
    <t xml:space="preserve">0.1°C </t>
  </si>
  <si>
    <t>01 12</t>
  </si>
  <si>
    <t xml:space="preserve">Room air set temperature of Zone2(Slave) </t>
  </si>
  <si>
    <t>01 13</t>
  </si>
  <si>
    <t>Selected DHW operating mode 0=disable
1=Comfort
2=Economy
3=Force</t>
  </si>
  <si>
    <t>01 14</t>
  </si>
  <si>
    <t>Day
0=Monday, 1=Tuesday, 2=Wednesday, 3=Thursday, 4=Friday,5=Saturday, 6=Sunday</t>
  </si>
  <si>
    <t>01 31</t>
  </si>
  <si>
    <t>DHW tank temperature (Terminal 7-8)</t>
  </si>
  <si>
    <t>FF38</t>
  </si>
  <si>
    <t>11111111 00111000</t>
  </si>
  <si>
    <t>01 32</t>
  </si>
  <si>
    <t>Outdoor air temperature (Terminal 9-10)</t>
  </si>
  <si>
    <t>01 33</t>
  </si>
  <si>
    <t>Buffer tank temperature (Terminal 11-12)</t>
  </si>
  <si>
    <t>01 34</t>
  </si>
  <si>
    <t>Mix water temperature (Terminal 13-14)</t>
  </si>
  <si>
    <t>01 35</t>
  </si>
  <si>
    <t>Humidity Sensor (Terminal 18-19)</t>
  </si>
  <si>
    <t>7E7D</t>
  </si>
  <si>
    <t>01111110 01111101</t>
  </si>
  <si>
    <t>01 50?</t>
  </si>
  <si>
    <t>?Current error code</t>
  </si>
  <si>
    <t>80F5</t>
  </si>
  <si>
    <t>10000000 11100101</t>
  </si>
  <si>
    <t>01 51?</t>
  </si>
  <si>
    <t>?Error code once before</t>
  </si>
  <si>
    <t>80F4</t>
  </si>
  <si>
    <t>10000000 11100100</t>
  </si>
  <si>
    <t>01 52?</t>
  </si>
  <si>
    <t>?Error code twice before</t>
  </si>
  <si>
    <t>80F3</t>
  </si>
  <si>
    <t>10000000 11100011</t>
  </si>
  <si>
    <t>01 53?</t>
  </si>
  <si>
    <t>?Error code three times before</t>
  </si>
  <si>
    <t>80F2</t>
  </si>
  <si>
    <t>10000000 11100010</t>
  </si>
  <si>
    <t>01 54?</t>
  </si>
  <si>
    <t>?Error code four times before</t>
  </si>
  <si>
    <t>80F1</t>
  </si>
  <si>
    <t>10000000 11100001</t>
  </si>
  <si>
    <t>01 55?</t>
  </si>
  <si>
    <t>?Error code five times before</t>
  </si>
  <si>
    <t>80B1</t>
  </si>
  <si>
    <t>10000000 10110001</t>
  </si>
  <si>
    <t>01 56?</t>
  </si>
  <si>
    <t>?Error code six times before</t>
  </si>
  <si>
    <t>01 57?</t>
  </si>
  <si>
    <t>?Error code seven times before</t>
  </si>
  <si>
    <t>01 58?</t>
  </si>
  <si>
    <t>?Error code eight times before</t>
  </si>
  <si>
    <t>01 59?</t>
  </si>
  <si>
    <t>?Error code nine times before</t>
  </si>
  <si>
    <t>01 60?</t>
  </si>
  <si>
    <t>?Error code ten times before</t>
  </si>
  <si>
    <t>01 72</t>
  </si>
  <si>
    <t>Plate Heat Exchanger Temp</t>
  </si>
  <si>
    <t>00DC</t>
  </si>
  <si>
    <t>00000000 11011100</t>
  </si>
  <si>
    <t>Indoor Master Temp Actual</t>
  </si>
  <si>
    <t>Indoor Slave Temp Actual</t>
  </si>
  <si>
    <t>20c</t>
  </si>
  <si>
    <t xml:space="preserve">Max. Outdoor air temperature corresponding to min. Outgoing water temperature (Te2) Zone1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</si>
</sst>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\ %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1" fontId="3" fillId="0" borderId="1" xfId="0" applyNumberFormat="1" applyFont="1" applyBorder="1" applyAlignment="1">
      <alignment horizontal="right"/>
    </xf>
    <xf numFmtId="1" fontId="0" fillId="0" borderId="1" xfId="0" applyNumberFormat="1" applyBorder="1"/>
    <xf numFmtId="164" fontId="3" fillId="0" borderId="1" xfId="0" applyNumberFormat="1" applyFont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/>
    <xf numFmtId="2" fontId="2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"/>
  <sheetViews>
    <sheetView tabSelected="1" zoomScale="190" zoomScaleNormal="190" workbookViewId="0">
      <selection activeCell="A66" sqref="A66:XFD66"/>
    </sheetView>
  </sheetViews>
  <sheetFormatPr baseColWidth="10" defaultColWidth="8.83203125" defaultRowHeight="15" x14ac:dyDescent="0.2"/>
  <cols>
    <col min="1" max="1" width="14.33203125" customWidth="1"/>
    <col min="2" max="2" width="13" customWidth="1"/>
    <col min="3" max="3" width="4.5" customWidth="1"/>
    <col min="4" max="5" width="13" customWidth="1"/>
    <col min="6" max="6" width="6" style="4" customWidth="1"/>
    <col min="7" max="7" width="13" customWidth="1"/>
    <col min="8" max="8" width="11.1640625" customWidth="1"/>
    <col min="10" max="10" width="14.33203125" customWidth="1"/>
    <col min="11" max="11" width="13" customWidth="1"/>
    <col min="12" max="12" width="4.5" customWidth="1"/>
    <col min="13" max="14" width="13" customWidth="1"/>
    <col min="15" max="15" width="6" customWidth="1"/>
    <col min="16" max="16" width="13" customWidth="1"/>
    <col min="17" max="17" width="11.1640625" customWidth="1"/>
    <col min="19" max="19" width="14.33203125" customWidth="1"/>
    <col min="20" max="20" width="13" customWidth="1"/>
    <col min="21" max="21" width="4.5" customWidth="1"/>
    <col min="22" max="23" width="13" customWidth="1"/>
    <col min="24" max="24" width="6" customWidth="1"/>
    <col min="25" max="25" width="13" customWidth="1"/>
    <col min="26" max="26" width="11.1640625" customWidth="1"/>
  </cols>
  <sheetData>
    <row r="1" spans="1:26" x14ac:dyDescent="0.2">
      <c r="A1" s="1" t="s">
        <v>0</v>
      </c>
      <c r="B1" s="2"/>
      <c r="D1" s="2"/>
      <c r="E1" s="3"/>
      <c r="G1" s="3"/>
      <c r="H1" s="5"/>
      <c r="J1" s="1" t="s">
        <v>0</v>
      </c>
      <c r="K1" s="2"/>
      <c r="M1" s="2"/>
      <c r="N1" s="3"/>
      <c r="O1" s="4"/>
      <c r="P1" s="3"/>
      <c r="Q1" s="5"/>
      <c r="S1" s="1" t="s">
        <v>0</v>
      </c>
      <c r="T1" s="2"/>
      <c r="V1" s="2"/>
      <c r="W1" s="3"/>
      <c r="X1" s="4"/>
      <c r="Y1" s="3"/>
      <c r="Z1" s="5"/>
    </row>
    <row r="2" spans="1:26" x14ac:dyDescent="0.2">
      <c r="B2" s="2"/>
      <c r="D2" s="2"/>
      <c r="E2" s="3"/>
      <c r="G2" s="3"/>
      <c r="H2" s="5"/>
      <c r="K2" s="2"/>
      <c r="M2" s="2"/>
      <c r="N2" s="3"/>
      <c r="O2" s="4"/>
      <c r="P2" s="3"/>
      <c r="Q2" s="5"/>
      <c r="T2" s="2"/>
      <c r="V2" s="2"/>
      <c r="W2" s="3"/>
      <c r="X2" s="4"/>
      <c r="Y2" s="3"/>
      <c r="Z2" s="5"/>
    </row>
    <row r="3" spans="1:26" x14ac:dyDescent="0.2">
      <c r="A3" s="6"/>
      <c r="B3" s="7" t="s">
        <v>1</v>
      </c>
      <c r="C3" s="8">
        <v>0</v>
      </c>
      <c r="D3" s="8"/>
      <c r="E3" s="9" t="s">
        <v>2</v>
      </c>
      <c r="F3" s="18">
        <v>30</v>
      </c>
      <c r="G3" s="10"/>
      <c r="H3" s="8">
        <f>(F4-F3)/(C4-C3)</f>
        <v>0.6</v>
      </c>
      <c r="J3" s="6"/>
      <c r="K3" s="7" t="s">
        <v>1</v>
      </c>
      <c r="L3" s="8">
        <v>-1</v>
      </c>
      <c r="M3" s="8"/>
      <c r="N3" s="9" t="s">
        <v>2</v>
      </c>
      <c r="O3" s="18">
        <v>30</v>
      </c>
      <c r="P3" s="10"/>
      <c r="Q3" s="8">
        <f>(O4-O3)/(L4-L3)</f>
        <v>0.5714285714285714</v>
      </c>
      <c r="S3" s="6"/>
      <c r="T3" s="7" t="s">
        <v>1</v>
      </c>
      <c r="U3" s="8">
        <v>-2</v>
      </c>
      <c r="V3" s="8"/>
      <c r="W3" s="9" t="s">
        <v>2</v>
      </c>
      <c r="X3" s="18">
        <v>30</v>
      </c>
      <c r="Y3" s="10"/>
      <c r="Z3" s="8">
        <f>(X4-X3)/(U4-U3)</f>
        <v>0.54545454545454541</v>
      </c>
    </row>
    <row r="4" spans="1:26" x14ac:dyDescent="0.2">
      <c r="A4" s="6"/>
      <c r="B4" s="7" t="s">
        <v>3</v>
      </c>
      <c r="C4" s="8">
        <v>20</v>
      </c>
      <c r="D4" s="8"/>
      <c r="E4" s="7" t="s">
        <v>4</v>
      </c>
      <c r="F4" s="18">
        <v>42</v>
      </c>
      <c r="G4" s="10"/>
      <c r="H4" s="11" t="s">
        <v>5</v>
      </c>
      <c r="J4" s="6"/>
      <c r="K4" s="7" t="s">
        <v>3</v>
      </c>
      <c r="L4" s="8">
        <v>20</v>
      </c>
      <c r="M4" s="8"/>
      <c r="N4" s="7" t="s">
        <v>4</v>
      </c>
      <c r="O4" s="18">
        <v>42</v>
      </c>
      <c r="P4" s="10"/>
      <c r="Q4" s="11" t="s">
        <v>5</v>
      </c>
      <c r="S4" s="6"/>
      <c r="T4" s="7" t="s">
        <v>3</v>
      </c>
      <c r="U4" s="8">
        <v>20</v>
      </c>
      <c r="V4" s="8"/>
      <c r="W4" s="7" t="s">
        <v>4</v>
      </c>
      <c r="X4" s="18">
        <v>42</v>
      </c>
      <c r="Y4" s="10"/>
      <c r="Z4" s="11" t="s">
        <v>5</v>
      </c>
    </row>
    <row r="5" spans="1:26" x14ac:dyDescent="0.2">
      <c r="A5" s="6"/>
      <c r="B5" s="12"/>
      <c r="C5" s="8"/>
      <c r="D5" s="8"/>
      <c r="E5" s="13"/>
      <c r="F5" s="18"/>
      <c r="G5" s="10"/>
      <c r="H5" s="14"/>
      <c r="J5" s="6"/>
      <c r="K5" s="12"/>
      <c r="L5" s="8"/>
      <c r="M5" s="8"/>
      <c r="N5" s="13"/>
      <c r="O5" s="18"/>
      <c r="P5" s="10"/>
      <c r="Q5" s="14"/>
      <c r="S5" s="6"/>
      <c r="T5" s="12"/>
      <c r="U5" s="8"/>
      <c r="V5" s="8"/>
      <c r="W5" s="13"/>
      <c r="X5" s="18"/>
      <c r="Y5" s="10"/>
      <c r="Z5" s="14"/>
    </row>
    <row r="6" spans="1:26" x14ac:dyDescent="0.2">
      <c r="A6" s="6"/>
      <c r="B6" s="15" t="s">
        <v>6</v>
      </c>
      <c r="C6" s="6">
        <f>C3</f>
        <v>0</v>
      </c>
      <c r="D6" s="8"/>
      <c r="E6" s="16" t="s">
        <v>7</v>
      </c>
      <c r="F6" s="18">
        <f>F4</f>
        <v>42</v>
      </c>
      <c r="G6" s="10"/>
      <c r="H6" s="14"/>
      <c r="J6" s="6"/>
      <c r="K6" s="15" t="s">
        <v>6</v>
      </c>
      <c r="L6" s="6">
        <f>L3</f>
        <v>-1</v>
      </c>
      <c r="M6" s="8"/>
      <c r="N6" s="16" t="s">
        <v>7</v>
      </c>
      <c r="O6" s="18">
        <f>O4</f>
        <v>42</v>
      </c>
      <c r="P6" s="10"/>
      <c r="Q6" s="14"/>
      <c r="S6" s="6"/>
      <c r="T6" s="15" t="s">
        <v>6</v>
      </c>
      <c r="U6" s="6">
        <f>U3</f>
        <v>-2</v>
      </c>
      <c r="V6" s="8"/>
      <c r="W6" s="16" t="s">
        <v>7</v>
      </c>
      <c r="X6" s="18">
        <f>X4</f>
        <v>42</v>
      </c>
      <c r="Y6" s="10"/>
      <c r="Z6" s="14"/>
    </row>
    <row r="7" spans="1:26" x14ac:dyDescent="0.2">
      <c r="A7" s="6"/>
      <c r="B7" s="8"/>
      <c r="C7" s="6">
        <f>C6+1</f>
        <v>1</v>
      </c>
      <c r="D7" s="8"/>
      <c r="E7" s="13"/>
      <c r="F7" s="18">
        <f>F6-H$3</f>
        <v>41.4</v>
      </c>
      <c r="G7" s="10"/>
      <c r="H7" s="14"/>
      <c r="J7" s="6"/>
      <c r="K7" s="8"/>
      <c r="L7" s="6">
        <f>L6+1</f>
        <v>0</v>
      </c>
      <c r="M7" s="8"/>
      <c r="N7" s="13"/>
      <c r="O7" s="18">
        <f>O6-Q$3</f>
        <v>41.428571428571431</v>
      </c>
      <c r="P7" s="10"/>
      <c r="Q7" s="14"/>
      <c r="S7" s="6"/>
      <c r="T7" s="8"/>
      <c r="U7" s="6">
        <f>U6+1</f>
        <v>-1</v>
      </c>
      <c r="V7" s="8"/>
      <c r="W7" s="13"/>
      <c r="X7" s="18">
        <f>X6-Z$3</f>
        <v>41.454545454545453</v>
      </c>
      <c r="Y7" s="10"/>
      <c r="Z7" s="14"/>
    </row>
    <row r="8" spans="1:26" x14ac:dyDescent="0.2">
      <c r="A8" s="6"/>
      <c r="B8" s="8"/>
      <c r="C8" s="6">
        <f t="shared" ref="C8:C26" si="0">C7+1</f>
        <v>2</v>
      </c>
      <c r="D8" s="8"/>
      <c r="E8" s="13"/>
      <c r="F8" s="18">
        <f t="shared" ref="F8:F26" si="1">F7-H$3</f>
        <v>40.799999999999997</v>
      </c>
      <c r="G8" s="10"/>
      <c r="H8" s="14"/>
      <c r="J8" s="6"/>
      <c r="K8" s="8"/>
      <c r="L8" s="6">
        <f t="shared" ref="L8:L26" si="2">L7+1</f>
        <v>1</v>
      </c>
      <c r="M8" s="8"/>
      <c r="N8" s="13"/>
      <c r="O8" s="18">
        <f t="shared" ref="O8:O26" si="3">O7-Q$3</f>
        <v>40.857142857142861</v>
      </c>
      <c r="P8" s="10"/>
      <c r="Q8" s="14"/>
      <c r="S8" s="6"/>
      <c r="T8" s="8"/>
      <c r="U8" s="6">
        <f t="shared" ref="U8:U26" si="4">U7+1</f>
        <v>0</v>
      </c>
      <c r="V8" s="8"/>
      <c r="W8" s="13"/>
      <c r="X8" s="18">
        <f t="shared" ref="X8:X26" si="5">X7-Z$3</f>
        <v>40.909090909090907</v>
      </c>
      <c r="Y8" s="10"/>
      <c r="Z8" s="14"/>
    </row>
    <row r="9" spans="1:26" x14ac:dyDescent="0.2">
      <c r="A9" s="6"/>
      <c r="B9" s="8"/>
      <c r="C9" s="6">
        <f t="shared" si="0"/>
        <v>3</v>
      </c>
      <c r="D9" s="8"/>
      <c r="E9" s="13"/>
      <c r="F9" s="18">
        <f t="shared" si="1"/>
        <v>40.199999999999996</v>
      </c>
      <c r="G9" s="10"/>
      <c r="H9" s="14"/>
      <c r="J9" s="6"/>
      <c r="K9" s="8"/>
      <c r="L9" s="6">
        <f t="shared" si="2"/>
        <v>2</v>
      </c>
      <c r="M9" s="8"/>
      <c r="N9" s="13"/>
      <c r="O9" s="18">
        <f t="shared" si="3"/>
        <v>40.285714285714292</v>
      </c>
      <c r="P9" s="10"/>
      <c r="Q9" s="14"/>
      <c r="S9" s="6"/>
      <c r="T9" s="8"/>
      <c r="U9" s="6">
        <f t="shared" si="4"/>
        <v>1</v>
      </c>
      <c r="V9" s="8"/>
      <c r="W9" s="13"/>
      <c r="X9" s="18">
        <f t="shared" si="5"/>
        <v>40.36363636363636</v>
      </c>
      <c r="Y9" s="10"/>
      <c r="Z9" s="14"/>
    </row>
    <row r="10" spans="1:26" x14ac:dyDescent="0.2">
      <c r="A10" s="6"/>
      <c r="B10" s="8"/>
      <c r="C10" s="6">
        <f t="shared" si="0"/>
        <v>4</v>
      </c>
      <c r="D10" s="8"/>
      <c r="E10" s="13"/>
      <c r="F10" s="18">
        <f t="shared" si="1"/>
        <v>39.599999999999994</v>
      </c>
      <c r="G10" s="10"/>
      <c r="H10" s="14"/>
      <c r="J10" s="6"/>
      <c r="K10" s="8"/>
      <c r="L10" s="6">
        <f t="shared" si="2"/>
        <v>3</v>
      </c>
      <c r="M10" s="8"/>
      <c r="N10" s="13"/>
      <c r="O10" s="18">
        <f t="shared" si="3"/>
        <v>39.714285714285722</v>
      </c>
      <c r="P10" s="10"/>
      <c r="Q10" s="14"/>
      <c r="S10" s="6"/>
      <c r="T10" s="8"/>
      <c r="U10" s="6">
        <f t="shared" si="4"/>
        <v>2</v>
      </c>
      <c r="V10" s="8"/>
      <c r="W10" s="13"/>
      <c r="X10" s="18">
        <f t="shared" si="5"/>
        <v>39.818181818181813</v>
      </c>
      <c r="Y10" s="10"/>
      <c r="Z10" s="14"/>
    </row>
    <row r="11" spans="1:26" x14ac:dyDescent="0.2">
      <c r="A11" s="6"/>
      <c r="B11" s="8"/>
      <c r="C11" s="6">
        <f t="shared" si="0"/>
        <v>5</v>
      </c>
      <c r="D11" s="8"/>
      <c r="E11" s="13"/>
      <c r="F11" s="18">
        <f t="shared" si="1"/>
        <v>38.999999999999993</v>
      </c>
      <c r="G11" s="10"/>
      <c r="H11" s="14" t="s">
        <v>463</v>
      </c>
      <c r="J11" s="6"/>
      <c r="K11" s="8"/>
      <c r="L11" s="6">
        <f t="shared" si="2"/>
        <v>4</v>
      </c>
      <c r="M11" s="8"/>
      <c r="N11" s="13"/>
      <c r="O11" s="18">
        <f t="shared" si="3"/>
        <v>39.142857142857153</v>
      </c>
      <c r="P11" s="10"/>
      <c r="Q11" s="14"/>
      <c r="S11" s="6"/>
      <c r="T11" s="8"/>
      <c r="U11" s="6">
        <f t="shared" si="4"/>
        <v>3</v>
      </c>
      <c r="V11" s="8"/>
      <c r="W11" s="13"/>
      <c r="X11" s="18">
        <f t="shared" si="5"/>
        <v>39.272727272727266</v>
      </c>
      <c r="Y11" s="10"/>
      <c r="Z11" s="14"/>
    </row>
    <row r="12" spans="1:26" x14ac:dyDescent="0.2">
      <c r="A12" s="6"/>
      <c r="B12" s="8"/>
      <c r="C12" s="6">
        <f t="shared" si="0"/>
        <v>6</v>
      </c>
      <c r="D12" s="8"/>
      <c r="E12" s="13"/>
      <c r="F12" s="18">
        <f t="shared" si="1"/>
        <v>38.399999999999991</v>
      </c>
      <c r="G12" s="10"/>
      <c r="H12" s="14"/>
      <c r="J12" s="6"/>
      <c r="K12" s="8"/>
      <c r="L12" s="6">
        <f t="shared" si="2"/>
        <v>5</v>
      </c>
      <c r="M12" s="8"/>
      <c r="N12" s="13"/>
      <c r="O12" s="18">
        <f t="shared" si="3"/>
        <v>38.571428571428584</v>
      </c>
      <c r="P12" s="10"/>
      <c r="Q12" s="14"/>
      <c r="S12" s="6"/>
      <c r="T12" s="8"/>
      <c r="U12" s="6">
        <f t="shared" si="4"/>
        <v>4</v>
      </c>
      <c r="V12" s="8"/>
      <c r="W12" s="13"/>
      <c r="X12" s="18">
        <f t="shared" si="5"/>
        <v>38.72727272727272</v>
      </c>
      <c r="Y12" s="10"/>
      <c r="Z12" s="14"/>
    </row>
    <row r="13" spans="1:26" x14ac:dyDescent="0.2">
      <c r="A13" s="6"/>
      <c r="B13" s="8"/>
      <c r="C13" s="6">
        <f t="shared" si="0"/>
        <v>7</v>
      </c>
      <c r="D13" s="8"/>
      <c r="E13" s="13"/>
      <c r="F13" s="18">
        <f t="shared" si="1"/>
        <v>37.79999999999999</v>
      </c>
      <c r="G13" s="10"/>
      <c r="H13" s="14"/>
      <c r="J13" s="6"/>
      <c r="K13" s="8"/>
      <c r="L13" s="6">
        <f t="shared" si="2"/>
        <v>6</v>
      </c>
      <c r="M13" s="8"/>
      <c r="N13" s="13"/>
      <c r="O13" s="18">
        <f t="shared" si="3"/>
        <v>38.000000000000014</v>
      </c>
      <c r="P13" s="10"/>
      <c r="Q13" s="14"/>
      <c r="S13" s="6"/>
      <c r="T13" s="8"/>
      <c r="U13" s="6">
        <f t="shared" si="4"/>
        <v>5</v>
      </c>
      <c r="V13" s="8"/>
      <c r="W13" s="13"/>
      <c r="X13" s="18">
        <f t="shared" si="5"/>
        <v>38.181818181818173</v>
      </c>
      <c r="Y13" s="10"/>
      <c r="Z13" s="14"/>
    </row>
    <row r="14" spans="1:26" x14ac:dyDescent="0.2">
      <c r="A14" s="6"/>
      <c r="B14" s="8"/>
      <c r="C14" s="6">
        <f t="shared" si="0"/>
        <v>8</v>
      </c>
      <c r="D14" s="8"/>
      <c r="E14" s="13"/>
      <c r="F14" s="18">
        <f t="shared" si="1"/>
        <v>37.199999999999989</v>
      </c>
      <c r="G14" s="10"/>
      <c r="H14" s="14"/>
      <c r="J14" s="6"/>
      <c r="K14" s="8"/>
      <c r="L14" s="6">
        <f t="shared" si="2"/>
        <v>7</v>
      </c>
      <c r="M14" s="8"/>
      <c r="N14" s="13"/>
      <c r="O14" s="18">
        <f t="shared" si="3"/>
        <v>37.428571428571445</v>
      </c>
      <c r="P14" s="10"/>
      <c r="Q14" s="14"/>
      <c r="S14" s="6"/>
      <c r="T14" s="8"/>
      <c r="U14" s="6">
        <f t="shared" si="4"/>
        <v>6</v>
      </c>
      <c r="V14" s="8"/>
      <c r="W14" s="13"/>
      <c r="X14" s="18">
        <f t="shared" si="5"/>
        <v>37.636363636363626</v>
      </c>
      <c r="Y14" s="10"/>
      <c r="Z14" s="14"/>
    </row>
    <row r="15" spans="1:26" x14ac:dyDescent="0.2">
      <c r="A15" s="6"/>
      <c r="B15" s="8"/>
      <c r="C15" s="6">
        <f t="shared" si="0"/>
        <v>9</v>
      </c>
      <c r="D15" s="8"/>
      <c r="E15" s="13"/>
      <c r="F15" s="18">
        <f t="shared" si="1"/>
        <v>36.599999999999987</v>
      </c>
      <c r="G15" s="10"/>
      <c r="H15" s="14"/>
      <c r="J15" s="6"/>
      <c r="K15" s="8"/>
      <c r="L15" s="6">
        <f t="shared" si="2"/>
        <v>8</v>
      </c>
      <c r="M15" s="8"/>
      <c r="N15" s="13"/>
      <c r="O15" s="18">
        <f t="shared" si="3"/>
        <v>36.857142857142875</v>
      </c>
      <c r="P15" s="10"/>
      <c r="Q15" s="14"/>
      <c r="S15" s="6"/>
      <c r="T15" s="8"/>
      <c r="U15" s="6">
        <f t="shared" si="4"/>
        <v>7</v>
      </c>
      <c r="V15" s="8"/>
      <c r="W15" s="13"/>
      <c r="X15" s="18">
        <f t="shared" si="5"/>
        <v>37.090909090909079</v>
      </c>
      <c r="Y15" s="10"/>
      <c r="Z15" s="14"/>
    </row>
    <row r="16" spans="1:26" x14ac:dyDescent="0.2">
      <c r="A16" s="6"/>
      <c r="B16" s="8"/>
      <c r="C16" s="6">
        <f t="shared" si="0"/>
        <v>10</v>
      </c>
      <c r="D16" s="8"/>
      <c r="E16" s="13"/>
      <c r="F16" s="18">
        <f t="shared" si="1"/>
        <v>35.999999999999986</v>
      </c>
      <c r="G16" s="10"/>
      <c r="H16" s="14"/>
      <c r="J16" s="6"/>
      <c r="K16" s="8"/>
      <c r="L16" s="6">
        <f t="shared" si="2"/>
        <v>9</v>
      </c>
      <c r="M16" s="8"/>
      <c r="N16" s="13"/>
      <c r="O16" s="18">
        <f t="shared" si="3"/>
        <v>36.285714285714306</v>
      </c>
      <c r="P16" s="10"/>
      <c r="Q16" s="14"/>
      <c r="S16" s="6"/>
      <c r="T16" s="8"/>
      <c r="U16" s="6">
        <f t="shared" si="4"/>
        <v>8</v>
      </c>
      <c r="V16" s="8"/>
      <c r="W16" s="13"/>
      <c r="X16" s="18">
        <f t="shared" si="5"/>
        <v>36.545454545454533</v>
      </c>
      <c r="Y16" s="10"/>
      <c r="Z16" s="14"/>
    </row>
    <row r="17" spans="1:26" x14ac:dyDescent="0.2">
      <c r="A17" s="6"/>
      <c r="B17" s="8"/>
      <c r="C17" s="6">
        <f t="shared" si="0"/>
        <v>11</v>
      </c>
      <c r="D17" s="8"/>
      <c r="E17" s="13"/>
      <c r="F17" s="18">
        <f t="shared" si="1"/>
        <v>35.399999999999984</v>
      </c>
      <c r="G17" s="10"/>
      <c r="H17" s="14"/>
      <c r="J17" s="6"/>
      <c r="K17" s="8"/>
      <c r="L17" s="6">
        <f t="shared" si="2"/>
        <v>10</v>
      </c>
      <c r="M17" s="8"/>
      <c r="N17" s="13"/>
      <c r="O17" s="18">
        <f t="shared" si="3"/>
        <v>35.714285714285737</v>
      </c>
      <c r="P17" s="10"/>
      <c r="Q17" s="14"/>
      <c r="S17" s="6"/>
      <c r="T17" s="8"/>
      <c r="U17" s="6">
        <f t="shared" si="4"/>
        <v>9</v>
      </c>
      <c r="V17" s="8"/>
      <c r="W17" s="13"/>
      <c r="X17" s="18">
        <f t="shared" si="5"/>
        <v>35.999999999999986</v>
      </c>
      <c r="Y17" s="10"/>
      <c r="Z17" s="14"/>
    </row>
    <row r="18" spans="1:26" x14ac:dyDescent="0.2">
      <c r="A18" s="6"/>
      <c r="B18" s="8"/>
      <c r="C18" s="6">
        <f t="shared" si="0"/>
        <v>12</v>
      </c>
      <c r="D18" s="8"/>
      <c r="E18" s="13"/>
      <c r="F18" s="18">
        <f t="shared" si="1"/>
        <v>34.799999999999983</v>
      </c>
      <c r="G18" s="10"/>
      <c r="H18" s="14"/>
      <c r="J18" s="6"/>
      <c r="K18" s="8"/>
      <c r="L18" s="6">
        <f t="shared" si="2"/>
        <v>11</v>
      </c>
      <c r="M18" s="8"/>
      <c r="N18" s="13"/>
      <c r="O18" s="18">
        <f t="shared" si="3"/>
        <v>35.142857142857167</v>
      </c>
      <c r="P18" s="10"/>
      <c r="Q18" s="14"/>
      <c r="S18" s="6"/>
      <c r="T18" s="8"/>
      <c r="U18" s="6">
        <f t="shared" si="4"/>
        <v>10</v>
      </c>
      <c r="V18" s="8"/>
      <c r="W18" s="13"/>
      <c r="X18" s="18">
        <f t="shared" si="5"/>
        <v>35.454545454545439</v>
      </c>
      <c r="Y18" s="10"/>
      <c r="Z18" s="14"/>
    </row>
    <row r="19" spans="1:26" x14ac:dyDescent="0.2">
      <c r="A19" s="6"/>
      <c r="B19" s="8"/>
      <c r="C19" s="6">
        <f t="shared" si="0"/>
        <v>13</v>
      </c>
      <c r="D19" s="8"/>
      <c r="E19" s="13"/>
      <c r="F19" s="18">
        <f t="shared" si="1"/>
        <v>34.199999999999982</v>
      </c>
      <c r="G19" s="10"/>
      <c r="H19" s="14"/>
      <c r="J19" s="6"/>
      <c r="K19" s="8"/>
      <c r="L19" s="6">
        <f t="shared" si="2"/>
        <v>12</v>
      </c>
      <c r="M19" s="8"/>
      <c r="N19" s="13"/>
      <c r="O19" s="18">
        <f t="shared" si="3"/>
        <v>34.571428571428598</v>
      </c>
      <c r="P19" s="10"/>
      <c r="Q19" s="14"/>
      <c r="S19" s="6"/>
      <c r="T19" s="8"/>
      <c r="U19" s="6">
        <f t="shared" si="4"/>
        <v>11</v>
      </c>
      <c r="V19" s="8"/>
      <c r="W19" s="13"/>
      <c r="X19" s="18">
        <f t="shared" si="5"/>
        <v>34.909090909090892</v>
      </c>
      <c r="Y19" s="10"/>
      <c r="Z19" s="14"/>
    </row>
    <row r="20" spans="1:26" x14ac:dyDescent="0.2">
      <c r="A20" s="6"/>
      <c r="B20" s="8"/>
      <c r="C20" s="6">
        <f t="shared" si="0"/>
        <v>14</v>
      </c>
      <c r="D20" s="8"/>
      <c r="E20" s="13"/>
      <c r="F20" s="18">
        <f t="shared" si="1"/>
        <v>33.59999999999998</v>
      </c>
      <c r="G20" s="10"/>
      <c r="H20" s="14"/>
      <c r="J20" s="6"/>
      <c r="K20" s="8"/>
      <c r="L20" s="6">
        <f t="shared" si="2"/>
        <v>13</v>
      </c>
      <c r="M20" s="8"/>
      <c r="N20" s="13"/>
      <c r="O20" s="18">
        <f t="shared" si="3"/>
        <v>34.000000000000028</v>
      </c>
      <c r="P20" s="10"/>
      <c r="Q20" s="14"/>
      <c r="S20" s="6"/>
      <c r="T20" s="8"/>
      <c r="U20" s="6">
        <f t="shared" si="4"/>
        <v>12</v>
      </c>
      <c r="V20" s="8"/>
      <c r="W20" s="13"/>
      <c r="X20" s="18">
        <f t="shared" si="5"/>
        <v>34.363636363636346</v>
      </c>
      <c r="Y20" s="10"/>
      <c r="Z20" s="14"/>
    </row>
    <row r="21" spans="1:26" x14ac:dyDescent="0.2">
      <c r="A21" s="6"/>
      <c r="B21" s="8"/>
      <c r="C21" s="6">
        <f t="shared" si="0"/>
        <v>15</v>
      </c>
      <c r="D21" s="8"/>
      <c r="E21" s="13"/>
      <c r="F21" s="18">
        <f t="shared" si="1"/>
        <v>32.999999999999979</v>
      </c>
      <c r="G21" s="10"/>
      <c r="H21" s="14"/>
      <c r="J21" s="6"/>
      <c r="K21" s="8"/>
      <c r="L21" s="6">
        <f t="shared" si="2"/>
        <v>14</v>
      </c>
      <c r="M21" s="8"/>
      <c r="N21" s="13"/>
      <c r="O21" s="18">
        <f t="shared" si="3"/>
        <v>33.428571428571459</v>
      </c>
      <c r="P21" s="10"/>
      <c r="Q21" s="14"/>
      <c r="S21" s="6"/>
      <c r="T21" s="8"/>
      <c r="U21" s="6">
        <f t="shared" si="4"/>
        <v>13</v>
      </c>
      <c r="V21" s="8"/>
      <c r="W21" s="13"/>
      <c r="X21" s="18">
        <f t="shared" si="5"/>
        <v>33.818181818181799</v>
      </c>
      <c r="Y21" s="10"/>
      <c r="Z21" s="14"/>
    </row>
    <row r="22" spans="1:26" x14ac:dyDescent="0.2">
      <c r="A22" s="6"/>
      <c r="B22" s="8"/>
      <c r="C22" s="6">
        <f t="shared" si="0"/>
        <v>16</v>
      </c>
      <c r="D22" s="8"/>
      <c r="E22" s="13"/>
      <c r="F22" s="18">
        <f t="shared" si="1"/>
        <v>32.399999999999977</v>
      </c>
      <c r="G22" s="10"/>
      <c r="H22" s="14"/>
      <c r="J22" s="6"/>
      <c r="K22" s="8"/>
      <c r="L22" s="6">
        <f t="shared" si="2"/>
        <v>15</v>
      </c>
      <c r="M22" s="8"/>
      <c r="N22" s="13"/>
      <c r="O22" s="18">
        <f t="shared" si="3"/>
        <v>32.85714285714289</v>
      </c>
      <c r="P22" s="10"/>
      <c r="Q22" s="14"/>
      <c r="S22" s="6"/>
      <c r="T22" s="8"/>
      <c r="U22" s="6">
        <f t="shared" si="4"/>
        <v>14</v>
      </c>
      <c r="V22" s="8"/>
      <c r="W22" s="13"/>
      <c r="X22" s="18">
        <f t="shared" si="5"/>
        <v>33.272727272727252</v>
      </c>
      <c r="Y22" s="10"/>
      <c r="Z22" s="14"/>
    </row>
    <row r="23" spans="1:26" x14ac:dyDescent="0.2">
      <c r="A23" s="6"/>
      <c r="B23" s="8"/>
      <c r="C23" s="6">
        <f t="shared" si="0"/>
        <v>17</v>
      </c>
      <c r="D23" s="8"/>
      <c r="E23" s="13"/>
      <c r="F23" s="18">
        <f t="shared" si="1"/>
        <v>31.799999999999976</v>
      </c>
      <c r="G23" s="10"/>
      <c r="H23" s="14"/>
      <c r="J23" s="6"/>
      <c r="K23" s="8"/>
      <c r="L23" s="6">
        <f t="shared" si="2"/>
        <v>16</v>
      </c>
      <c r="M23" s="8"/>
      <c r="N23" s="13"/>
      <c r="O23" s="18">
        <f t="shared" si="3"/>
        <v>32.28571428571432</v>
      </c>
      <c r="P23" s="10"/>
      <c r="Q23" s="14"/>
      <c r="S23" s="6"/>
      <c r="T23" s="8"/>
      <c r="U23" s="6">
        <f t="shared" si="4"/>
        <v>15</v>
      </c>
      <c r="V23" s="8"/>
      <c r="W23" s="13"/>
      <c r="X23" s="18">
        <f t="shared" si="5"/>
        <v>32.727272727272705</v>
      </c>
      <c r="Y23" s="10"/>
      <c r="Z23" s="14"/>
    </row>
    <row r="24" spans="1:26" x14ac:dyDescent="0.2">
      <c r="A24" s="6"/>
      <c r="B24" s="8"/>
      <c r="C24" s="6">
        <f t="shared" si="0"/>
        <v>18</v>
      </c>
      <c r="D24" s="8"/>
      <c r="E24" s="13"/>
      <c r="F24" s="18">
        <f t="shared" si="1"/>
        <v>31.199999999999974</v>
      </c>
      <c r="G24" s="10"/>
      <c r="H24" s="14"/>
      <c r="J24" s="6"/>
      <c r="K24" s="8"/>
      <c r="L24" s="6">
        <f t="shared" si="2"/>
        <v>17</v>
      </c>
      <c r="M24" s="8"/>
      <c r="N24" s="13"/>
      <c r="O24" s="18">
        <f t="shared" si="3"/>
        <v>31.714285714285747</v>
      </c>
      <c r="P24" s="10"/>
      <c r="Q24" s="14"/>
      <c r="S24" s="6"/>
      <c r="T24" s="8"/>
      <c r="U24" s="6">
        <f t="shared" si="4"/>
        <v>16</v>
      </c>
      <c r="V24" s="8"/>
      <c r="W24" s="13"/>
      <c r="X24" s="18">
        <f t="shared" si="5"/>
        <v>32.181818181818159</v>
      </c>
      <c r="Y24" s="10"/>
      <c r="Z24" s="14"/>
    </row>
    <row r="25" spans="1:26" x14ac:dyDescent="0.2">
      <c r="A25" s="6"/>
      <c r="B25" s="8"/>
      <c r="C25" s="6">
        <f t="shared" si="0"/>
        <v>19</v>
      </c>
      <c r="D25" s="8"/>
      <c r="E25" s="13"/>
      <c r="F25" s="18">
        <f t="shared" si="1"/>
        <v>30.599999999999973</v>
      </c>
      <c r="G25" s="10"/>
      <c r="H25" s="14"/>
      <c r="J25" s="6"/>
      <c r="K25" s="8"/>
      <c r="L25" s="6">
        <f t="shared" si="2"/>
        <v>18</v>
      </c>
      <c r="M25" s="8"/>
      <c r="N25" s="13"/>
      <c r="O25" s="18">
        <f t="shared" si="3"/>
        <v>31.142857142857174</v>
      </c>
      <c r="P25" s="10"/>
      <c r="Q25" s="14"/>
      <c r="S25" s="6"/>
      <c r="T25" s="8"/>
      <c r="U25" s="6">
        <f t="shared" si="4"/>
        <v>17</v>
      </c>
      <c r="V25" s="8"/>
      <c r="W25" s="13"/>
      <c r="X25" s="18">
        <f t="shared" si="5"/>
        <v>31.636363636363612</v>
      </c>
      <c r="Y25" s="10"/>
      <c r="Z25" s="14"/>
    </row>
    <row r="26" spans="1:26" x14ac:dyDescent="0.2">
      <c r="A26" s="6"/>
      <c r="B26" s="8"/>
      <c r="C26" s="6">
        <f t="shared" si="0"/>
        <v>20</v>
      </c>
      <c r="D26" s="8"/>
      <c r="E26" s="13"/>
      <c r="F26" s="18">
        <f t="shared" si="1"/>
        <v>29.999999999999972</v>
      </c>
      <c r="G26" s="10"/>
      <c r="H26" s="14"/>
      <c r="J26" s="6"/>
      <c r="K26" s="8"/>
      <c r="L26" s="6">
        <f t="shared" si="2"/>
        <v>19</v>
      </c>
      <c r="M26" s="8"/>
      <c r="N26" s="13"/>
      <c r="O26" s="18">
        <f t="shared" si="3"/>
        <v>30.571428571428601</v>
      </c>
      <c r="P26" s="10"/>
      <c r="Q26" s="14"/>
      <c r="S26" s="6"/>
      <c r="T26" s="8"/>
      <c r="U26" s="6">
        <f t="shared" si="4"/>
        <v>18</v>
      </c>
      <c r="V26" s="8"/>
      <c r="W26" s="13"/>
      <c r="X26" s="18">
        <f t="shared" si="5"/>
        <v>31.090909090909065</v>
      </c>
      <c r="Y26" s="10"/>
      <c r="Z26" s="14"/>
    </row>
    <row r="27" spans="1:26" x14ac:dyDescent="0.2">
      <c r="B27" s="2"/>
      <c r="D27" s="2"/>
      <c r="E27" s="17"/>
      <c r="G27" s="3"/>
      <c r="H27" s="5"/>
    </row>
    <row r="28" spans="1:26" x14ac:dyDescent="0.2">
      <c r="A28" s="1" t="s">
        <v>0</v>
      </c>
      <c r="B28" s="2"/>
      <c r="D28" s="2"/>
      <c r="E28" s="3"/>
      <c r="G28" s="3"/>
      <c r="H28" s="5"/>
      <c r="J28" s="1" t="s">
        <v>0</v>
      </c>
      <c r="K28" s="2"/>
      <c r="M28" s="2"/>
      <c r="N28" s="3"/>
      <c r="O28" s="4"/>
      <c r="P28" s="3"/>
      <c r="Q28" s="5"/>
      <c r="S28" s="1" t="s">
        <v>0</v>
      </c>
      <c r="T28" s="2"/>
      <c r="V28" s="2"/>
      <c r="W28" s="3"/>
      <c r="X28" s="4"/>
      <c r="Y28" s="3"/>
      <c r="Z28" s="5"/>
    </row>
    <row r="29" spans="1:26" x14ac:dyDescent="0.2">
      <c r="B29" s="2"/>
      <c r="D29" s="2"/>
      <c r="E29" s="3"/>
      <c r="G29" s="3"/>
      <c r="H29" s="5"/>
      <c r="K29" s="2"/>
      <c r="M29" s="2"/>
      <c r="N29" s="3"/>
      <c r="O29" s="4"/>
      <c r="P29" s="3"/>
      <c r="Q29" s="5"/>
      <c r="T29" s="2"/>
      <c r="V29" s="2"/>
      <c r="W29" s="3"/>
      <c r="X29" s="4"/>
      <c r="Y29" s="3"/>
      <c r="Z29" s="5"/>
    </row>
    <row r="30" spans="1:26" x14ac:dyDescent="0.2">
      <c r="A30" s="6"/>
      <c r="B30" s="7" t="s">
        <v>1</v>
      </c>
      <c r="C30" s="8">
        <v>0</v>
      </c>
      <c r="D30" s="8"/>
      <c r="E30" s="9" t="s">
        <v>2</v>
      </c>
      <c r="F30" s="18">
        <v>30</v>
      </c>
      <c r="G30" s="10"/>
      <c r="H30" s="8">
        <f>(F31-F30)/(C31-C30)</f>
        <v>0.55000000000000004</v>
      </c>
      <c r="J30" s="6"/>
      <c r="K30" s="7" t="s">
        <v>1</v>
      </c>
      <c r="L30" s="8">
        <v>-1</v>
      </c>
      <c r="M30" s="8"/>
      <c r="N30" s="9" t="s">
        <v>2</v>
      </c>
      <c r="O30" s="18">
        <v>30</v>
      </c>
      <c r="P30" s="10"/>
      <c r="Q30" s="8">
        <f>(O31-O30)/(L31-L30)</f>
        <v>0.52380952380952384</v>
      </c>
      <c r="S30" s="6"/>
      <c r="T30" s="7" t="s">
        <v>1</v>
      </c>
      <c r="U30" s="8">
        <v>-2</v>
      </c>
      <c r="V30" s="8"/>
      <c r="W30" s="9" t="s">
        <v>2</v>
      </c>
      <c r="X30" s="18">
        <v>30</v>
      </c>
      <c r="Y30" s="10"/>
      <c r="Z30" s="8">
        <f>(X31-X30)/(U31-U30)</f>
        <v>0.5</v>
      </c>
    </row>
    <row r="31" spans="1:26" x14ac:dyDescent="0.2">
      <c r="A31" s="6"/>
      <c r="B31" s="7" t="s">
        <v>3</v>
      </c>
      <c r="C31" s="8">
        <v>20</v>
      </c>
      <c r="D31" s="8"/>
      <c r="E31" s="7" t="s">
        <v>4</v>
      </c>
      <c r="F31" s="18">
        <v>41</v>
      </c>
      <c r="G31" s="10"/>
      <c r="H31" s="11" t="s">
        <v>5</v>
      </c>
      <c r="J31" s="6"/>
      <c r="K31" s="7" t="s">
        <v>3</v>
      </c>
      <c r="L31" s="8">
        <v>20</v>
      </c>
      <c r="M31" s="8"/>
      <c r="N31" s="7" t="s">
        <v>4</v>
      </c>
      <c r="O31" s="18">
        <v>41</v>
      </c>
      <c r="P31" s="10"/>
      <c r="Q31" s="11" t="s">
        <v>5</v>
      </c>
      <c r="S31" s="6"/>
      <c r="T31" s="7" t="s">
        <v>3</v>
      </c>
      <c r="U31" s="8">
        <v>20</v>
      </c>
      <c r="V31" s="8"/>
      <c r="W31" s="7" t="s">
        <v>4</v>
      </c>
      <c r="X31" s="18">
        <v>41</v>
      </c>
      <c r="Y31" s="10"/>
      <c r="Z31" s="11" t="s">
        <v>5</v>
      </c>
    </row>
    <row r="32" spans="1:26" x14ac:dyDescent="0.2">
      <c r="A32" s="6"/>
      <c r="B32" s="12"/>
      <c r="C32" s="8"/>
      <c r="D32" s="8"/>
      <c r="E32" s="13"/>
      <c r="F32" s="18"/>
      <c r="G32" s="10"/>
      <c r="H32" s="14"/>
      <c r="J32" s="6"/>
      <c r="K32" s="12"/>
      <c r="L32" s="8"/>
      <c r="M32" s="8"/>
      <c r="N32" s="13"/>
      <c r="O32" s="18"/>
      <c r="P32" s="10"/>
      <c r="Q32" s="14"/>
      <c r="S32" s="6"/>
      <c r="T32" s="12"/>
      <c r="U32" s="8"/>
      <c r="V32" s="8"/>
      <c r="W32" s="13"/>
      <c r="X32" s="18"/>
      <c r="Y32" s="10"/>
      <c r="Z32" s="14"/>
    </row>
    <row r="33" spans="1:26" x14ac:dyDescent="0.2">
      <c r="A33" s="6"/>
      <c r="B33" s="15" t="s">
        <v>6</v>
      </c>
      <c r="C33" s="6">
        <f>C30</f>
        <v>0</v>
      </c>
      <c r="D33" s="8"/>
      <c r="E33" s="16" t="s">
        <v>7</v>
      </c>
      <c r="F33" s="18">
        <f>F31</f>
        <v>41</v>
      </c>
      <c r="G33" s="10"/>
      <c r="H33" s="14"/>
      <c r="J33" s="6"/>
      <c r="K33" s="15" t="s">
        <v>6</v>
      </c>
      <c r="L33" s="6">
        <f>L30</f>
        <v>-1</v>
      </c>
      <c r="M33" s="8"/>
      <c r="N33" s="16" t="s">
        <v>7</v>
      </c>
      <c r="O33" s="18">
        <f>O31</f>
        <v>41</v>
      </c>
      <c r="P33" s="10"/>
      <c r="Q33" s="14"/>
      <c r="S33" s="6"/>
      <c r="T33" s="15" t="s">
        <v>6</v>
      </c>
      <c r="U33" s="6">
        <f>U30</f>
        <v>-2</v>
      </c>
      <c r="V33" s="8"/>
      <c r="W33" s="16" t="s">
        <v>7</v>
      </c>
      <c r="X33" s="18">
        <f>X31</f>
        <v>41</v>
      </c>
      <c r="Y33" s="10"/>
      <c r="Z33" s="14"/>
    </row>
    <row r="34" spans="1:26" x14ac:dyDescent="0.2">
      <c r="A34" s="6"/>
      <c r="B34" s="8"/>
      <c r="C34" s="6">
        <f>C33+1</f>
        <v>1</v>
      </c>
      <c r="D34" s="8"/>
      <c r="E34" s="13"/>
      <c r="F34" s="18">
        <f>F33-H$30</f>
        <v>40.450000000000003</v>
      </c>
      <c r="G34" s="10"/>
      <c r="H34" s="14"/>
      <c r="J34" s="6"/>
      <c r="K34" s="8"/>
      <c r="L34" s="6">
        <f>L33+1</f>
        <v>0</v>
      </c>
      <c r="M34" s="8"/>
      <c r="N34" s="13"/>
      <c r="O34" s="18">
        <f>O33-Q$30</f>
        <v>40.476190476190474</v>
      </c>
      <c r="P34" s="10"/>
      <c r="Q34" s="14"/>
      <c r="S34" s="6"/>
      <c r="T34" s="8"/>
      <c r="U34" s="6">
        <f>U33+1</f>
        <v>-1</v>
      </c>
      <c r="V34" s="8"/>
      <c r="W34" s="13"/>
      <c r="X34" s="18">
        <f>X33-Z$30</f>
        <v>40.5</v>
      </c>
      <c r="Y34" s="10"/>
      <c r="Z34" s="14"/>
    </row>
    <row r="35" spans="1:26" x14ac:dyDescent="0.2">
      <c r="A35" s="6"/>
      <c r="B35" s="8"/>
      <c r="C35" s="6">
        <f t="shared" ref="C35:C53" si="6">C34+1</f>
        <v>2</v>
      </c>
      <c r="D35" s="8"/>
      <c r="E35" s="13"/>
      <c r="F35" s="18">
        <f t="shared" ref="F35:F53" si="7">F34-H$30</f>
        <v>39.900000000000006</v>
      </c>
      <c r="G35" s="10"/>
      <c r="H35" s="14"/>
      <c r="J35" s="6"/>
      <c r="K35" s="8"/>
      <c r="L35" s="6">
        <f t="shared" ref="L35:L53" si="8">L34+1</f>
        <v>1</v>
      </c>
      <c r="M35" s="8"/>
      <c r="N35" s="13"/>
      <c r="O35" s="18">
        <f t="shared" ref="O35:O53" si="9">O34-Q$30</f>
        <v>39.952380952380949</v>
      </c>
      <c r="P35" s="10"/>
      <c r="Q35" s="14"/>
      <c r="S35" s="6"/>
      <c r="T35" s="8"/>
      <c r="U35" s="6">
        <f t="shared" ref="U35:U53" si="10">U34+1</f>
        <v>0</v>
      </c>
      <c r="V35" s="8"/>
      <c r="W35" s="13"/>
      <c r="X35" s="18">
        <f t="shared" ref="X35:X53" si="11">X34-Z$30</f>
        <v>40</v>
      </c>
      <c r="Y35" s="10"/>
      <c r="Z35" s="14"/>
    </row>
    <row r="36" spans="1:26" x14ac:dyDescent="0.2">
      <c r="A36" s="6"/>
      <c r="B36" s="8"/>
      <c r="C36" s="6">
        <f t="shared" si="6"/>
        <v>3</v>
      </c>
      <c r="D36" s="8"/>
      <c r="E36" s="13"/>
      <c r="F36" s="18">
        <f t="shared" si="7"/>
        <v>39.350000000000009</v>
      </c>
      <c r="G36" s="10"/>
      <c r="H36" s="14"/>
      <c r="J36" s="6"/>
      <c r="K36" s="8"/>
      <c r="L36" s="6">
        <f t="shared" si="8"/>
        <v>2</v>
      </c>
      <c r="M36" s="8"/>
      <c r="N36" s="13"/>
      <c r="O36" s="18">
        <f t="shared" si="9"/>
        <v>39.428571428571423</v>
      </c>
      <c r="P36" s="10"/>
      <c r="Q36" s="14"/>
      <c r="S36" s="6"/>
      <c r="T36" s="8"/>
      <c r="U36" s="6">
        <f t="shared" si="10"/>
        <v>1</v>
      </c>
      <c r="V36" s="8"/>
      <c r="W36" s="13"/>
      <c r="X36" s="18">
        <f t="shared" si="11"/>
        <v>39.5</v>
      </c>
      <c r="Y36" s="10"/>
      <c r="Z36" s="14"/>
    </row>
    <row r="37" spans="1:26" x14ac:dyDescent="0.2">
      <c r="A37" s="6"/>
      <c r="B37" s="8"/>
      <c r="C37" s="6">
        <f t="shared" si="6"/>
        <v>4</v>
      </c>
      <c r="D37" s="8"/>
      <c r="E37" s="13"/>
      <c r="F37" s="18">
        <f t="shared" si="7"/>
        <v>38.800000000000011</v>
      </c>
      <c r="G37" s="10"/>
      <c r="H37" s="14"/>
      <c r="J37" s="6"/>
      <c r="K37" s="8"/>
      <c r="L37" s="6">
        <f t="shared" si="8"/>
        <v>3</v>
      </c>
      <c r="M37" s="8"/>
      <c r="N37" s="13"/>
      <c r="O37" s="18">
        <f t="shared" si="9"/>
        <v>38.904761904761898</v>
      </c>
      <c r="P37" s="10"/>
      <c r="Q37" s="14"/>
      <c r="S37" s="6"/>
      <c r="T37" s="8"/>
      <c r="U37" s="6">
        <f t="shared" si="10"/>
        <v>2</v>
      </c>
      <c r="V37" s="8"/>
      <c r="W37" s="13"/>
      <c r="X37" s="18">
        <f t="shared" si="11"/>
        <v>39</v>
      </c>
      <c r="Y37" s="10"/>
      <c r="Z37" s="14"/>
    </row>
    <row r="38" spans="1:26" x14ac:dyDescent="0.2">
      <c r="A38" s="6"/>
      <c r="B38" s="8"/>
      <c r="C38" s="6">
        <f t="shared" si="6"/>
        <v>5</v>
      </c>
      <c r="D38" s="8"/>
      <c r="E38" s="13"/>
      <c r="F38" s="18">
        <f t="shared" si="7"/>
        <v>38.250000000000014</v>
      </c>
      <c r="G38" s="10"/>
      <c r="H38" s="14"/>
      <c r="J38" s="6"/>
      <c r="K38" s="8"/>
      <c r="L38" s="6">
        <f t="shared" si="8"/>
        <v>4</v>
      </c>
      <c r="M38" s="8"/>
      <c r="N38" s="13"/>
      <c r="O38" s="18">
        <f t="shared" si="9"/>
        <v>38.380952380952372</v>
      </c>
      <c r="P38" s="10"/>
      <c r="Q38" s="14"/>
      <c r="S38" s="6"/>
      <c r="T38" s="8"/>
      <c r="U38" s="6">
        <f t="shared" si="10"/>
        <v>3</v>
      </c>
      <c r="V38" s="8"/>
      <c r="W38" s="13"/>
      <c r="X38" s="18">
        <f t="shared" si="11"/>
        <v>38.5</v>
      </c>
      <c r="Y38" s="10"/>
      <c r="Z38" s="14"/>
    </row>
    <row r="39" spans="1:26" x14ac:dyDescent="0.2">
      <c r="A39" s="6"/>
      <c r="B39" s="8"/>
      <c r="C39" s="6">
        <f t="shared" si="6"/>
        <v>6</v>
      </c>
      <c r="D39" s="8"/>
      <c r="E39" s="13"/>
      <c r="F39" s="18">
        <f t="shared" si="7"/>
        <v>37.700000000000017</v>
      </c>
      <c r="G39" s="10"/>
      <c r="H39" s="14"/>
      <c r="J39" s="6"/>
      <c r="K39" s="8"/>
      <c r="L39" s="6">
        <f t="shared" si="8"/>
        <v>5</v>
      </c>
      <c r="M39" s="8"/>
      <c r="N39" s="13"/>
      <c r="O39" s="18">
        <f t="shared" si="9"/>
        <v>37.857142857142847</v>
      </c>
      <c r="P39" s="10"/>
      <c r="Q39" s="14"/>
      <c r="S39" s="6"/>
      <c r="T39" s="8"/>
      <c r="U39" s="6">
        <f t="shared" si="10"/>
        <v>4</v>
      </c>
      <c r="V39" s="8"/>
      <c r="W39" s="13"/>
      <c r="X39" s="18">
        <f t="shared" si="11"/>
        <v>38</v>
      </c>
      <c r="Y39" s="10"/>
      <c r="Z39" s="14"/>
    </row>
    <row r="40" spans="1:26" x14ac:dyDescent="0.2">
      <c r="A40" s="6"/>
      <c r="B40" s="8"/>
      <c r="C40" s="6">
        <f t="shared" si="6"/>
        <v>7</v>
      </c>
      <c r="D40" s="8"/>
      <c r="E40" s="13"/>
      <c r="F40" s="18">
        <f t="shared" si="7"/>
        <v>37.15000000000002</v>
      </c>
      <c r="G40" s="10"/>
      <c r="H40" s="14"/>
      <c r="J40" s="6"/>
      <c r="K40" s="8"/>
      <c r="L40" s="6">
        <f t="shared" si="8"/>
        <v>6</v>
      </c>
      <c r="M40" s="8"/>
      <c r="N40" s="13"/>
      <c r="O40" s="18">
        <f t="shared" si="9"/>
        <v>37.333333333333321</v>
      </c>
      <c r="P40" s="10"/>
      <c r="Q40" s="14"/>
      <c r="S40" s="6"/>
      <c r="T40" s="8"/>
      <c r="U40" s="6">
        <f t="shared" si="10"/>
        <v>5</v>
      </c>
      <c r="V40" s="8"/>
      <c r="W40" s="13"/>
      <c r="X40" s="18">
        <f t="shared" si="11"/>
        <v>37.5</v>
      </c>
      <c r="Y40" s="10"/>
      <c r="Z40" s="14"/>
    </row>
    <row r="41" spans="1:26" x14ac:dyDescent="0.2">
      <c r="A41" s="6"/>
      <c r="B41" s="8"/>
      <c r="C41" s="6">
        <f t="shared" si="6"/>
        <v>8</v>
      </c>
      <c r="D41" s="8"/>
      <c r="E41" s="13"/>
      <c r="F41" s="18">
        <f t="shared" si="7"/>
        <v>36.600000000000023</v>
      </c>
      <c r="G41" s="10"/>
      <c r="H41" s="14"/>
      <c r="J41" s="6"/>
      <c r="K41" s="8"/>
      <c r="L41" s="6">
        <f t="shared" si="8"/>
        <v>7</v>
      </c>
      <c r="M41" s="8"/>
      <c r="N41" s="13"/>
      <c r="O41" s="18">
        <f t="shared" si="9"/>
        <v>36.809523809523796</v>
      </c>
      <c r="P41" s="10"/>
      <c r="Q41" s="14"/>
      <c r="S41" s="6"/>
      <c r="T41" s="8"/>
      <c r="U41" s="6">
        <f t="shared" si="10"/>
        <v>6</v>
      </c>
      <c r="V41" s="8"/>
      <c r="W41" s="13"/>
      <c r="X41" s="18">
        <f t="shared" si="11"/>
        <v>37</v>
      </c>
      <c r="Y41" s="10"/>
      <c r="Z41" s="14"/>
    </row>
    <row r="42" spans="1:26" x14ac:dyDescent="0.2">
      <c r="A42" s="6"/>
      <c r="B42" s="8"/>
      <c r="C42" s="6">
        <f t="shared" si="6"/>
        <v>9</v>
      </c>
      <c r="D42" s="8"/>
      <c r="E42" s="13"/>
      <c r="F42" s="18">
        <f t="shared" si="7"/>
        <v>36.050000000000026</v>
      </c>
      <c r="G42" s="10"/>
      <c r="H42" s="14"/>
      <c r="J42" s="6"/>
      <c r="K42" s="8"/>
      <c r="L42" s="6">
        <f t="shared" si="8"/>
        <v>8</v>
      </c>
      <c r="M42" s="8"/>
      <c r="N42" s="13"/>
      <c r="O42" s="18">
        <f t="shared" si="9"/>
        <v>36.28571428571427</v>
      </c>
      <c r="P42" s="10"/>
      <c r="Q42" s="14"/>
      <c r="S42" s="6"/>
      <c r="T42" s="8"/>
      <c r="U42" s="6">
        <f t="shared" si="10"/>
        <v>7</v>
      </c>
      <c r="V42" s="8"/>
      <c r="W42" s="13"/>
      <c r="X42" s="18">
        <f t="shared" si="11"/>
        <v>36.5</v>
      </c>
      <c r="Y42" s="10"/>
      <c r="Z42" s="14"/>
    </row>
    <row r="43" spans="1:26" x14ac:dyDescent="0.2">
      <c r="A43" s="6"/>
      <c r="B43" s="8"/>
      <c r="C43" s="6">
        <f t="shared" si="6"/>
        <v>10</v>
      </c>
      <c r="D43" s="8"/>
      <c r="E43" s="13"/>
      <c r="F43" s="18">
        <f t="shared" si="7"/>
        <v>35.500000000000028</v>
      </c>
      <c r="G43" s="10"/>
      <c r="H43" s="14"/>
      <c r="J43" s="6"/>
      <c r="K43" s="8"/>
      <c r="L43" s="6">
        <f t="shared" si="8"/>
        <v>9</v>
      </c>
      <c r="M43" s="8"/>
      <c r="N43" s="13"/>
      <c r="O43" s="18">
        <f t="shared" si="9"/>
        <v>35.761904761904745</v>
      </c>
      <c r="P43" s="10"/>
      <c r="Q43" s="14"/>
      <c r="S43" s="6"/>
      <c r="T43" s="8"/>
      <c r="U43" s="6">
        <f t="shared" si="10"/>
        <v>8</v>
      </c>
      <c r="V43" s="8"/>
      <c r="W43" s="13"/>
      <c r="X43" s="18">
        <f t="shared" si="11"/>
        <v>36</v>
      </c>
      <c r="Y43" s="10"/>
      <c r="Z43" s="14"/>
    </row>
    <row r="44" spans="1:26" x14ac:dyDescent="0.2">
      <c r="A44" s="6"/>
      <c r="B44" s="8"/>
      <c r="C44" s="6">
        <f t="shared" si="6"/>
        <v>11</v>
      </c>
      <c r="D44" s="8"/>
      <c r="E44" s="13"/>
      <c r="F44" s="18">
        <f t="shared" si="7"/>
        <v>34.950000000000031</v>
      </c>
      <c r="G44" s="10"/>
      <c r="H44" s="14"/>
      <c r="J44" s="6"/>
      <c r="K44" s="8"/>
      <c r="L44" s="6">
        <f t="shared" si="8"/>
        <v>10</v>
      </c>
      <c r="M44" s="8"/>
      <c r="N44" s="13"/>
      <c r="O44" s="18">
        <f t="shared" si="9"/>
        <v>35.238095238095219</v>
      </c>
      <c r="P44" s="10"/>
      <c r="Q44" s="14"/>
      <c r="S44" s="6"/>
      <c r="T44" s="8"/>
      <c r="U44" s="6">
        <f t="shared" si="10"/>
        <v>9</v>
      </c>
      <c r="V44" s="8"/>
      <c r="W44" s="13"/>
      <c r="X44" s="18">
        <f t="shared" si="11"/>
        <v>35.5</v>
      </c>
      <c r="Y44" s="10"/>
      <c r="Z44" s="14"/>
    </row>
    <row r="45" spans="1:26" x14ac:dyDescent="0.2">
      <c r="A45" s="6"/>
      <c r="B45" s="8"/>
      <c r="C45" s="6">
        <f t="shared" si="6"/>
        <v>12</v>
      </c>
      <c r="D45" s="8"/>
      <c r="E45" s="13"/>
      <c r="F45" s="18">
        <f t="shared" si="7"/>
        <v>34.400000000000034</v>
      </c>
      <c r="G45" s="10"/>
      <c r="H45" s="14"/>
      <c r="J45" s="6"/>
      <c r="K45" s="8"/>
      <c r="L45" s="6">
        <f t="shared" si="8"/>
        <v>11</v>
      </c>
      <c r="M45" s="8"/>
      <c r="N45" s="13"/>
      <c r="O45" s="18">
        <f t="shared" si="9"/>
        <v>34.714285714285694</v>
      </c>
      <c r="P45" s="10"/>
      <c r="Q45" s="14"/>
      <c r="S45" s="6"/>
      <c r="T45" s="8"/>
      <c r="U45" s="6">
        <f t="shared" si="10"/>
        <v>10</v>
      </c>
      <c r="V45" s="8"/>
      <c r="W45" s="13"/>
      <c r="X45" s="18">
        <f t="shared" si="11"/>
        <v>35</v>
      </c>
      <c r="Y45" s="10"/>
      <c r="Z45" s="14"/>
    </row>
    <row r="46" spans="1:26" x14ac:dyDescent="0.2">
      <c r="A46" s="6"/>
      <c r="B46" s="8"/>
      <c r="C46" s="6">
        <f t="shared" si="6"/>
        <v>13</v>
      </c>
      <c r="D46" s="8"/>
      <c r="E46" s="13"/>
      <c r="F46" s="18">
        <f t="shared" si="7"/>
        <v>33.850000000000037</v>
      </c>
      <c r="G46" s="10"/>
      <c r="H46" s="14"/>
      <c r="J46" s="6"/>
      <c r="K46" s="8"/>
      <c r="L46" s="6">
        <f t="shared" si="8"/>
        <v>12</v>
      </c>
      <c r="M46" s="8"/>
      <c r="N46" s="13"/>
      <c r="O46" s="18">
        <f t="shared" si="9"/>
        <v>34.190476190476168</v>
      </c>
      <c r="P46" s="10"/>
      <c r="Q46" s="14"/>
      <c r="S46" s="6"/>
      <c r="T46" s="8"/>
      <c r="U46" s="6">
        <f t="shared" si="10"/>
        <v>11</v>
      </c>
      <c r="V46" s="8"/>
      <c r="W46" s="13"/>
      <c r="X46" s="18">
        <f t="shared" si="11"/>
        <v>34.5</v>
      </c>
      <c r="Y46" s="10"/>
      <c r="Z46" s="14"/>
    </row>
    <row r="47" spans="1:26" x14ac:dyDescent="0.2">
      <c r="A47" s="6"/>
      <c r="B47" s="8"/>
      <c r="C47" s="6">
        <f t="shared" si="6"/>
        <v>14</v>
      </c>
      <c r="D47" s="8"/>
      <c r="E47" s="13"/>
      <c r="F47" s="18">
        <f t="shared" si="7"/>
        <v>33.30000000000004</v>
      </c>
      <c r="G47" s="10"/>
      <c r="H47" s="14"/>
      <c r="J47" s="6"/>
      <c r="K47" s="8"/>
      <c r="L47" s="6">
        <f t="shared" si="8"/>
        <v>13</v>
      </c>
      <c r="M47" s="8"/>
      <c r="N47" s="13"/>
      <c r="O47" s="18">
        <f t="shared" si="9"/>
        <v>33.666666666666643</v>
      </c>
      <c r="P47" s="10"/>
      <c r="Q47" s="14"/>
      <c r="S47" s="6"/>
      <c r="T47" s="8"/>
      <c r="U47" s="6">
        <f t="shared" si="10"/>
        <v>12</v>
      </c>
      <c r="V47" s="8"/>
      <c r="W47" s="13"/>
      <c r="X47" s="18">
        <f t="shared" si="11"/>
        <v>34</v>
      </c>
      <c r="Y47" s="10"/>
      <c r="Z47" s="14"/>
    </row>
    <row r="48" spans="1:26" x14ac:dyDescent="0.2">
      <c r="A48" s="6"/>
      <c r="B48" s="8"/>
      <c r="C48" s="6">
        <f t="shared" si="6"/>
        <v>15</v>
      </c>
      <c r="D48" s="8"/>
      <c r="E48" s="13"/>
      <c r="F48" s="18">
        <f t="shared" si="7"/>
        <v>32.750000000000043</v>
      </c>
      <c r="G48" s="10"/>
      <c r="H48" s="14"/>
      <c r="J48" s="6"/>
      <c r="K48" s="8"/>
      <c r="L48" s="6">
        <f t="shared" si="8"/>
        <v>14</v>
      </c>
      <c r="M48" s="8"/>
      <c r="N48" s="13"/>
      <c r="O48" s="18">
        <f t="shared" si="9"/>
        <v>33.142857142857117</v>
      </c>
      <c r="P48" s="10"/>
      <c r="Q48" s="14"/>
      <c r="S48" s="6"/>
      <c r="T48" s="8"/>
      <c r="U48" s="6">
        <f t="shared" si="10"/>
        <v>13</v>
      </c>
      <c r="V48" s="8"/>
      <c r="W48" s="13"/>
      <c r="X48" s="18">
        <f t="shared" si="11"/>
        <v>33.5</v>
      </c>
      <c r="Y48" s="10"/>
      <c r="Z48" s="14"/>
    </row>
    <row r="49" spans="1:26" x14ac:dyDescent="0.2">
      <c r="A49" s="6"/>
      <c r="B49" s="8"/>
      <c r="C49" s="6">
        <f t="shared" si="6"/>
        <v>16</v>
      </c>
      <c r="D49" s="8"/>
      <c r="E49" s="13"/>
      <c r="F49" s="18">
        <f t="shared" si="7"/>
        <v>32.200000000000045</v>
      </c>
      <c r="G49" s="10"/>
      <c r="H49" s="14"/>
      <c r="J49" s="6"/>
      <c r="K49" s="8"/>
      <c r="L49" s="6">
        <f t="shared" si="8"/>
        <v>15</v>
      </c>
      <c r="M49" s="8"/>
      <c r="N49" s="13"/>
      <c r="O49" s="18">
        <f t="shared" si="9"/>
        <v>32.619047619047592</v>
      </c>
      <c r="P49" s="10"/>
      <c r="Q49" s="14"/>
      <c r="S49" s="6"/>
      <c r="T49" s="8"/>
      <c r="U49" s="6">
        <f t="shared" si="10"/>
        <v>14</v>
      </c>
      <c r="V49" s="8"/>
      <c r="W49" s="13"/>
      <c r="X49" s="18">
        <f t="shared" si="11"/>
        <v>33</v>
      </c>
      <c r="Y49" s="10"/>
      <c r="Z49" s="14"/>
    </row>
    <row r="50" spans="1:26" x14ac:dyDescent="0.2">
      <c r="A50" s="6"/>
      <c r="B50" s="8"/>
      <c r="C50" s="6">
        <f t="shared" si="6"/>
        <v>17</v>
      </c>
      <c r="D50" s="8"/>
      <c r="E50" s="13"/>
      <c r="F50" s="18">
        <f t="shared" si="7"/>
        <v>31.650000000000045</v>
      </c>
      <c r="G50" s="10"/>
      <c r="H50" s="14"/>
      <c r="J50" s="6"/>
      <c r="K50" s="8"/>
      <c r="L50" s="6">
        <f t="shared" si="8"/>
        <v>16</v>
      </c>
      <c r="M50" s="8"/>
      <c r="N50" s="13"/>
      <c r="O50" s="18">
        <f t="shared" si="9"/>
        <v>32.095238095238066</v>
      </c>
      <c r="P50" s="10"/>
      <c r="Q50" s="14"/>
      <c r="S50" s="6"/>
      <c r="T50" s="8"/>
      <c r="U50" s="6">
        <f t="shared" si="10"/>
        <v>15</v>
      </c>
      <c r="V50" s="8"/>
      <c r="W50" s="13"/>
      <c r="X50" s="18">
        <f t="shared" si="11"/>
        <v>32.5</v>
      </c>
      <c r="Y50" s="10"/>
      <c r="Z50" s="14"/>
    </row>
    <row r="51" spans="1:26" x14ac:dyDescent="0.2">
      <c r="A51" s="6"/>
      <c r="B51" s="8"/>
      <c r="C51" s="6">
        <f t="shared" si="6"/>
        <v>18</v>
      </c>
      <c r="D51" s="8"/>
      <c r="E51" s="13"/>
      <c r="F51" s="18">
        <f t="shared" si="7"/>
        <v>31.100000000000044</v>
      </c>
      <c r="G51" s="10"/>
      <c r="H51" s="14"/>
      <c r="J51" s="6"/>
      <c r="K51" s="8"/>
      <c r="L51" s="6">
        <f t="shared" si="8"/>
        <v>17</v>
      </c>
      <c r="M51" s="8"/>
      <c r="N51" s="13"/>
      <c r="O51" s="18">
        <f t="shared" si="9"/>
        <v>31.571428571428541</v>
      </c>
      <c r="P51" s="10"/>
      <c r="Q51" s="14"/>
      <c r="S51" s="6"/>
      <c r="T51" s="8"/>
      <c r="U51" s="6">
        <f t="shared" si="10"/>
        <v>16</v>
      </c>
      <c r="V51" s="8"/>
      <c r="W51" s="13"/>
      <c r="X51" s="18">
        <f t="shared" si="11"/>
        <v>32</v>
      </c>
      <c r="Y51" s="10"/>
      <c r="Z51" s="14"/>
    </row>
    <row r="52" spans="1:26" x14ac:dyDescent="0.2">
      <c r="A52" s="6"/>
      <c r="B52" s="8"/>
      <c r="C52" s="6">
        <f t="shared" si="6"/>
        <v>19</v>
      </c>
      <c r="D52" s="8"/>
      <c r="E52" s="13"/>
      <c r="F52" s="18">
        <f t="shared" si="7"/>
        <v>30.550000000000043</v>
      </c>
      <c r="G52" s="10"/>
      <c r="H52" s="14"/>
      <c r="J52" s="6"/>
      <c r="K52" s="8"/>
      <c r="L52" s="6">
        <f t="shared" si="8"/>
        <v>18</v>
      </c>
      <c r="M52" s="8"/>
      <c r="N52" s="13"/>
      <c r="O52" s="18">
        <f t="shared" si="9"/>
        <v>31.047619047619015</v>
      </c>
      <c r="P52" s="10"/>
      <c r="Q52" s="14"/>
      <c r="S52" s="6"/>
      <c r="T52" s="8"/>
      <c r="U52" s="6">
        <f t="shared" si="10"/>
        <v>17</v>
      </c>
      <c r="V52" s="8"/>
      <c r="W52" s="13"/>
      <c r="X52" s="18">
        <f t="shared" si="11"/>
        <v>31.5</v>
      </c>
      <c r="Y52" s="10"/>
      <c r="Z52" s="14"/>
    </row>
    <row r="53" spans="1:26" x14ac:dyDescent="0.2">
      <c r="A53" s="6"/>
      <c r="B53" s="8"/>
      <c r="C53" s="6">
        <f t="shared" si="6"/>
        <v>20</v>
      </c>
      <c r="D53" s="8"/>
      <c r="E53" s="13"/>
      <c r="F53" s="18">
        <f t="shared" si="7"/>
        <v>30.000000000000043</v>
      </c>
      <c r="G53" s="10"/>
      <c r="H53" s="14"/>
      <c r="J53" s="6"/>
      <c r="K53" s="8"/>
      <c r="L53" s="6">
        <f t="shared" si="8"/>
        <v>19</v>
      </c>
      <c r="M53" s="8"/>
      <c r="N53" s="13"/>
      <c r="O53" s="18">
        <f t="shared" si="9"/>
        <v>30.52380952380949</v>
      </c>
      <c r="P53" s="10"/>
      <c r="Q53" s="14"/>
      <c r="S53" s="6"/>
      <c r="T53" s="8"/>
      <c r="U53" s="6">
        <f t="shared" si="10"/>
        <v>18</v>
      </c>
      <c r="V53" s="8"/>
      <c r="W53" s="13"/>
      <c r="X53" s="18">
        <f t="shared" si="11"/>
        <v>31</v>
      </c>
      <c r="Y53" s="10"/>
      <c r="Z53" s="14"/>
    </row>
    <row r="56" spans="1:26" x14ac:dyDescent="0.2">
      <c r="A56" s="1" t="s">
        <v>0</v>
      </c>
      <c r="B56" s="2"/>
      <c r="D56" s="2"/>
      <c r="E56" s="3"/>
      <c r="G56" s="3"/>
      <c r="H56" s="5"/>
      <c r="J56" s="1" t="s">
        <v>0</v>
      </c>
      <c r="K56" s="2"/>
      <c r="M56" s="2"/>
      <c r="N56" s="3"/>
      <c r="O56" s="4"/>
      <c r="P56" s="3"/>
      <c r="Q56" s="5"/>
      <c r="S56" s="1" t="s">
        <v>0</v>
      </c>
      <c r="T56" s="2"/>
      <c r="V56" s="2"/>
      <c r="W56" s="3"/>
      <c r="X56" s="4"/>
      <c r="Y56" s="3"/>
      <c r="Z56" s="5"/>
    </row>
    <row r="57" spans="1:26" x14ac:dyDescent="0.2">
      <c r="B57" s="2"/>
      <c r="D57" s="2"/>
      <c r="E57" s="3"/>
      <c r="G57" s="3"/>
      <c r="H57" s="5"/>
      <c r="K57" s="2"/>
      <c r="M57" s="2"/>
      <c r="N57" s="3"/>
      <c r="O57" s="4"/>
      <c r="P57" s="3"/>
      <c r="Q57" s="5"/>
      <c r="T57" s="2"/>
      <c r="V57" s="2"/>
      <c r="W57" s="3"/>
      <c r="X57" s="4"/>
      <c r="Y57" s="3"/>
      <c r="Z57" s="5"/>
    </row>
    <row r="58" spans="1:26" x14ac:dyDescent="0.2">
      <c r="A58" s="6"/>
      <c r="B58" s="7" t="s">
        <v>1</v>
      </c>
      <c r="C58" s="8">
        <v>0</v>
      </c>
      <c r="D58" s="8"/>
      <c r="E58" s="9" t="s">
        <v>2</v>
      </c>
      <c r="F58" s="18">
        <v>30</v>
      </c>
      <c r="G58" s="10"/>
      <c r="H58" s="8">
        <f>(F59-F58)/(C59-C58)</f>
        <v>0.5</v>
      </c>
      <c r="J58" s="6"/>
      <c r="K58" s="7" t="s">
        <v>1</v>
      </c>
      <c r="L58" s="8">
        <v>-1</v>
      </c>
      <c r="M58" s="8"/>
      <c r="N58" s="9" t="s">
        <v>2</v>
      </c>
      <c r="O58" s="18">
        <v>30</v>
      </c>
      <c r="P58" s="10"/>
      <c r="Q58" s="8">
        <f>(O59-O58)/(L59-L58)</f>
        <v>0.47619047619047616</v>
      </c>
      <c r="S58" s="6"/>
      <c r="T58" s="7" t="s">
        <v>1</v>
      </c>
      <c r="U58" s="8">
        <v>-2</v>
      </c>
      <c r="V58" s="8"/>
      <c r="W58" s="9" t="s">
        <v>2</v>
      </c>
      <c r="X58" s="18">
        <v>30</v>
      </c>
      <c r="Y58" s="10"/>
      <c r="Z58" s="8">
        <f>(X59-X58)/(U59-U58)</f>
        <v>0.45454545454545453</v>
      </c>
    </row>
    <row r="59" spans="1:26" x14ac:dyDescent="0.2">
      <c r="A59" s="6"/>
      <c r="B59" s="7" t="s">
        <v>3</v>
      </c>
      <c r="C59" s="8">
        <v>20</v>
      </c>
      <c r="D59" s="8"/>
      <c r="E59" s="7" t="s">
        <v>4</v>
      </c>
      <c r="F59" s="18">
        <v>40</v>
      </c>
      <c r="G59" s="10"/>
      <c r="H59" s="11" t="s">
        <v>5</v>
      </c>
      <c r="J59" s="6"/>
      <c r="K59" s="7" t="s">
        <v>3</v>
      </c>
      <c r="L59" s="8">
        <v>20</v>
      </c>
      <c r="M59" s="8"/>
      <c r="N59" s="7" t="s">
        <v>4</v>
      </c>
      <c r="O59" s="18">
        <v>40</v>
      </c>
      <c r="P59" s="10"/>
      <c r="Q59" s="11" t="s">
        <v>5</v>
      </c>
      <c r="S59" s="6"/>
      <c r="T59" s="7" t="s">
        <v>3</v>
      </c>
      <c r="U59" s="8">
        <v>20</v>
      </c>
      <c r="V59" s="8"/>
      <c r="W59" s="7" t="s">
        <v>4</v>
      </c>
      <c r="X59" s="18">
        <v>40</v>
      </c>
      <c r="Y59" s="10"/>
      <c r="Z59" s="11" t="s">
        <v>5</v>
      </c>
    </row>
    <row r="60" spans="1:26" x14ac:dyDescent="0.2">
      <c r="A60" s="6"/>
      <c r="B60" s="12"/>
      <c r="C60" s="8"/>
      <c r="D60" s="8"/>
      <c r="E60" s="13"/>
      <c r="F60" s="18"/>
      <c r="G60" s="10"/>
      <c r="H60" s="14"/>
      <c r="J60" s="6"/>
      <c r="K60" s="12"/>
      <c r="L60" s="8"/>
      <c r="M60" s="8"/>
      <c r="N60" s="13"/>
      <c r="O60" s="18"/>
      <c r="P60" s="10"/>
      <c r="Q60" s="14"/>
      <c r="S60" s="6"/>
      <c r="T60" s="12"/>
      <c r="U60" s="8"/>
      <c r="V60" s="8"/>
      <c r="W60" s="13"/>
      <c r="X60" s="18"/>
      <c r="Y60" s="10"/>
      <c r="Z60" s="14"/>
    </row>
    <row r="61" spans="1:26" x14ac:dyDescent="0.2">
      <c r="A61" s="6"/>
      <c r="B61" s="15" t="s">
        <v>6</v>
      </c>
      <c r="C61" s="6">
        <f>C58</f>
        <v>0</v>
      </c>
      <c r="D61" s="8"/>
      <c r="E61" s="16" t="s">
        <v>7</v>
      </c>
      <c r="F61" s="18">
        <f>F59</f>
        <v>40</v>
      </c>
      <c r="G61" s="10"/>
      <c r="H61" s="14"/>
      <c r="J61" s="6"/>
      <c r="K61" s="15" t="s">
        <v>6</v>
      </c>
      <c r="L61" s="6">
        <f>L58</f>
        <v>-1</v>
      </c>
      <c r="M61" s="8"/>
      <c r="N61" s="16" t="s">
        <v>7</v>
      </c>
      <c r="O61" s="18">
        <f>O59</f>
        <v>40</v>
      </c>
      <c r="P61" s="10"/>
      <c r="Q61" s="14"/>
      <c r="S61" s="6"/>
      <c r="T61" s="15" t="s">
        <v>6</v>
      </c>
      <c r="U61" s="6">
        <f>U58</f>
        <v>-2</v>
      </c>
      <c r="V61" s="8"/>
      <c r="W61" s="16" t="s">
        <v>7</v>
      </c>
      <c r="X61" s="18">
        <f>X59</f>
        <v>40</v>
      </c>
      <c r="Y61" s="10"/>
      <c r="Z61" s="14"/>
    </row>
    <row r="62" spans="1:26" x14ac:dyDescent="0.2">
      <c r="A62" s="6"/>
      <c r="B62" s="8"/>
      <c r="C62" s="6">
        <f>C61+1</f>
        <v>1</v>
      </c>
      <c r="D62" s="8"/>
      <c r="E62" s="13"/>
      <c r="F62" s="18">
        <f>F61-H$58</f>
        <v>39.5</v>
      </c>
      <c r="G62" s="10"/>
      <c r="H62" s="14"/>
      <c r="J62" s="6"/>
      <c r="K62" s="8"/>
      <c r="L62" s="6">
        <f>L61+1</f>
        <v>0</v>
      </c>
      <c r="M62" s="8"/>
      <c r="N62" s="13"/>
      <c r="O62" s="18">
        <f>O61-Q$58</f>
        <v>39.523809523809526</v>
      </c>
      <c r="P62" s="10"/>
      <c r="Q62" s="14"/>
      <c r="S62" s="6"/>
      <c r="T62" s="8"/>
      <c r="U62" s="6">
        <f>U61+1</f>
        <v>-1</v>
      </c>
      <c r="V62" s="8"/>
      <c r="W62" s="13"/>
      <c r="X62" s="18">
        <f>X61-Z$58</f>
        <v>39.545454545454547</v>
      </c>
      <c r="Y62" s="10"/>
      <c r="Z62" s="14"/>
    </row>
    <row r="63" spans="1:26" x14ac:dyDescent="0.2">
      <c r="A63" s="6"/>
      <c r="B63" s="8"/>
      <c r="C63" s="6">
        <f t="shared" ref="C63:C81" si="12">C62+1</f>
        <v>2</v>
      </c>
      <c r="D63" s="8"/>
      <c r="E63" s="13"/>
      <c r="F63" s="18">
        <f t="shared" ref="F63:F81" si="13">F62-H$58</f>
        <v>39</v>
      </c>
      <c r="G63" s="10"/>
      <c r="H63" s="14"/>
      <c r="J63" s="6"/>
      <c r="K63" s="8"/>
      <c r="L63" s="6">
        <f t="shared" ref="L63:L81" si="14">L62+1</f>
        <v>1</v>
      </c>
      <c r="M63" s="8"/>
      <c r="N63" s="13"/>
      <c r="O63" s="18">
        <f t="shared" ref="O63:O81" si="15">O62-Q$58</f>
        <v>39.047619047619051</v>
      </c>
      <c r="P63" s="10"/>
      <c r="Q63" s="14"/>
      <c r="S63" s="6"/>
      <c r="T63" s="8"/>
      <c r="U63" s="6">
        <f t="shared" ref="U63:U81" si="16">U62+1</f>
        <v>0</v>
      </c>
      <c r="V63" s="8"/>
      <c r="W63" s="13"/>
      <c r="X63" s="18">
        <f t="shared" ref="X63:X81" si="17">X62-Z$58</f>
        <v>39.090909090909093</v>
      </c>
      <c r="Y63" s="10"/>
      <c r="Z63" s="14"/>
    </row>
    <row r="64" spans="1:26" x14ac:dyDescent="0.2">
      <c r="A64" s="6"/>
      <c r="B64" s="8"/>
      <c r="C64" s="6">
        <f t="shared" si="12"/>
        <v>3</v>
      </c>
      <c r="D64" s="8"/>
      <c r="E64" s="13"/>
      <c r="F64" s="18">
        <f t="shared" si="13"/>
        <v>38.5</v>
      </c>
      <c r="G64" s="10"/>
      <c r="H64" s="14"/>
      <c r="J64" s="6"/>
      <c r="K64" s="8"/>
      <c r="L64" s="6">
        <f t="shared" si="14"/>
        <v>2</v>
      </c>
      <c r="M64" s="8"/>
      <c r="N64" s="13"/>
      <c r="O64" s="18">
        <f t="shared" si="15"/>
        <v>38.571428571428577</v>
      </c>
      <c r="P64" s="10"/>
      <c r="Q64" s="14"/>
      <c r="S64" s="6"/>
      <c r="T64" s="8"/>
      <c r="U64" s="6">
        <f t="shared" si="16"/>
        <v>1</v>
      </c>
      <c r="V64" s="8"/>
      <c r="W64" s="13"/>
      <c r="X64" s="18">
        <f t="shared" si="17"/>
        <v>38.63636363636364</v>
      </c>
      <c r="Y64" s="10"/>
      <c r="Z64" s="14"/>
    </row>
    <row r="65" spans="1:26" x14ac:dyDescent="0.2">
      <c r="A65" s="6"/>
      <c r="B65" s="8"/>
      <c r="C65" s="6">
        <f t="shared" si="12"/>
        <v>4</v>
      </c>
      <c r="D65" s="8"/>
      <c r="E65" s="13"/>
      <c r="F65" s="18">
        <f t="shared" si="13"/>
        <v>38</v>
      </c>
      <c r="G65" s="10"/>
      <c r="H65" s="14"/>
      <c r="J65" s="6"/>
      <c r="K65" s="8"/>
      <c r="L65" s="6">
        <f t="shared" si="14"/>
        <v>3</v>
      </c>
      <c r="M65" s="8"/>
      <c r="N65" s="13"/>
      <c r="O65" s="18">
        <f t="shared" si="15"/>
        <v>38.095238095238102</v>
      </c>
      <c r="P65" s="10"/>
      <c r="Q65" s="14"/>
      <c r="S65" s="6"/>
      <c r="T65" s="8"/>
      <c r="U65" s="6">
        <f t="shared" si="16"/>
        <v>2</v>
      </c>
      <c r="V65" s="8"/>
      <c r="W65" s="13"/>
      <c r="X65" s="18">
        <f t="shared" si="17"/>
        <v>38.181818181818187</v>
      </c>
      <c r="Y65" s="10"/>
      <c r="Z65" s="14"/>
    </row>
    <row r="66" spans="1:26" x14ac:dyDescent="0.2">
      <c r="A66" s="6"/>
      <c r="B66" s="8"/>
      <c r="C66" s="6">
        <f t="shared" si="12"/>
        <v>5</v>
      </c>
      <c r="D66" s="8"/>
      <c r="E66" s="13"/>
      <c r="F66" s="18">
        <f t="shared" si="13"/>
        <v>37.5</v>
      </c>
      <c r="G66" s="10"/>
      <c r="H66" s="14"/>
      <c r="J66" s="6"/>
      <c r="K66" s="8"/>
      <c r="L66" s="6">
        <f t="shared" si="14"/>
        <v>4</v>
      </c>
      <c r="M66" s="8"/>
      <c r="N66" s="13"/>
      <c r="O66" s="18">
        <f t="shared" si="15"/>
        <v>37.619047619047628</v>
      </c>
      <c r="P66" s="10"/>
      <c r="Q66" s="14"/>
      <c r="S66" s="6"/>
      <c r="T66" s="8"/>
      <c r="U66" s="6">
        <f t="shared" si="16"/>
        <v>3</v>
      </c>
      <c r="V66" s="8"/>
      <c r="W66" s="13"/>
      <c r="X66" s="18">
        <f t="shared" si="17"/>
        <v>37.727272727272734</v>
      </c>
      <c r="Y66" s="10"/>
      <c r="Z66" s="14"/>
    </row>
    <row r="67" spans="1:26" x14ac:dyDescent="0.2">
      <c r="A67" s="6"/>
      <c r="B67" s="8"/>
      <c r="C67" s="6">
        <f t="shared" si="12"/>
        <v>6</v>
      </c>
      <c r="D67" s="8"/>
      <c r="E67" s="13"/>
      <c r="F67" s="18">
        <f t="shared" si="13"/>
        <v>37</v>
      </c>
      <c r="G67" s="10"/>
      <c r="H67" s="14"/>
      <c r="J67" s="6"/>
      <c r="K67" s="8"/>
      <c r="L67" s="6">
        <f t="shared" si="14"/>
        <v>5</v>
      </c>
      <c r="M67" s="8"/>
      <c r="N67" s="13"/>
      <c r="O67" s="18">
        <f t="shared" si="15"/>
        <v>37.142857142857153</v>
      </c>
      <c r="P67" s="10"/>
      <c r="Q67" s="14"/>
      <c r="S67" s="6"/>
      <c r="T67" s="8"/>
      <c r="U67" s="6">
        <f t="shared" si="16"/>
        <v>4</v>
      </c>
      <c r="V67" s="8"/>
      <c r="W67" s="13"/>
      <c r="X67" s="18">
        <f t="shared" si="17"/>
        <v>37.27272727272728</v>
      </c>
      <c r="Y67" s="10"/>
      <c r="Z67" s="14"/>
    </row>
    <row r="68" spans="1:26" x14ac:dyDescent="0.2">
      <c r="A68" s="6"/>
      <c r="B68" s="8"/>
      <c r="C68" s="6">
        <f t="shared" si="12"/>
        <v>7</v>
      </c>
      <c r="D68" s="8"/>
      <c r="E68" s="13"/>
      <c r="F68" s="18">
        <f t="shared" si="13"/>
        <v>36.5</v>
      </c>
      <c r="G68" s="10"/>
      <c r="H68" s="14"/>
      <c r="J68" s="6"/>
      <c r="K68" s="8"/>
      <c r="L68" s="6">
        <f t="shared" si="14"/>
        <v>6</v>
      </c>
      <c r="M68" s="8"/>
      <c r="N68" s="13"/>
      <c r="O68" s="18">
        <f t="shared" si="15"/>
        <v>36.666666666666679</v>
      </c>
      <c r="P68" s="10"/>
      <c r="Q68" s="14"/>
      <c r="S68" s="6"/>
      <c r="T68" s="8"/>
      <c r="U68" s="6">
        <f t="shared" si="16"/>
        <v>5</v>
      </c>
      <c r="V68" s="8"/>
      <c r="W68" s="13"/>
      <c r="X68" s="18">
        <f t="shared" si="17"/>
        <v>36.818181818181827</v>
      </c>
      <c r="Y68" s="10"/>
      <c r="Z68" s="14"/>
    </row>
    <row r="69" spans="1:26" x14ac:dyDescent="0.2">
      <c r="A69" s="6"/>
      <c r="B69" s="8"/>
      <c r="C69" s="6">
        <f t="shared" si="12"/>
        <v>8</v>
      </c>
      <c r="D69" s="8"/>
      <c r="E69" s="13"/>
      <c r="F69" s="18">
        <f t="shared" si="13"/>
        <v>36</v>
      </c>
      <c r="G69" s="10"/>
      <c r="H69" s="14"/>
      <c r="J69" s="6"/>
      <c r="K69" s="8"/>
      <c r="L69" s="6">
        <f t="shared" si="14"/>
        <v>7</v>
      </c>
      <c r="M69" s="8"/>
      <c r="N69" s="13"/>
      <c r="O69" s="18">
        <f t="shared" si="15"/>
        <v>36.190476190476204</v>
      </c>
      <c r="P69" s="10"/>
      <c r="Q69" s="14"/>
      <c r="S69" s="6"/>
      <c r="T69" s="8"/>
      <c r="U69" s="6">
        <f t="shared" si="16"/>
        <v>6</v>
      </c>
      <c r="V69" s="8"/>
      <c r="W69" s="13"/>
      <c r="X69" s="18">
        <f t="shared" si="17"/>
        <v>36.363636363636374</v>
      </c>
      <c r="Y69" s="10"/>
      <c r="Z69" s="14"/>
    </row>
    <row r="70" spans="1:26" x14ac:dyDescent="0.2">
      <c r="A70" s="6"/>
      <c r="B70" s="8"/>
      <c r="C70" s="6">
        <f t="shared" si="12"/>
        <v>9</v>
      </c>
      <c r="D70" s="8"/>
      <c r="E70" s="13"/>
      <c r="F70" s="18">
        <f t="shared" si="13"/>
        <v>35.5</v>
      </c>
      <c r="G70" s="10"/>
      <c r="H70" s="14"/>
      <c r="J70" s="6"/>
      <c r="K70" s="8"/>
      <c r="L70" s="6">
        <f t="shared" si="14"/>
        <v>8</v>
      </c>
      <c r="M70" s="8"/>
      <c r="N70" s="13"/>
      <c r="O70" s="18">
        <f t="shared" si="15"/>
        <v>35.71428571428573</v>
      </c>
      <c r="P70" s="10"/>
      <c r="Q70" s="14"/>
      <c r="S70" s="6"/>
      <c r="T70" s="8"/>
      <c r="U70" s="6">
        <f t="shared" si="16"/>
        <v>7</v>
      </c>
      <c r="V70" s="8"/>
      <c r="W70" s="13"/>
      <c r="X70" s="18">
        <f t="shared" si="17"/>
        <v>35.909090909090921</v>
      </c>
      <c r="Y70" s="10"/>
      <c r="Z70" s="14"/>
    </row>
    <row r="71" spans="1:26" x14ac:dyDescent="0.2">
      <c r="A71" s="6"/>
      <c r="B71" s="8"/>
      <c r="C71" s="6">
        <f t="shared" si="12"/>
        <v>10</v>
      </c>
      <c r="D71" s="8"/>
      <c r="E71" s="13"/>
      <c r="F71" s="18">
        <f t="shared" si="13"/>
        <v>35</v>
      </c>
      <c r="G71" s="10"/>
      <c r="H71" s="14"/>
      <c r="J71" s="6"/>
      <c r="K71" s="8"/>
      <c r="L71" s="6">
        <f t="shared" si="14"/>
        <v>9</v>
      </c>
      <c r="M71" s="8"/>
      <c r="N71" s="13"/>
      <c r="O71" s="18">
        <f t="shared" si="15"/>
        <v>35.238095238095255</v>
      </c>
      <c r="P71" s="10"/>
      <c r="Q71" s="14"/>
      <c r="S71" s="6"/>
      <c r="T71" s="8"/>
      <c r="U71" s="6">
        <f t="shared" si="16"/>
        <v>8</v>
      </c>
      <c r="V71" s="8"/>
      <c r="W71" s="13"/>
      <c r="X71" s="18">
        <f t="shared" si="17"/>
        <v>35.454545454545467</v>
      </c>
      <c r="Y71" s="10"/>
      <c r="Z71" s="14"/>
    </row>
    <row r="72" spans="1:26" x14ac:dyDescent="0.2">
      <c r="A72" s="6"/>
      <c r="B72" s="8"/>
      <c r="C72" s="6">
        <f t="shared" si="12"/>
        <v>11</v>
      </c>
      <c r="D72" s="8"/>
      <c r="E72" s="13"/>
      <c r="F72" s="18">
        <f t="shared" si="13"/>
        <v>34.5</v>
      </c>
      <c r="G72" s="10"/>
      <c r="H72" s="14"/>
      <c r="J72" s="6"/>
      <c r="K72" s="8"/>
      <c r="L72" s="6">
        <f t="shared" si="14"/>
        <v>10</v>
      </c>
      <c r="M72" s="8"/>
      <c r="N72" s="13"/>
      <c r="O72" s="18">
        <f t="shared" si="15"/>
        <v>34.761904761904781</v>
      </c>
      <c r="P72" s="10"/>
      <c r="Q72" s="14"/>
      <c r="S72" s="6"/>
      <c r="T72" s="8"/>
      <c r="U72" s="6">
        <f t="shared" si="16"/>
        <v>9</v>
      </c>
      <c r="V72" s="8"/>
      <c r="W72" s="13"/>
      <c r="X72" s="18">
        <f t="shared" si="17"/>
        <v>35.000000000000014</v>
      </c>
      <c r="Y72" s="10"/>
      <c r="Z72" s="14"/>
    </row>
    <row r="73" spans="1:26" x14ac:dyDescent="0.2">
      <c r="A73" s="6"/>
      <c r="B73" s="8"/>
      <c r="C73" s="6">
        <f t="shared" si="12"/>
        <v>12</v>
      </c>
      <c r="D73" s="8"/>
      <c r="E73" s="13"/>
      <c r="F73" s="18">
        <f t="shared" si="13"/>
        <v>34</v>
      </c>
      <c r="G73" s="10"/>
      <c r="H73" s="14"/>
      <c r="J73" s="6"/>
      <c r="K73" s="8"/>
      <c r="L73" s="6">
        <f t="shared" si="14"/>
        <v>11</v>
      </c>
      <c r="M73" s="8"/>
      <c r="N73" s="13"/>
      <c r="O73" s="18">
        <f t="shared" si="15"/>
        <v>34.285714285714306</v>
      </c>
      <c r="P73" s="10"/>
      <c r="Q73" s="14"/>
      <c r="S73" s="6"/>
      <c r="T73" s="8"/>
      <c r="U73" s="6">
        <f t="shared" si="16"/>
        <v>10</v>
      </c>
      <c r="V73" s="8"/>
      <c r="W73" s="13"/>
      <c r="X73" s="18">
        <f t="shared" si="17"/>
        <v>34.545454545454561</v>
      </c>
      <c r="Y73" s="10"/>
      <c r="Z73" s="14"/>
    </row>
    <row r="74" spans="1:26" x14ac:dyDescent="0.2">
      <c r="A74" s="6"/>
      <c r="B74" s="8"/>
      <c r="C74" s="6">
        <f t="shared" si="12"/>
        <v>13</v>
      </c>
      <c r="D74" s="8"/>
      <c r="E74" s="13"/>
      <c r="F74" s="18">
        <f t="shared" si="13"/>
        <v>33.5</v>
      </c>
      <c r="G74" s="10"/>
      <c r="H74" s="14"/>
      <c r="J74" s="6"/>
      <c r="K74" s="8"/>
      <c r="L74" s="6">
        <f t="shared" si="14"/>
        <v>12</v>
      </c>
      <c r="M74" s="8"/>
      <c r="N74" s="13"/>
      <c r="O74" s="18">
        <f t="shared" si="15"/>
        <v>33.809523809523832</v>
      </c>
      <c r="P74" s="10"/>
      <c r="Q74" s="14"/>
      <c r="S74" s="6"/>
      <c r="T74" s="8"/>
      <c r="U74" s="6">
        <f t="shared" si="16"/>
        <v>11</v>
      </c>
      <c r="V74" s="8"/>
      <c r="W74" s="13"/>
      <c r="X74" s="18">
        <f t="shared" si="17"/>
        <v>34.090909090909108</v>
      </c>
      <c r="Y74" s="10"/>
      <c r="Z74" s="14"/>
    </row>
    <row r="75" spans="1:26" x14ac:dyDescent="0.2">
      <c r="A75" s="6"/>
      <c r="B75" s="8"/>
      <c r="C75" s="6">
        <f t="shared" si="12"/>
        <v>14</v>
      </c>
      <c r="D75" s="8"/>
      <c r="E75" s="13"/>
      <c r="F75" s="18">
        <f t="shared" si="13"/>
        <v>33</v>
      </c>
      <c r="G75" s="10"/>
      <c r="H75" s="14"/>
      <c r="J75" s="6"/>
      <c r="K75" s="8"/>
      <c r="L75" s="6">
        <f t="shared" si="14"/>
        <v>13</v>
      </c>
      <c r="M75" s="8"/>
      <c r="N75" s="13"/>
      <c r="O75" s="18">
        <f t="shared" si="15"/>
        <v>33.333333333333357</v>
      </c>
      <c r="P75" s="10"/>
      <c r="Q75" s="14"/>
      <c r="S75" s="6"/>
      <c r="T75" s="8"/>
      <c r="U75" s="6">
        <f t="shared" si="16"/>
        <v>12</v>
      </c>
      <c r="V75" s="8"/>
      <c r="W75" s="13"/>
      <c r="X75" s="18">
        <f t="shared" si="17"/>
        <v>33.636363636363654</v>
      </c>
      <c r="Y75" s="10"/>
      <c r="Z75" s="14"/>
    </row>
    <row r="76" spans="1:26" x14ac:dyDescent="0.2">
      <c r="A76" s="6"/>
      <c r="B76" s="8"/>
      <c r="C76" s="6">
        <f t="shared" si="12"/>
        <v>15</v>
      </c>
      <c r="D76" s="8"/>
      <c r="E76" s="13"/>
      <c r="F76" s="18">
        <f t="shared" si="13"/>
        <v>32.5</v>
      </c>
      <c r="G76" s="10"/>
      <c r="H76" s="14"/>
      <c r="J76" s="6"/>
      <c r="K76" s="8"/>
      <c r="L76" s="6">
        <f t="shared" si="14"/>
        <v>14</v>
      </c>
      <c r="M76" s="8"/>
      <c r="N76" s="13"/>
      <c r="O76" s="18">
        <f t="shared" si="15"/>
        <v>32.857142857142883</v>
      </c>
      <c r="P76" s="10"/>
      <c r="Q76" s="14"/>
      <c r="S76" s="6"/>
      <c r="T76" s="8"/>
      <c r="U76" s="6">
        <f t="shared" si="16"/>
        <v>13</v>
      </c>
      <c r="V76" s="8"/>
      <c r="W76" s="13"/>
      <c r="X76" s="18">
        <f t="shared" si="17"/>
        <v>33.181818181818201</v>
      </c>
      <c r="Y76" s="10"/>
      <c r="Z76" s="14"/>
    </row>
    <row r="77" spans="1:26" x14ac:dyDescent="0.2">
      <c r="A77" s="6"/>
      <c r="B77" s="8"/>
      <c r="C77" s="6">
        <f t="shared" si="12"/>
        <v>16</v>
      </c>
      <c r="D77" s="8"/>
      <c r="E77" s="13"/>
      <c r="F77" s="18">
        <f t="shared" si="13"/>
        <v>32</v>
      </c>
      <c r="G77" s="10"/>
      <c r="H77" s="14"/>
      <c r="J77" s="6"/>
      <c r="K77" s="8"/>
      <c r="L77" s="6">
        <f t="shared" si="14"/>
        <v>15</v>
      </c>
      <c r="M77" s="8"/>
      <c r="N77" s="13"/>
      <c r="O77" s="18">
        <f t="shared" si="15"/>
        <v>32.380952380952408</v>
      </c>
      <c r="P77" s="10"/>
      <c r="Q77" s="14"/>
      <c r="S77" s="6"/>
      <c r="T77" s="8"/>
      <c r="U77" s="6">
        <f t="shared" si="16"/>
        <v>14</v>
      </c>
      <c r="V77" s="8"/>
      <c r="W77" s="13"/>
      <c r="X77" s="18">
        <f t="shared" si="17"/>
        <v>32.727272727272748</v>
      </c>
      <c r="Y77" s="10"/>
      <c r="Z77" s="14"/>
    </row>
    <row r="78" spans="1:26" x14ac:dyDescent="0.2">
      <c r="A78" s="6"/>
      <c r="B78" s="8"/>
      <c r="C78" s="6">
        <f t="shared" si="12"/>
        <v>17</v>
      </c>
      <c r="D78" s="8"/>
      <c r="E78" s="13"/>
      <c r="F78" s="18">
        <f t="shared" si="13"/>
        <v>31.5</v>
      </c>
      <c r="G78" s="10"/>
      <c r="H78" s="14"/>
      <c r="J78" s="6"/>
      <c r="K78" s="8"/>
      <c r="L78" s="6">
        <f t="shared" si="14"/>
        <v>16</v>
      </c>
      <c r="M78" s="8"/>
      <c r="N78" s="13"/>
      <c r="O78" s="18">
        <f t="shared" si="15"/>
        <v>31.904761904761934</v>
      </c>
      <c r="P78" s="10"/>
      <c r="Q78" s="14"/>
      <c r="S78" s="6"/>
      <c r="T78" s="8"/>
      <c r="U78" s="6">
        <f t="shared" si="16"/>
        <v>15</v>
      </c>
      <c r="V78" s="8"/>
      <c r="W78" s="13"/>
      <c r="X78" s="18">
        <f t="shared" si="17"/>
        <v>32.272727272727295</v>
      </c>
      <c r="Y78" s="10"/>
      <c r="Z78" s="14"/>
    </row>
    <row r="79" spans="1:26" x14ac:dyDescent="0.2">
      <c r="A79" s="6"/>
      <c r="B79" s="8"/>
      <c r="C79" s="6">
        <f t="shared" si="12"/>
        <v>18</v>
      </c>
      <c r="D79" s="8"/>
      <c r="E79" s="13"/>
      <c r="F79" s="18">
        <f t="shared" si="13"/>
        <v>31</v>
      </c>
      <c r="G79" s="10"/>
      <c r="H79" s="14"/>
      <c r="J79" s="6"/>
      <c r="K79" s="8"/>
      <c r="L79" s="6">
        <f t="shared" si="14"/>
        <v>17</v>
      </c>
      <c r="M79" s="8"/>
      <c r="N79" s="13"/>
      <c r="O79" s="18">
        <f t="shared" si="15"/>
        <v>31.428571428571459</v>
      </c>
      <c r="P79" s="10"/>
      <c r="Q79" s="14"/>
      <c r="S79" s="6"/>
      <c r="T79" s="8"/>
      <c r="U79" s="6">
        <f t="shared" si="16"/>
        <v>16</v>
      </c>
      <c r="V79" s="8"/>
      <c r="W79" s="13"/>
      <c r="X79" s="18">
        <f t="shared" si="17"/>
        <v>31.818181818181841</v>
      </c>
      <c r="Y79" s="10"/>
      <c r="Z79" s="14"/>
    </row>
    <row r="80" spans="1:26" x14ac:dyDescent="0.2">
      <c r="A80" s="6"/>
      <c r="B80" s="8"/>
      <c r="C80" s="6">
        <f t="shared" si="12"/>
        <v>19</v>
      </c>
      <c r="D80" s="8"/>
      <c r="E80" s="13"/>
      <c r="F80" s="18">
        <f t="shared" si="13"/>
        <v>30.5</v>
      </c>
      <c r="G80" s="10"/>
      <c r="H80" s="14"/>
      <c r="J80" s="6"/>
      <c r="K80" s="8"/>
      <c r="L80" s="6">
        <f t="shared" si="14"/>
        <v>18</v>
      </c>
      <c r="M80" s="8"/>
      <c r="N80" s="13"/>
      <c r="O80" s="18">
        <f t="shared" si="15"/>
        <v>30.952380952380985</v>
      </c>
      <c r="P80" s="10"/>
      <c r="Q80" s="14"/>
      <c r="S80" s="6"/>
      <c r="T80" s="8"/>
      <c r="U80" s="6">
        <f t="shared" si="16"/>
        <v>17</v>
      </c>
      <c r="V80" s="8"/>
      <c r="W80" s="13"/>
      <c r="X80" s="18">
        <f t="shared" si="17"/>
        <v>31.363636363636388</v>
      </c>
      <c r="Y80" s="10"/>
      <c r="Z80" s="14"/>
    </row>
    <row r="81" spans="1:26" x14ac:dyDescent="0.2">
      <c r="A81" s="6"/>
      <c r="B81" s="8"/>
      <c r="C81" s="6">
        <f t="shared" si="12"/>
        <v>20</v>
      </c>
      <c r="D81" s="8"/>
      <c r="E81" s="13"/>
      <c r="F81" s="18">
        <f t="shared" si="13"/>
        <v>30</v>
      </c>
      <c r="G81" s="10"/>
      <c r="H81" s="14"/>
      <c r="J81" s="6"/>
      <c r="K81" s="8"/>
      <c r="L81" s="6">
        <f t="shared" si="14"/>
        <v>19</v>
      </c>
      <c r="M81" s="8"/>
      <c r="N81" s="13"/>
      <c r="O81" s="18">
        <f t="shared" si="15"/>
        <v>30.47619047619051</v>
      </c>
      <c r="P81" s="10"/>
      <c r="Q81" s="14"/>
      <c r="S81" s="6"/>
      <c r="T81" s="8"/>
      <c r="U81" s="6">
        <f t="shared" si="16"/>
        <v>18</v>
      </c>
      <c r="V81" s="8"/>
      <c r="W81" s="13"/>
      <c r="X81" s="18">
        <f t="shared" si="17"/>
        <v>30.909090909090935</v>
      </c>
      <c r="Y81" s="10"/>
      <c r="Z81" s="14"/>
    </row>
    <row r="83" spans="1:26" x14ac:dyDescent="0.2">
      <c r="A83" s="1" t="s">
        <v>0</v>
      </c>
      <c r="B83" s="2"/>
      <c r="D83" s="2"/>
      <c r="E83" s="3"/>
      <c r="G83" s="3"/>
      <c r="H83" s="5"/>
      <c r="J83" s="1" t="s">
        <v>0</v>
      </c>
      <c r="K83" s="2"/>
      <c r="M83" s="2"/>
      <c r="N83" s="3"/>
      <c r="O83" s="4"/>
      <c r="P83" s="3"/>
      <c r="Q83" s="5"/>
      <c r="S83" s="1" t="s">
        <v>0</v>
      </c>
      <c r="T83" s="2"/>
      <c r="V83" s="2"/>
      <c r="W83" s="3"/>
      <c r="X83" s="4"/>
      <c r="Y83" s="3"/>
      <c r="Z83" s="5"/>
    </row>
    <row r="84" spans="1:26" x14ac:dyDescent="0.2">
      <c r="B84" s="2"/>
      <c r="D84" s="2"/>
      <c r="E84" s="3"/>
      <c r="G84" s="3"/>
      <c r="H84" s="5"/>
      <c r="K84" s="2"/>
      <c r="M84" s="2"/>
      <c r="N84" s="3"/>
      <c r="O84" s="4"/>
      <c r="P84" s="3"/>
      <c r="Q84" s="5"/>
      <c r="T84" s="2"/>
      <c r="V84" s="2"/>
      <c r="W84" s="3"/>
      <c r="X84" s="4"/>
      <c r="Y84" s="3"/>
      <c r="Z84" s="5"/>
    </row>
    <row r="85" spans="1:26" x14ac:dyDescent="0.2">
      <c r="A85" s="6"/>
      <c r="B85" s="7" t="s">
        <v>1</v>
      </c>
      <c r="C85" s="8">
        <v>0</v>
      </c>
      <c r="D85" s="8"/>
      <c r="E85" s="9" t="s">
        <v>2</v>
      </c>
      <c r="F85" s="18">
        <v>30</v>
      </c>
      <c r="G85" s="10"/>
      <c r="H85" s="8">
        <f>(F86-F85)/(C86-C85)</f>
        <v>0.45</v>
      </c>
      <c r="J85" s="6"/>
      <c r="K85" s="7" t="s">
        <v>1</v>
      </c>
      <c r="L85" s="8">
        <v>-1</v>
      </c>
      <c r="M85" s="8"/>
      <c r="N85" s="9" t="s">
        <v>2</v>
      </c>
      <c r="O85" s="18">
        <v>30</v>
      </c>
      <c r="P85" s="10"/>
      <c r="Q85" s="8">
        <f>(O86-O85)/(L86-L85)</f>
        <v>0.42857142857142855</v>
      </c>
      <c r="S85" s="6"/>
      <c r="T85" s="7" t="s">
        <v>1</v>
      </c>
      <c r="U85" s="8">
        <v>-2</v>
      </c>
      <c r="V85" s="8"/>
      <c r="W85" s="9" t="s">
        <v>2</v>
      </c>
      <c r="X85" s="18">
        <v>30</v>
      </c>
      <c r="Y85" s="10"/>
      <c r="Z85" s="8">
        <f>(X86-X85)/(U86-U85)</f>
        <v>0.40909090909090912</v>
      </c>
    </row>
    <row r="86" spans="1:26" x14ac:dyDescent="0.2">
      <c r="A86" s="6"/>
      <c r="B86" s="7" t="s">
        <v>3</v>
      </c>
      <c r="C86" s="8">
        <v>20</v>
      </c>
      <c r="D86" s="8"/>
      <c r="E86" s="7" t="s">
        <v>4</v>
      </c>
      <c r="F86" s="18">
        <v>39</v>
      </c>
      <c r="G86" s="10"/>
      <c r="H86" s="11" t="s">
        <v>5</v>
      </c>
      <c r="J86" s="6"/>
      <c r="K86" s="7" t="s">
        <v>3</v>
      </c>
      <c r="L86" s="8">
        <v>20</v>
      </c>
      <c r="M86" s="8"/>
      <c r="N86" s="7" t="s">
        <v>4</v>
      </c>
      <c r="O86" s="18">
        <v>39</v>
      </c>
      <c r="P86" s="10"/>
      <c r="Q86" s="11" t="s">
        <v>5</v>
      </c>
      <c r="S86" s="6"/>
      <c r="T86" s="7" t="s">
        <v>3</v>
      </c>
      <c r="U86" s="8">
        <v>20</v>
      </c>
      <c r="V86" s="8"/>
      <c r="W86" s="7" t="s">
        <v>4</v>
      </c>
      <c r="X86" s="18">
        <v>39</v>
      </c>
      <c r="Y86" s="10"/>
      <c r="Z86" s="11" t="s">
        <v>5</v>
      </c>
    </row>
    <row r="87" spans="1:26" x14ac:dyDescent="0.2">
      <c r="A87" s="6"/>
      <c r="B87" s="12"/>
      <c r="C87" s="8"/>
      <c r="D87" s="8"/>
      <c r="E87" s="13"/>
      <c r="F87" s="18"/>
      <c r="G87" s="10"/>
      <c r="H87" s="14"/>
      <c r="J87" s="6"/>
      <c r="K87" s="12"/>
      <c r="L87" s="8"/>
      <c r="M87" s="8"/>
      <c r="N87" s="13"/>
      <c r="O87" s="18"/>
      <c r="P87" s="10"/>
      <c r="Q87" s="14"/>
      <c r="S87" s="6"/>
      <c r="T87" s="12"/>
      <c r="U87" s="8"/>
      <c r="V87" s="8"/>
      <c r="W87" s="13"/>
      <c r="X87" s="18"/>
      <c r="Y87" s="10"/>
      <c r="Z87" s="14"/>
    </row>
    <row r="88" spans="1:26" x14ac:dyDescent="0.2">
      <c r="A88" s="6"/>
      <c r="B88" s="15" t="s">
        <v>6</v>
      </c>
      <c r="C88" s="6">
        <f>C85</f>
        <v>0</v>
      </c>
      <c r="D88" s="8"/>
      <c r="E88" s="16" t="s">
        <v>7</v>
      </c>
      <c r="F88" s="18">
        <f>F86</f>
        <v>39</v>
      </c>
      <c r="G88" s="10"/>
      <c r="H88" s="14"/>
      <c r="J88" s="6"/>
      <c r="K88" s="15" t="s">
        <v>6</v>
      </c>
      <c r="L88" s="6">
        <f>L85</f>
        <v>-1</v>
      </c>
      <c r="M88" s="8"/>
      <c r="N88" s="16" t="s">
        <v>7</v>
      </c>
      <c r="O88" s="18">
        <f>O86</f>
        <v>39</v>
      </c>
      <c r="P88" s="10"/>
      <c r="Q88" s="14"/>
      <c r="S88" s="6"/>
      <c r="T88" s="15" t="s">
        <v>6</v>
      </c>
      <c r="U88" s="6">
        <f>U85</f>
        <v>-2</v>
      </c>
      <c r="V88" s="8"/>
      <c r="W88" s="16" t="s">
        <v>7</v>
      </c>
      <c r="X88" s="18">
        <f>X86</f>
        <v>39</v>
      </c>
      <c r="Y88" s="10"/>
      <c r="Z88" s="14"/>
    </row>
    <row r="89" spans="1:26" x14ac:dyDescent="0.2">
      <c r="A89" s="6"/>
      <c r="B89" s="8"/>
      <c r="C89" s="6">
        <f>C88+1</f>
        <v>1</v>
      </c>
      <c r="D89" s="8"/>
      <c r="E89" s="13"/>
      <c r="F89" s="18">
        <f>F88-H$85</f>
        <v>38.549999999999997</v>
      </c>
      <c r="G89" s="10"/>
      <c r="H89" s="14"/>
      <c r="J89" s="6"/>
      <c r="K89" s="8"/>
      <c r="L89" s="6">
        <f>L88+1</f>
        <v>0</v>
      </c>
      <c r="M89" s="8"/>
      <c r="N89" s="13"/>
      <c r="O89" s="18">
        <f>O88-Q$85</f>
        <v>38.571428571428569</v>
      </c>
      <c r="P89" s="10"/>
      <c r="Q89" s="14"/>
      <c r="S89" s="6"/>
      <c r="T89" s="8"/>
      <c r="U89" s="6">
        <f>U88+1</f>
        <v>-1</v>
      </c>
      <c r="V89" s="8"/>
      <c r="W89" s="13"/>
      <c r="X89" s="18">
        <f>X88-Z$58</f>
        <v>38.545454545454547</v>
      </c>
      <c r="Y89" s="10"/>
      <c r="Z89" s="14"/>
    </row>
    <row r="90" spans="1:26" x14ac:dyDescent="0.2">
      <c r="A90" s="6"/>
      <c r="B90" s="8"/>
      <c r="C90" s="6">
        <f t="shared" ref="C90:C108" si="18">C89+1</f>
        <v>2</v>
      </c>
      <c r="D90" s="8"/>
      <c r="E90" s="13"/>
      <c r="F90" s="18">
        <f t="shared" ref="F90:F107" si="19">F89-H$85</f>
        <v>38.099999999999994</v>
      </c>
      <c r="G90" s="10"/>
      <c r="H90" s="14"/>
      <c r="J90" s="6"/>
      <c r="K90" s="8"/>
      <c r="L90" s="6">
        <f t="shared" ref="L90:L108" si="20">L89+1</f>
        <v>1</v>
      </c>
      <c r="M90" s="8"/>
      <c r="N90" s="13"/>
      <c r="O90" s="18">
        <f t="shared" ref="O90:O108" si="21">O89-Q$85</f>
        <v>38.142857142857139</v>
      </c>
      <c r="P90" s="10"/>
      <c r="Q90" s="14"/>
      <c r="S90" s="6"/>
      <c r="T90" s="8"/>
      <c r="U90" s="6">
        <f t="shared" ref="U90:U108" si="22">U89+1</f>
        <v>0</v>
      </c>
      <c r="V90" s="8"/>
      <c r="W90" s="13"/>
      <c r="X90" s="18">
        <f t="shared" ref="X90:X108" si="23">X89-Z$58</f>
        <v>38.090909090909093</v>
      </c>
      <c r="Y90" s="10"/>
      <c r="Z90" s="14"/>
    </row>
    <row r="91" spans="1:26" x14ac:dyDescent="0.2">
      <c r="A91" s="6"/>
      <c r="B91" s="8"/>
      <c r="C91" s="6">
        <f t="shared" si="18"/>
        <v>3</v>
      </c>
      <c r="D91" s="8"/>
      <c r="E91" s="13"/>
      <c r="F91" s="18">
        <f t="shared" si="19"/>
        <v>37.649999999999991</v>
      </c>
      <c r="G91" s="10"/>
      <c r="H91" s="14"/>
      <c r="J91" s="6"/>
      <c r="K91" s="8"/>
      <c r="L91" s="6">
        <f t="shared" si="20"/>
        <v>2</v>
      </c>
      <c r="M91" s="8"/>
      <c r="N91" s="13"/>
      <c r="O91" s="18">
        <f t="shared" si="21"/>
        <v>37.714285714285708</v>
      </c>
      <c r="P91" s="10"/>
      <c r="Q91" s="14"/>
      <c r="S91" s="6"/>
      <c r="T91" s="8"/>
      <c r="U91" s="6">
        <f t="shared" si="22"/>
        <v>1</v>
      </c>
      <c r="V91" s="8"/>
      <c r="W91" s="13"/>
      <c r="X91" s="18">
        <f t="shared" si="23"/>
        <v>37.63636363636364</v>
      </c>
      <c r="Y91" s="10"/>
      <c r="Z91" s="14"/>
    </row>
    <row r="92" spans="1:26" x14ac:dyDescent="0.2">
      <c r="A92" s="6"/>
      <c r="B92" s="8"/>
      <c r="C92" s="6">
        <f t="shared" si="18"/>
        <v>4</v>
      </c>
      <c r="D92" s="8"/>
      <c r="E92" s="13"/>
      <c r="F92" s="18">
        <f t="shared" si="19"/>
        <v>37.199999999999989</v>
      </c>
      <c r="G92" s="10"/>
      <c r="H92" s="14"/>
      <c r="J92" s="6"/>
      <c r="K92" s="8"/>
      <c r="L92" s="6">
        <f t="shared" si="20"/>
        <v>3</v>
      </c>
      <c r="M92" s="8"/>
      <c r="N92" s="13"/>
      <c r="O92" s="18">
        <f t="shared" si="21"/>
        <v>37.285714285714278</v>
      </c>
      <c r="P92" s="10"/>
      <c r="Q92" s="14"/>
      <c r="S92" s="6"/>
      <c r="T92" s="8"/>
      <c r="U92" s="6">
        <f t="shared" si="22"/>
        <v>2</v>
      </c>
      <c r="V92" s="8"/>
      <c r="W92" s="13"/>
      <c r="X92" s="18">
        <f t="shared" si="23"/>
        <v>37.181818181818187</v>
      </c>
      <c r="Y92" s="10"/>
      <c r="Z92" s="14"/>
    </row>
    <row r="93" spans="1:26" x14ac:dyDescent="0.2">
      <c r="A93" s="6"/>
      <c r="B93" s="8"/>
      <c r="C93" s="6">
        <f t="shared" si="18"/>
        <v>5</v>
      </c>
      <c r="D93" s="8"/>
      <c r="E93" s="13"/>
      <c r="F93" s="18">
        <f t="shared" si="19"/>
        <v>36.749999999999986</v>
      </c>
      <c r="G93" s="10"/>
      <c r="H93" s="14"/>
      <c r="J93" s="6"/>
      <c r="K93" s="8"/>
      <c r="L93" s="6">
        <f t="shared" si="20"/>
        <v>4</v>
      </c>
      <c r="M93" s="8"/>
      <c r="N93" s="13"/>
      <c r="O93" s="18">
        <f t="shared" si="21"/>
        <v>36.857142857142847</v>
      </c>
      <c r="P93" s="10"/>
      <c r="Q93" s="14"/>
      <c r="S93" s="6"/>
      <c r="T93" s="8"/>
      <c r="U93" s="6">
        <f t="shared" si="22"/>
        <v>3</v>
      </c>
      <c r="V93" s="8"/>
      <c r="W93" s="13"/>
      <c r="X93" s="18">
        <f t="shared" si="23"/>
        <v>36.727272727272734</v>
      </c>
      <c r="Y93" s="10"/>
      <c r="Z93" s="14"/>
    </row>
    <row r="94" spans="1:26" x14ac:dyDescent="0.2">
      <c r="A94" s="6"/>
      <c r="B94" s="8"/>
      <c r="C94" s="6">
        <f t="shared" si="18"/>
        <v>6</v>
      </c>
      <c r="D94" s="8"/>
      <c r="E94" s="13"/>
      <c r="F94" s="18">
        <f t="shared" si="19"/>
        <v>36.299999999999983</v>
      </c>
      <c r="G94" s="10"/>
      <c r="H94" s="14"/>
      <c r="J94" s="6"/>
      <c r="K94" s="8"/>
      <c r="L94" s="6">
        <f t="shared" si="20"/>
        <v>5</v>
      </c>
      <c r="M94" s="8"/>
      <c r="N94" s="13"/>
      <c r="O94" s="18">
        <f t="shared" si="21"/>
        <v>36.428571428571416</v>
      </c>
      <c r="P94" s="10"/>
      <c r="Q94" s="14"/>
      <c r="S94" s="6"/>
      <c r="T94" s="8"/>
      <c r="U94" s="6">
        <f t="shared" si="22"/>
        <v>4</v>
      </c>
      <c r="V94" s="8"/>
      <c r="W94" s="13"/>
      <c r="X94" s="18">
        <f t="shared" si="23"/>
        <v>36.27272727272728</v>
      </c>
      <c r="Y94" s="10"/>
      <c r="Z94" s="14"/>
    </row>
    <row r="95" spans="1:26" x14ac:dyDescent="0.2">
      <c r="A95" s="6"/>
      <c r="B95" s="8"/>
      <c r="C95" s="6">
        <f t="shared" si="18"/>
        <v>7</v>
      </c>
      <c r="D95" s="8"/>
      <c r="E95" s="13"/>
      <c r="F95" s="18">
        <f t="shared" si="19"/>
        <v>35.84999999999998</v>
      </c>
      <c r="G95" s="10"/>
      <c r="H95" s="14"/>
      <c r="J95" s="6"/>
      <c r="K95" s="8"/>
      <c r="L95" s="6">
        <f t="shared" si="20"/>
        <v>6</v>
      </c>
      <c r="M95" s="8"/>
      <c r="N95" s="13"/>
      <c r="O95" s="18">
        <f t="shared" si="21"/>
        <v>35.999999999999986</v>
      </c>
      <c r="P95" s="10"/>
      <c r="Q95" s="14"/>
      <c r="S95" s="6"/>
      <c r="T95" s="8"/>
      <c r="U95" s="6">
        <f t="shared" si="22"/>
        <v>5</v>
      </c>
      <c r="V95" s="8"/>
      <c r="W95" s="13"/>
      <c r="X95" s="18">
        <f t="shared" si="23"/>
        <v>35.818181818181827</v>
      </c>
      <c r="Y95" s="10"/>
      <c r="Z95" s="14"/>
    </row>
    <row r="96" spans="1:26" x14ac:dyDescent="0.2">
      <c r="A96" s="6"/>
      <c r="B96" s="8"/>
      <c r="C96" s="6">
        <f t="shared" si="18"/>
        <v>8</v>
      </c>
      <c r="D96" s="8"/>
      <c r="E96" s="13"/>
      <c r="F96" s="18">
        <f t="shared" si="19"/>
        <v>35.399999999999977</v>
      </c>
      <c r="G96" s="10"/>
      <c r="H96" s="14"/>
      <c r="J96" s="6"/>
      <c r="K96" s="8"/>
      <c r="L96" s="6">
        <f t="shared" si="20"/>
        <v>7</v>
      </c>
      <c r="M96" s="8"/>
      <c r="N96" s="13"/>
      <c r="O96" s="18">
        <f t="shared" si="21"/>
        <v>35.571428571428555</v>
      </c>
      <c r="P96" s="10"/>
      <c r="Q96" s="14"/>
      <c r="S96" s="6"/>
      <c r="T96" s="8"/>
      <c r="U96" s="6">
        <f t="shared" si="22"/>
        <v>6</v>
      </c>
      <c r="V96" s="8"/>
      <c r="W96" s="13"/>
      <c r="X96" s="18">
        <f t="shared" si="23"/>
        <v>35.363636363636374</v>
      </c>
      <c r="Y96" s="10"/>
      <c r="Z96" s="14"/>
    </row>
    <row r="97" spans="1:26" x14ac:dyDescent="0.2">
      <c r="A97" s="6"/>
      <c r="B97" s="8"/>
      <c r="C97" s="6">
        <f t="shared" si="18"/>
        <v>9</v>
      </c>
      <c r="D97" s="8"/>
      <c r="E97" s="13"/>
      <c r="F97" s="18">
        <f t="shared" si="19"/>
        <v>34.949999999999974</v>
      </c>
      <c r="G97" s="10"/>
      <c r="H97" s="14"/>
      <c r="J97" s="6"/>
      <c r="K97" s="8"/>
      <c r="L97" s="6">
        <f t="shared" si="20"/>
        <v>8</v>
      </c>
      <c r="M97" s="8"/>
      <c r="N97" s="13"/>
      <c r="O97" s="18">
        <f t="shared" si="21"/>
        <v>35.142857142857125</v>
      </c>
      <c r="P97" s="10"/>
      <c r="Q97" s="14"/>
      <c r="S97" s="6"/>
      <c r="T97" s="8"/>
      <c r="U97" s="6">
        <f t="shared" si="22"/>
        <v>7</v>
      </c>
      <c r="V97" s="8"/>
      <c r="W97" s="13"/>
      <c r="X97" s="18">
        <f t="shared" si="23"/>
        <v>34.909090909090921</v>
      </c>
      <c r="Y97" s="10"/>
      <c r="Z97" s="14"/>
    </row>
    <row r="98" spans="1:26" x14ac:dyDescent="0.2">
      <c r="A98" s="6"/>
      <c r="B98" s="8"/>
      <c r="C98" s="6">
        <f t="shared" si="18"/>
        <v>10</v>
      </c>
      <c r="D98" s="8"/>
      <c r="E98" s="13"/>
      <c r="F98" s="18">
        <f t="shared" si="19"/>
        <v>34.499999999999972</v>
      </c>
      <c r="G98" s="10"/>
      <c r="H98" s="14"/>
      <c r="J98" s="6"/>
      <c r="K98" s="8"/>
      <c r="L98" s="6">
        <f t="shared" si="20"/>
        <v>9</v>
      </c>
      <c r="M98" s="8"/>
      <c r="N98" s="13"/>
      <c r="O98" s="18">
        <f t="shared" si="21"/>
        <v>34.714285714285694</v>
      </c>
      <c r="P98" s="10"/>
      <c r="Q98" s="14"/>
      <c r="S98" s="6"/>
      <c r="T98" s="8"/>
      <c r="U98" s="6">
        <f t="shared" si="22"/>
        <v>8</v>
      </c>
      <c r="V98" s="8"/>
      <c r="W98" s="13"/>
      <c r="X98" s="18">
        <f t="shared" si="23"/>
        <v>34.454545454545467</v>
      </c>
      <c r="Y98" s="10"/>
      <c r="Z98" s="14"/>
    </row>
    <row r="99" spans="1:26" x14ac:dyDescent="0.2">
      <c r="A99" s="6"/>
      <c r="B99" s="8"/>
      <c r="C99" s="6">
        <f t="shared" si="18"/>
        <v>11</v>
      </c>
      <c r="D99" s="8"/>
      <c r="E99" s="13"/>
      <c r="F99" s="18">
        <f t="shared" si="19"/>
        <v>34.049999999999969</v>
      </c>
      <c r="G99" s="10"/>
      <c r="H99" s="14"/>
      <c r="J99" s="6"/>
      <c r="K99" s="8"/>
      <c r="L99" s="6">
        <f t="shared" si="20"/>
        <v>10</v>
      </c>
      <c r="M99" s="8"/>
      <c r="N99" s="13"/>
      <c r="O99" s="18">
        <f t="shared" si="21"/>
        <v>34.285714285714263</v>
      </c>
      <c r="P99" s="10"/>
      <c r="Q99" s="14"/>
      <c r="S99" s="6"/>
      <c r="T99" s="8"/>
      <c r="U99" s="6">
        <f t="shared" si="22"/>
        <v>9</v>
      </c>
      <c r="V99" s="8"/>
      <c r="W99" s="13"/>
      <c r="X99" s="18">
        <f t="shared" si="23"/>
        <v>34.000000000000014</v>
      </c>
      <c r="Y99" s="10"/>
      <c r="Z99" s="14"/>
    </row>
    <row r="100" spans="1:26" x14ac:dyDescent="0.2">
      <c r="A100" s="6"/>
      <c r="B100" s="8"/>
      <c r="C100" s="6">
        <f t="shared" si="18"/>
        <v>12</v>
      </c>
      <c r="D100" s="8"/>
      <c r="E100" s="13"/>
      <c r="F100" s="18">
        <f t="shared" si="19"/>
        <v>33.599999999999966</v>
      </c>
      <c r="G100" s="10"/>
      <c r="H100" s="14"/>
      <c r="J100" s="6"/>
      <c r="K100" s="8"/>
      <c r="L100" s="6">
        <f t="shared" si="20"/>
        <v>11</v>
      </c>
      <c r="M100" s="8"/>
      <c r="N100" s="13"/>
      <c r="O100" s="18">
        <f t="shared" si="21"/>
        <v>33.857142857142833</v>
      </c>
      <c r="P100" s="10"/>
      <c r="Q100" s="14"/>
      <c r="S100" s="6"/>
      <c r="T100" s="8"/>
      <c r="U100" s="6">
        <f t="shared" si="22"/>
        <v>10</v>
      </c>
      <c r="V100" s="8"/>
      <c r="W100" s="13"/>
      <c r="X100" s="18">
        <f t="shared" si="23"/>
        <v>33.545454545454561</v>
      </c>
      <c r="Y100" s="10"/>
      <c r="Z100" s="14"/>
    </row>
    <row r="101" spans="1:26" x14ac:dyDescent="0.2">
      <c r="A101" s="6"/>
      <c r="B101" s="8"/>
      <c r="C101" s="6">
        <f t="shared" si="18"/>
        <v>13</v>
      </c>
      <c r="D101" s="8"/>
      <c r="E101" s="13"/>
      <c r="F101" s="18">
        <f t="shared" si="19"/>
        <v>33.149999999999963</v>
      </c>
      <c r="G101" s="10"/>
      <c r="H101" s="14"/>
      <c r="J101" s="6"/>
      <c r="K101" s="8"/>
      <c r="L101" s="6">
        <f t="shared" si="20"/>
        <v>12</v>
      </c>
      <c r="M101" s="8"/>
      <c r="N101" s="13"/>
      <c r="O101" s="18">
        <f t="shared" si="21"/>
        <v>33.428571428571402</v>
      </c>
      <c r="P101" s="10"/>
      <c r="Q101" s="14"/>
      <c r="S101" s="6"/>
      <c r="T101" s="8"/>
      <c r="U101" s="6">
        <f t="shared" si="22"/>
        <v>11</v>
      </c>
      <c r="V101" s="8"/>
      <c r="W101" s="13"/>
      <c r="X101" s="18">
        <f t="shared" si="23"/>
        <v>33.090909090909108</v>
      </c>
      <c r="Y101" s="10"/>
      <c r="Z101" s="14"/>
    </row>
    <row r="102" spans="1:26" x14ac:dyDescent="0.2">
      <c r="A102" s="6"/>
      <c r="B102" s="8"/>
      <c r="C102" s="6">
        <f t="shared" si="18"/>
        <v>14</v>
      </c>
      <c r="D102" s="8"/>
      <c r="E102" s="13"/>
      <c r="F102" s="18">
        <f t="shared" si="19"/>
        <v>32.69999999999996</v>
      </c>
      <c r="G102" s="10"/>
      <c r="H102" s="14"/>
      <c r="J102" s="6"/>
      <c r="K102" s="8"/>
      <c r="L102" s="6">
        <f t="shared" si="20"/>
        <v>13</v>
      </c>
      <c r="M102" s="8"/>
      <c r="N102" s="13"/>
      <c r="O102" s="18">
        <f t="shared" si="21"/>
        <v>32.999999999999972</v>
      </c>
      <c r="P102" s="10"/>
      <c r="Q102" s="14"/>
      <c r="S102" s="6"/>
      <c r="T102" s="8"/>
      <c r="U102" s="6">
        <f t="shared" si="22"/>
        <v>12</v>
      </c>
      <c r="V102" s="8"/>
      <c r="W102" s="13"/>
      <c r="X102" s="18">
        <f t="shared" si="23"/>
        <v>32.636363636363654</v>
      </c>
      <c r="Y102" s="10"/>
      <c r="Z102" s="14"/>
    </row>
    <row r="103" spans="1:26" x14ac:dyDescent="0.2">
      <c r="A103" s="6"/>
      <c r="B103" s="8"/>
      <c r="C103" s="6">
        <f t="shared" si="18"/>
        <v>15</v>
      </c>
      <c r="D103" s="8"/>
      <c r="E103" s="13"/>
      <c r="F103" s="18">
        <f t="shared" si="19"/>
        <v>32.249999999999957</v>
      </c>
      <c r="G103" s="10"/>
      <c r="H103" s="14"/>
      <c r="J103" s="6"/>
      <c r="K103" s="8"/>
      <c r="L103" s="6">
        <f t="shared" si="20"/>
        <v>14</v>
      </c>
      <c r="M103" s="8"/>
      <c r="N103" s="13"/>
      <c r="O103" s="18">
        <f t="shared" si="21"/>
        <v>32.571428571428541</v>
      </c>
      <c r="P103" s="10"/>
      <c r="Q103" s="14"/>
      <c r="S103" s="6"/>
      <c r="T103" s="8"/>
      <c r="U103" s="6">
        <f t="shared" si="22"/>
        <v>13</v>
      </c>
      <c r="V103" s="8"/>
      <c r="W103" s="13"/>
      <c r="X103" s="18">
        <f t="shared" si="23"/>
        <v>32.181818181818201</v>
      </c>
      <c r="Y103" s="10"/>
      <c r="Z103" s="14"/>
    </row>
    <row r="104" spans="1:26" x14ac:dyDescent="0.2">
      <c r="A104" s="6"/>
      <c r="B104" s="8"/>
      <c r="C104" s="6">
        <f t="shared" si="18"/>
        <v>16</v>
      </c>
      <c r="D104" s="8"/>
      <c r="E104" s="13"/>
      <c r="F104" s="18">
        <f t="shared" si="19"/>
        <v>31.799999999999958</v>
      </c>
      <c r="G104" s="10"/>
      <c r="H104" s="14"/>
      <c r="J104" s="6"/>
      <c r="K104" s="8"/>
      <c r="L104" s="6">
        <f t="shared" si="20"/>
        <v>15</v>
      </c>
      <c r="M104" s="8"/>
      <c r="N104" s="13"/>
      <c r="O104" s="18">
        <f t="shared" si="21"/>
        <v>32.14285714285711</v>
      </c>
      <c r="P104" s="10"/>
      <c r="Q104" s="14"/>
      <c r="S104" s="6"/>
      <c r="T104" s="8"/>
      <c r="U104" s="6">
        <f t="shared" si="22"/>
        <v>14</v>
      </c>
      <c r="V104" s="8"/>
      <c r="W104" s="13"/>
      <c r="X104" s="18">
        <f t="shared" si="23"/>
        <v>31.727272727272748</v>
      </c>
      <c r="Y104" s="10"/>
      <c r="Z104" s="14"/>
    </row>
    <row r="105" spans="1:26" x14ac:dyDescent="0.2">
      <c r="A105" s="6"/>
      <c r="B105" s="8"/>
      <c r="C105" s="6">
        <f t="shared" si="18"/>
        <v>17</v>
      </c>
      <c r="D105" s="8"/>
      <c r="E105" s="13"/>
      <c r="F105" s="18">
        <f t="shared" si="19"/>
        <v>31.349999999999959</v>
      </c>
      <c r="G105" s="10"/>
      <c r="H105" s="14"/>
      <c r="J105" s="6"/>
      <c r="K105" s="8"/>
      <c r="L105" s="6">
        <f t="shared" si="20"/>
        <v>16</v>
      </c>
      <c r="M105" s="8"/>
      <c r="N105" s="13"/>
      <c r="O105" s="18">
        <f t="shared" si="21"/>
        <v>31.714285714285683</v>
      </c>
      <c r="P105" s="10"/>
      <c r="Q105" s="14"/>
      <c r="S105" s="6"/>
      <c r="T105" s="8"/>
      <c r="U105" s="6">
        <f t="shared" si="22"/>
        <v>15</v>
      </c>
      <c r="V105" s="8"/>
      <c r="W105" s="13"/>
      <c r="X105" s="18">
        <f t="shared" si="23"/>
        <v>31.272727272727295</v>
      </c>
      <c r="Y105" s="10"/>
      <c r="Z105" s="14"/>
    </row>
    <row r="106" spans="1:26" x14ac:dyDescent="0.2">
      <c r="A106" s="6"/>
      <c r="B106" s="8"/>
      <c r="C106" s="6">
        <f t="shared" si="18"/>
        <v>18</v>
      </c>
      <c r="D106" s="8"/>
      <c r="E106" s="13"/>
      <c r="F106" s="18">
        <f t="shared" si="19"/>
        <v>30.899999999999959</v>
      </c>
      <c r="G106" s="10"/>
      <c r="H106" s="14"/>
      <c r="J106" s="6"/>
      <c r="K106" s="8"/>
      <c r="L106" s="6">
        <f t="shared" si="20"/>
        <v>17</v>
      </c>
      <c r="M106" s="8"/>
      <c r="N106" s="13"/>
      <c r="O106" s="18">
        <f t="shared" si="21"/>
        <v>31.285714285714256</v>
      </c>
      <c r="P106" s="10"/>
      <c r="Q106" s="14"/>
      <c r="S106" s="6"/>
      <c r="T106" s="8"/>
      <c r="U106" s="6">
        <f t="shared" si="22"/>
        <v>16</v>
      </c>
      <c r="V106" s="8"/>
      <c r="W106" s="13"/>
      <c r="X106" s="18">
        <f t="shared" si="23"/>
        <v>30.818181818181841</v>
      </c>
      <c r="Y106" s="10"/>
      <c r="Z106" s="14"/>
    </row>
    <row r="107" spans="1:26" x14ac:dyDescent="0.2">
      <c r="A107" s="6"/>
      <c r="B107" s="8"/>
      <c r="C107" s="6">
        <f t="shared" si="18"/>
        <v>19</v>
      </c>
      <c r="D107" s="8"/>
      <c r="E107" s="13"/>
      <c r="F107" s="18">
        <f t="shared" si="19"/>
        <v>30.44999999999996</v>
      </c>
      <c r="G107" s="10"/>
      <c r="H107" s="14"/>
      <c r="J107" s="6"/>
      <c r="K107" s="8"/>
      <c r="L107" s="6">
        <f t="shared" si="20"/>
        <v>18</v>
      </c>
      <c r="M107" s="8"/>
      <c r="N107" s="13"/>
      <c r="O107" s="18">
        <f t="shared" si="21"/>
        <v>30.857142857142829</v>
      </c>
      <c r="P107" s="10"/>
      <c r="Q107" s="14"/>
      <c r="S107" s="6"/>
      <c r="T107" s="8"/>
      <c r="U107" s="6">
        <f t="shared" si="22"/>
        <v>17</v>
      </c>
      <c r="V107" s="8"/>
      <c r="W107" s="13"/>
      <c r="X107" s="18">
        <f t="shared" si="23"/>
        <v>30.363636363636388</v>
      </c>
      <c r="Y107" s="10"/>
      <c r="Z107" s="14"/>
    </row>
    <row r="108" spans="1:26" x14ac:dyDescent="0.2">
      <c r="A108" s="6"/>
      <c r="B108" s="8"/>
      <c r="C108" s="6">
        <f t="shared" si="18"/>
        <v>20</v>
      </c>
      <c r="D108" s="8"/>
      <c r="E108" s="13"/>
      <c r="F108" s="18">
        <f>F107-H$85</f>
        <v>29.999999999999961</v>
      </c>
      <c r="G108" s="10"/>
      <c r="H108" s="14"/>
      <c r="J108" s="6"/>
      <c r="K108" s="8"/>
      <c r="L108" s="6">
        <f t="shared" si="20"/>
        <v>19</v>
      </c>
      <c r="M108" s="8"/>
      <c r="N108" s="13"/>
      <c r="O108" s="18">
        <f t="shared" si="21"/>
        <v>30.428571428571402</v>
      </c>
      <c r="P108" s="10"/>
      <c r="Q108" s="14"/>
      <c r="S108" s="6"/>
      <c r="T108" s="8"/>
      <c r="U108" s="6">
        <f t="shared" si="22"/>
        <v>18</v>
      </c>
      <c r="V108" s="8"/>
      <c r="W108" s="13"/>
      <c r="X108" s="18">
        <f t="shared" si="23"/>
        <v>29.909090909090935</v>
      </c>
      <c r="Y108" s="10"/>
      <c r="Z108" s="14"/>
    </row>
    <row r="110" spans="1:26" x14ac:dyDescent="0.2">
      <c r="A110" s="1" t="s">
        <v>0</v>
      </c>
      <c r="B110" s="2"/>
      <c r="D110" s="2"/>
      <c r="E110" s="3"/>
      <c r="G110" s="3"/>
      <c r="H110" s="5"/>
      <c r="J110" s="1" t="s">
        <v>0</v>
      </c>
      <c r="K110" s="2"/>
      <c r="M110" s="2"/>
      <c r="N110" s="3"/>
      <c r="O110" s="4"/>
      <c r="P110" s="3"/>
      <c r="Q110" s="5"/>
      <c r="S110" s="1" t="s">
        <v>0</v>
      </c>
      <c r="T110" s="2"/>
      <c r="V110" s="2"/>
      <c r="W110" s="3"/>
      <c r="X110" s="4"/>
      <c r="Y110" s="3"/>
      <c r="Z110" s="5"/>
    </row>
    <row r="111" spans="1:26" x14ac:dyDescent="0.2">
      <c r="B111" s="2"/>
      <c r="D111" s="2"/>
      <c r="E111" s="3"/>
      <c r="G111" s="3"/>
      <c r="H111" s="5"/>
      <c r="K111" s="2"/>
      <c r="M111" s="2"/>
      <c r="N111" s="3"/>
      <c r="O111" s="4"/>
      <c r="P111" s="3"/>
      <c r="Q111" s="5"/>
      <c r="T111" s="2"/>
      <c r="V111" s="2"/>
      <c r="W111" s="3"/>
      <c r="X111" s="4"/>
      <c r="Y111" s="3"/>
      <c r="Z111" s="5"/>
    </row>
    <row r="112" spans="1:26" x14ac:dyDescent="0.2">
      <c r="A112" s="6"/>
      <c r="B112" s="7" t="s">
        <v>1</v>
      </c>
      <c r="C112" s="8">
        <v>0</v>
      </c>
      <c r="D112" s="8"/>
      <c r="E112" s="9" t="s">
        <v>2</v>
      </c>
      <c r="F112" s="18">
        <v>30</v>
      </c>
      <c r="G112" s="10"/>
      <c r="H112" s="8">
        <f>(F113-F112)/(C113-C112)</f>
        <v>0.4</v>
      </c>
      <c r="J112" s="6"/>
      <c r="K112" s="7" t="s">
        <v>1</v>
      </c>
      <c r="L112" s="8">
        <v>-1</v>
      </c>
      <c r="M112" s="8"/>
      <c r="N112" s="9" t="s">
        <v>2</v>
      </c>
      <c r="O112" s="18">
        <v>30</v>
      </c>
      <c r="P112" s="10"/>
      <c r="Q112" s="8">
        <f>(O113-O112)/(L113-L112)</f>
        <v>0.38095238095238093</v>
      </c>
      <c r="S112" s="6"/>
      <c r="T112" s="7" t="s">
        <v>1</v>
      </c>
      <c r="U112" s="8">
        <v>-2</v>
      </c>
      <c r="V112" s="8"/>
      <c r="W112" s="9" t="s">
        <v>2</v>
      </c>
      <c r="X112" s="18">
        <v>30</v>
      </c>
      <c r="Y112" s="10"/>
      <c r="Z112" s="8">
        <f>(X113-X112)/(U113-U112)</f>
        <v>0.36363636363636365</v>
      </c>
    </row>
    <row r="113" spans="1:26" x14ac:dyDescent="0.2">
      <c r="A113" s="6"/>
      <c r="B113" s="7" t="s">
        <v>3</v>
      </c>
      <c r="C113" s="8">
        <v>20</v>
      </c>
      <c r="D113" s="8"/>
      <c r="E113" s="7" t="s">
        <v>4</v>
      </c>
      <c r="F113" s="18">
        <v>38</v>
      </c>
      <c r="G113" s="10"/>
      <c r="H113" s="11" t="s">
        <v>5</v>
      </c>
      <c r="J113" s="6"/>
      <c r="K113" s="7" t="s">
        <v>3</v>
      </c>
      <c r="L113" s="8">
        <v>20</v>
      </c>
      <c r="M113" s="8"/>
      <c r="N113" s="7" t="s">
        <v>4</v>
      </c>
      <c r="O113" s="18">
        <v>38</v>
      </c>
      <c r="P113" s="10"/>
      <c r="Q113" s="11" t="s">
        <v>5</v>
      </c>
      <c r="S113" s="6"/>
      <c r="T113" s="7" t="s">
        <v>3</v>
      </c>
      <c r="U113" s="8">
        <v>20</v>
      </c>
      <c r="V113" s="8"/>
      <c r="W113" s="7" t="s">
        <v>4</v>
      </c>
      <c r="X113" s="18">
        <v>38</v>
      </c>
      <c r="Y113" s="10"/>
      <c r="Z113" s="11" t="s">
        <v>5</v>
      </c>
    </row>
    <row r="114" spans="1:26" x14ac:dyDescent="0.2">
      <c r="A114" s="6"/>
      <c r="B114" s="12"/>
      <c r="C114" s="8"/>
      <c r="D114" s="8"/>
      <c r="E114" s="13"/>
      <c r="F114" s="18"/>
      <c r="G114" s="10"/>
      <c r="H114" s="14"/>
      <c r="J114" s="6"/>
      <c r="K114" s="12"/>
      <c r="L114" s="8"/>
      <c r="M114" s="8"/>
      <c r="N114" s="13"/>
      <c r="O114" s="18"/>
      <c r="P114" s="10"/>
      <c r="Q114" s="14"/>
      <c r="S114" s="6"/>
      <c r="T114" s="12"/>
      <c r="U114" s="8"/>
      <c r="V114" s="8"/>
      <c r="W114" s="13"/>
      <c r="X114" s="18"/>
      <c r="Y114" s="10"/>
      <c r="Z114" s="14"/>
    </row>
    <row r="115" spans="1:26" x14ac:dyDescent="0.2">
      <c r="A115" s="6"/>
      <c r="B115" s="15" t="s">
        <v>6</v>
      </c>
      <c r="C115" s="6">
        <f>C112</f>
        <v>0</v>
      </c>
      <c r="D115" s="8"/>
      <c r="E115" s="16" t="s">
        <v>7</v>
      </c>
      <c r="F115" s="18">
        <f>F113</f>
        <v>38</v>
      </c>
      <c r="G115" s="10"/>
      <c r="H115" s="14"/>
      <c r="J115" s="6"/>
      <c r="K115" s="15" t="s">
        <v>6</v>
      </c>
      <c r="L115" s="6">
        <f>L112</f>
        <v>-1</v>
      </c>
      <c r="M115" s="8"/>
      <c r="N115" s="16" t="s">
        <v>7</v>
      </c>
      <c r="O115" s="18">
        <f>O113</f>
        <v>38</v>
      </c>
      <c r="P115" s="10"/>
      <c r="Q115" s="14"/>
      <c r="S115" s="6"/>
      <c r="T115" s="15" t="s">
        <v>6</v>
      </c>
      <c r="U115" s="6">
        <f>U112</f>
        <v>-2</v>
      </c>
      <c r="V115" s="8"/>
      <c r="W115" s="16" t="s">
        <v>7</v>
      </c>
      <c r="X115" s="18">
        <f>X113</f>
        <v>38</v>
      </c>
      <c r="Y115" s="10"/>
      <c r="Z115" s="14"/>
    </row>
    <row r="116" spans="1:26" x14ac:dyDescent="0.2">
      <c r="A116" s="6"/>
      <c r="B116" s="8"/>
      <c r="C116" s="6">
        <f>C115+1</f>
        <v>1</v>
      </c>
      <c r="D116" s="8"/>
      <c r="E116" s="13"/>
      <c r="F116" s="18">
        <f>F115-H$58</f>
        <v>37.5</v>
      </c>
      <c r="G116" s="10"/>
      <c r="H116" s="14"/>
      <c r="J116" s="6"/>
      <c r="K116" s="8"/>
      <c r="L116" s="6">
        <f>L115+1</f>
        <v>0</v>
      </c>
      <c r="M116" s="8"/>
      <c r="N116" s="13"/>
      <c r="O116" s="18">
        <f>O115-Q$58</f>
        <v>37.523809523809526</v>
      </c>
      <c r="P116" s="10"/>
      <c r="Q116" s="14"/>
      <c r="S116" s="6"/>
      <c r="T116" s="8"/>
      <c r="U116" s="6">
        <f>U115+1</f>
        <v>-1</v>
      </c>
      <c r="V116" s="8"/>
      <c r="W116" s="13"/>
      <c r="X116" s="18">
        <f>X115-Z$58</f>
        <v>37.545454545454547</v>
      </c>
      <c r="Y116" s="10"/>
      <c r="Z116" s="14"/>
    </row>
    <row r="117" spans="1:26" x14ac:dyDescent="0.2">
      <c r="A117" s="6"/>
      <c r="B117" s="8"/>
      <c r="C117" s="6">
        <f t="shared" ref="C117:C135" si="24">C116+1</f>
        <v>2</v>
      </c>
      <c r="D117" s="8"/>
      <c r="E117" s="13"/>
      <c r="F117" s="18">
        <f t="shared" ref="F117:F135" si="25">F116-H$58</f>
        <v>37</v>
      </c>
      <c r="G117" s="10"/>
      <c r="H117" s="14"/>
      <c r="J117" s="6"/>
      <c r="K117" s="8"/>
      <c r="L117" s="6">
        <f t="shared" ref="L117:L135" si="26">L116+1</f>
        <v>1</v>
      </c>
      <c r="M117" s="8"/>
      <c r="N117" s="13"/>
      <c r="O117" s="18">
        <f t="shared" ref="O117:O135" si="27">O116-Q$58</f>
        <v>37.047619047619051</v>
      </c>
      <c r="P117" s="10"/>
      <c r="Q117" s="14"/>
      <c r="S117" s="6"/>
      <c r="T117" s="8"/>
      <c r="U117" s="6">
        <f t="shared" ref="U117:U135" si="28">U116+1</f>
        <v>0</v>
      </c>
      <c r="V117" s="8"/>
      <c r="W117" s="13"/>
      <c r="X117" s="18">
        <f t="shared" ref="X117:X135" si="29">X116-Z$58</f>
        <v>37.090909090909093</v>
      </c>
      <c r="Y117" s="10"/>
      <c r="Z117" s="14"/>
    </row>
    <row r="118" spans="1:26" x14ac:dyDescent="0.2">
      <c r="A118" s="6"/>
      <c r="B118" s="8"/>
      <c r="C118" s="6">
        <f t="shared" si="24"/>
        <v>3</v>
      </c>
      <c r="D118" s="8"/>
      <c r="E118" s="13"/>
      <c r="F118" s="18">
        <f t="shared" si="25"/>
        <v>36.5</v>
      </c>
      <c r="G118" s="10"/>
      <c r="H118" s="14"/>
      <c r="J118" s="6"/>
      <c r="K118" s="8"/>
      <c r="L118" s="6">
        <f t="shared" si="26"/>
        <v>2</v>
      </c>
      <c r="M118" s="8"/>
      <c r="N118" s="13"/>
      <c r="O118" s="18">
        <f t="shared" si="27"/>
        <v>36.571428571428577</v>
      </c>
      <c r="P118" s="10"/>
      <c r="Q118" s="14"/>
      <c r="S118" s="6"/>
      <c r="T118" s="8"/>
      <c r="U118" s="6">
        <f t="shared" si="28"/>
        <v>1</v>
      </c>
      <c r="V118" s="8"/>
      <c r="W118" s="13"/>
      <c r="X118" s="18">
        <f t="shared" si="29"/>
        <v>36.63636363636364</v>
      </c>
      <c r="Y118" s="10"/>
      <c r="Z118" s="14"/>
    </row>
    <row r="119" spans="1:26" x14ac:dyDescent="0.2">
      <c r="A119" s="6"/>
      <c r="B119" s="8"/>
      <c r="C119" s="6">
        <f t="shared" si="24"/>
        <v>4</v>
      </c>
      <c r="D119" s="8"/>
      <c r="E119" s="13"/>
      <c r="F119" s="18">
        <f t="shared" si="25"/>
        <v>36</v>
      </c>
      <c r="G119" s="10"/>
      <c r="H119" s="14"/>
      <c r="J119" s="6"/>
      <c r="K119" s="8"/>
      <c r="L119" s="6">
        <f t="shared" si="26"/>
        <v>3</v>
      </c>
      <c r="M119" s="8"/>
      <c r="N119" s="13"/>
      <c r="O119" s="18">
        <f t="shared" si="27"/>
        <v>36.095238095238102</v>
      </c>
      <c r="P119" s="10"/>
      <c r="Q119" s="14"/>
      <c r="S119" s="6"/>
      <c r="T119" s="8"/>
      <c r="U119" s="6">
        <f t="shared" si="28"/>
        <v>2</v>
      </c>
      <c r="V119" s="8"/>
      <c r="W119" s="13"/>
      <c r="X119" s="18">
        <f t="shared" si="29"/>
        <v>36.181818181818187</v>
      </c>
      <c r="Y119" s="10"/>
      <c r="Z119" s="14"/>
    </row>
    <row r="120" spans="1:26" x14ac:dyDescent="0.2">
      <c r="A120" s="6"/>
      <c r="B120" s="8"/>
      <c r="C120" s="6">
        <f t="shared" si="24"/>
        <v>5</v>
      </c>
      <c r="D120" s="8"/>
      <c r="E120" s="13"/>
      <c r="F120" s="18">
        <f t="shared" si="25"/>
        <v>35.5</v>
      </c>
      <c r="G120" s="10"/>
      <c r="H120" s="14"/>
      <c r="J120" s="6"/>
      <c r="K120" s="8"/>
      <c r="L120" s="6">
        <f t="shared" si="26"/>
        <v>4</v>
      </c>
      <c r="M120" s="8"/>
      <c r="N120" s="13"/>
      <c r="O120" s="18">
        <f t="shared" si="27"/>
        <v>35.619047619047628</v>
      </c>
      <c r="P120" s="10"/>
      <c r="Q120" s="14"/>
      <c r="S120" s="6"/>
      <c r="T120" s="8"/>
      <c r="U120" s="6">
        <f t="shared" si="28"/>
        <v>3</v>
      </c>
      <c r="V120" s="8"/>
      <c r="W120" s="13"/>
      <c r="X120" s="18">
        <f t="shared" si="29"/>
        <v>35.727272727272734</v>
      </c>
      <c r="Y120" s="10"/>
      <c r="Z120" s="14"/>
    </row>
    <row r="121" spans="1:26" x14ac:dyDescent="0.2">
      <c r="A121" s="6"/>
      <c r="B121" s="8"/>
      <c r="C121" s="6">
        <f t="shared" si="24"/>
        <v>6</v>
      </c>
      <c r="D121" s="8"/>
      <c r="E121" s="13"/>
      <c r="F121" s="18">
        <f t="shared" si="25"/>
        <v>35</v>
      </c>
      <c r="G121" s="10"/>
      <c r="H121" s="14"/>
      <c r="J121" s="6"/>
      <c r="K121" s="8"/>
      <c r="L121" s="6">
        <f t="shared" si="26"/>
        <v>5</v>
      </c>
      <c r="M121" s="8"/>
      <c r="N121" s="13"/>
      <c r="O121" s="18">
        <f t="shared" si="27"/>
        <v>35.142857142857153</v>
      </c>
      <c r="P121" s="10"/>
      <c r="Q121" s="14"/>
      <c r="S121" s="6"/>
      <c r="T121" s="8"/>
      <c r="U121" s="6">
        <f t="shared" si="28"/>
        <v>4</v>
      </c>
      <c r="V121" s="8"/>
      <c r="W121" s="13"/>
      <c r="X121" s="18">
        <f t="shared" si="29"/>
        <v>35.27272727272728</v>
      </c>
      <c r="Y121" s="10"/>
      <c r="Z121" s="14"/>
    </row>
    <row r="122" spans="1:26" x14ac:dyDescent="0.2">
      <c r="A122" s="6"/>
      <c r="B122" s="8"/>
      <c r="C122" s="6">
        <f t="shared" si="24"/>
        <v>7</v>
      </c>
      <c r="D122" s="8"/>
      <c r="E122" s="13"/>
      <c r="F122" s="18">
        <f t="shared" si="25"/>
        <v>34.5</v>
      </c>
      <c r="G122" s="10"/>
      <c r="H122" s="14"/>
      <c r="J122" s="6"/>
      <c r="K122" s="8"/>
      <c r="L122" s="6">
        <f t="shared" si="26"/>
        <v>6</v>
      </c>
      <c r="M122" s="8"/>
      <c r="N122" s="13"/>
      <c r="O122" s="18">
        <f t="shared" si="27"/>
        <v>34.666666666666679</v>
      </c>
      <c r="P122" s="10"/>
      <c r="Q122" s="14"/>
      <c r="S122" s="6"/>
      <c r="T122" s="8"/>
      <c r="U122" s="6">
        <f t="shared" si="28"/>
        <v>5</v>
      </c>
      <c r="V122" s="8"/>
      <c r="W122" s="13"/>
      <c r="X122" s="18">
        <f t="shared" si="29"/>
        <v>34.818181818181827</v>
      </c>
      <c r="Y122" s="10"/>
      <c r="Z122" s="14"/>
    </row>
    <row r="123" spans="1:26" x14ac:dyDescent="0.2">
      <c r="A123" s="6"/>
      <c r="B123" s="8"/>
      <c r="C123" s="6">
        <f t="shared" si="24"/>
        <v>8</v>
      </c>
      <c r="D123" s="8"/>
      <c r="E123" s="13"/>
      <c r="F123" s="18">
        <f t="shared" si="25"/>
        <v>34</v>
      </c>
      <c r="G123" s="10"/>
      <c r="H123" s="14"/>
      <c r="J123" s="6"/>
      <c r="K123" s="8"/>
      <c r="L123" s="6">
        <f t="shared" si="26"/>
        <v>7</v>
      </c>
      <c r="M123" s="8"/>
      <c r="N123" s="13"/>
      <c r="O123" s="18">
        <f t="shared" si="27"/>
        <v>34.190476190476204</v>
      </c>
      <c r="P123" s="10"/>
      <c r="Q123" s="14"/>
      <c r="S123" s="6"/>
      <c r="T123" s="8"/>
      <c r="U123" s="6">
        <f t="shared" si="28"/>
        <v>6</v>
      </c>
      <c r="V123" s="8"/>
      <c r="W123" s="13"/>
      <c r="X123" s="18">
        <f t="shared" si="29"/>
        <v>34.363636363636374</v>
      </c>
      <c r="Y123" s="10"/>
      <c r="Z123" s="14"/>
    </row>
    <row r="124" spans="1:26" x14ac:dyDescent="0.2">
      <c r="A124" s="6"/>
      <c r="B124" s="8"/>
      <c r="C124" s="6">
        <f t="shared" si="24"/>
        <v>9</v>
      </c>
      <c r="D124" s="8"/>
      <c r="E124" s="13"/>
      <c r="F124" s="18">
        <f t="shared" si="25"/>
        <v>33.5</v>
      </c>
      <c r="G124" s="10"/>
      <c r="H124" s="14"/>
      <c r="J124" s="6"/>
      <c r="K124" s="8"/>
      <c r="L124" s="6">
        <f t="shared" si="26"/>
        <v>8</v>
      </c>
      <c r="M124" s="8"/>
      <c r="N124" s="13"/>
      <c r="O124" s="18">
        <f t="shared" si="27"/>
        <v>33.71428571428573</v>
      </c>
      <c r="P124" s="10"/>
      <c r="Q124" s="14"/>
      <c r="S124" s="6"/>
      <c r="T124" s="8"/>
      <c r="U124" s="6">
        <f t="shared" si="28"/>
        <v>7</v>
      </c>
      <c r="V124" s="8"/>
      <c r="W124" s="13"/>
      <c r="X124" s="18">
        <f t="shared" si="29"/>
        <v>33.909090909090921</v>
      </c>
      <c r="Y124" s="10"/>
      <c r="Z124" s="14"/>
    </row>
    <row r="125" spans="1:26" x14ac:dyDescent="0.2">
      <c r="A125" s="6"/>
      <c r="B125" s="8"/>
      <c r="C125" s="6">
        <f t="shared" si="24"/>
        <v>10</v>
      </c>
      <c r="D125" s="8"/>
      <c r="E125" s="13"/>
      <c r="F125" s="18">
        <f t="shared" si="25"/>
        <v>33</v>
      </c>
      <c r="G125" s="10"/>
      <c r="H125" s="14"/>
      <c r="J125" s="6"/>
      <c r="K125" s="8"/>
      <c r="L125" s="6">
        <f t="shared" si="26"/>
        <v>9</v>
      </c>
      <c r="M125" s="8"/>
      <c r="N125" s="13"/>
      <c r="O125" s="18">
        <f t="shared" si="27"/>
        <v>33.238095238095255</v>
      </c>
      <c r="P125" s="10"/>
      <c r="Q125" s="14"/>
      <c r="S125" s="6"/>
      <c r="T125" s="8"/>
      <c r="U125" s="6">
        <f t="shared" si="28"/>
        <v>8</v>
      </c>
      <c r="V125" s="8"/>
      <c r="W125" s="13"/>
      <c r="X125" s="18">
        <f t="shared" si="29"/>
        <v>33.454545454545467</v>
      </c>
      <c r="Y125" s="10"/>
      <c r="Z125" s="14"/>
    </row>
    <row r="126" spans="1:26" x14ac:dyDescent="0.2">
      <c r="A126" s="6"/>
      <c r="B126" s="8"/>
      <c r="C126" s="6">
        <f t="shared" si="24"/>
        <v>11</v>
      </c>
      <c r="D126" s="8"/>
      <c r="E126" s="13"/>
      <c r="F126" s="18">
        <f t="shared" si="25"/>
        <v>32.5</v>
      </c>
      <c r="G126" s="10"/>
      <c r="H126" s="14"/>
      <c r="J126" s="6"/>
      <c r="K126" s="8"/>
      <c r="L126" s="6">
        <f t="shared" si="26"/>
        <v>10</v>
      </c>
      <c r="M126" s="8"/>
      <c r="N126" s="13"/>
      <c r="O126" s="18">
        <f t="shared" si="27"/>
        <v>32.761904761904781</v>
      </c>
      <c r="P126" s="10"/>
      <c r="Q126" s="14"/>
      <c r="S126" s="6"/>
      <c r="T126" s="8"/>
      <c r="U126" s="6">
        <f t="shared" si="28"/>
        <v>9</v>
      </c>
      <c r="V126" s="8"/>
      <c r="W126" s="13"/>
      <c r="X126" s="18">
        <f t="shared" si="29"/>
        <v>33.000000000000014</v>
      </c>
      <c r="Y126" s="10"/>
      <c r="Z126" s="14"/>
    </row>
    <row r="127" spans="1:26" x14ac:dyDescent="0.2">
      <c r="A127" s="6"/>
      <c r="B127" s="8"/>
      <c r="C127" s="6">
        <f t="shared" si="24"/>
        <v>12</v>
      </c>
      <c r="D127" s="8"/>
      <c r="E127" s="13"/>
      <c r="F127" s="18">
        <f t="shared" si="25"/>
        <v>32</v>
      </c>
      <c r="G127" s="10"/>
      <c r="H127" s="14"/>
      <c r="J127" s="6"/>
      <c r="K127" s="8"/>
      <c r="L127" s="6">
        <f t="shared" si="26"/>
        <v>11</v>
      </c>
      <c r="M127" s="8"/>
      <c r="N127" s="13"/>
      <c r="O127" s="18">
        <f t="shared" si="27"/>
        <v>32.285714285714306</v>
      </c>
      <c r="P127" s="10"/>
      <c r="Q127" s="14"/>
      <c r="S127" s="6"/>
      <c r="T127" s="8"/>
      <c r="U127" s="6">
        <f t="shared" si="28"/>
        <v>10</v>
      </c>
      <c r="V127" s="8"/>
      <c r="W127" s="13"/>
      <c r="X127" s="18">
        <f t="shared" si="29"/>
        <v>32.545454545454561</v>
      </c>
      <c r="Y127" s="10"/>
      <c r="Z127" s="14"/>
    </row>
    <row r="128" spans="1:26" x14ac:dyDescent="0.2">
      <c r="A128" s="6"/>
      <c r="B128" s="8"/>
      <c r="C128" s="6">
        <f t="shared" si="24"/>
        <v>13</v>
      </c>
      <c r="D128" s="8"/>
      <c r="E128" s="13"/>
      <c r="F128" s="18">
        <f t="shared" si="25"/>
        <v>31.5</v>
      </c>
      <c r="G128" s="10"/>
      <c r="H128" s="14"/>
      <c r="J128" s="6"/>
      <c r="K128" s="8"/>
      <c r="L128" s="6">
        <f t="shared" si="26"/>
        <v>12</v>
      </c>
      <c r="M128" s="8"/>
      <c r="N128" s="13"/>
      <c r="O128" s="18">
        <f t="shared" si="27"/>
        <v>31.809523809523832</v>
      </c>
      <c r="P128" s="10"/>
      <c r="Q128" s="14"/>
      <c r="S128" s="6"/>
      <c r="T128" s="8"/>
      <c r="U128" s="6">
        <f t="shared" si="28"/>
        <v>11</v>
      </c>
      <c r="V128" s="8"/>
      <c r="W128" s="13"/>
      <c r="X128" s="18">
        <f t="shared" si="29"/>
        <v>32.090909090909108</v>
      </c>
      <c r="Y128" s="10"/>
      <c r="Z128" s="14"/>
    </row>
    <row r="129" spans="1:26" x14ac:dyDescent="0.2">
      <c r="A129" s="6"/>
      <c r="B129" s="8"/>
      <c r="C129" s="6">
        <f t="shared" si="24"/>
        <v>14</v>
      </c>
      <c r="D129" s="8"/>
      <c r="E129" s="13"/>
      <c r="F129" s="18">
        <f t="shared" si="25"/>
        <v>31</v>
      </c>
      <c r="G129" s="10"/>
      <c r="H129" s="14"/>
      <c r="J129" s="6"/>
      <c r="K129" s="8"/>
      <c r="L129" s="6">
        <f t="shared" si="26"/>
        <v>13</v>
      </c>
      <c r="M129" s="8"/>
      <c r="N129" s="13"/>
      <c r="O129" s="18">
        <f t="shared" si="27"/>
        <v>31.333333333333357</v>
      </c>
      <c r="P129" s="10"/>
      <c r="Q129" s="14"/>
      <c r="S129" s="6"/>
      <c r="T129" s="8"/>
      <c r="U129" s="6">
        <f t="shared" si="28"/>
        <v>12</v>
      </c>
      <c r="V129" s="8"/>
      <c r="W129" s="13"/>
      <c r="X129" s="18">
        <f t="shared" si="29"/>
        <v>31.636363636363654</v>
      </c>
      <c r="Y129" s="10"/>
      <c r="Z129" s="14"/>
    </row>
    <row r="130" spans="1:26" x14ac:dyDescent="0.2">
      <c r="A130" s="6"/>
      <c r="B130" s="8"/>
      <c r="C130" s="6">
        <f t="shared" si="24"/>
        <v>15</v>
      </c>
      <c r="D130" s="8"/>
      <c r="E130" s="13"/>
      <c r="F130" s="18">
        <f t="shared" si="25"/>
        <v>30.5</v>
      </c>
      <c r="G130" s="10"/>
      <c r="H130" s="14"/>
      <c r="J130" s="6"/>
      <c r="K130" s="8"/>
      <c r="L130" s="6">
        <f t="shared" si="26"/>
        <v>14</v>
      </c>
      <c r="M130" s="8"/>
      <c r="N130" s="13"/>
      <c r="O130" s="18">
        <f t="shared" si="27"/>
        <v>30.857142857142883</v>
      </c>
      <c r="P130" s="10"/>
      <c r="Q130" s="14"/>
      <c r="S130" s="6"/>
      <c r="T130" s="8"/>
      <c r="U130" s="6">
        <f t="shared" si="28"/>
        <v>13</v>
      </c>
      <c r="V130" s="8"/>
      <c r="W130" s="13"/>
      <c r="X130" s="18">
        <f t="shared" si="29"/>
        <v>31.181818181818201</v>
      </c>
      <c r="Y130" s="10"/>
      <c r="Z130" s="14"/>
    </row>
    <row r="131" spans="1:26" x14ac:dyDescent="0.2">
      <c r="A131" s="6"/>
      <c r="B131" s="8"/>
      <c r="C131" s="6">
        <f t="shared" si="24"/>
        <v>16</v>
      </c>
      <c r="D131" s="8"/>
      <c r="E131" s="13"/>
      <c r="F131" s="18">
        <f t="shared" si="25"/>
        <v>30</v>
      </c>
      <c r="G131" s="10"/>
      <c r="H131" s="14"/>
      <c r="J131" s="6"/>
      <c r="K131" s="8"/>
      <c r="L131" s="6">
        <f t="shared" si="26"/>
        <v>15</v>
      </c>
      <c r="M131" s="8"/>
      <c r="N131" s="13"/>
      <c r="O131" s="18">
        <f t="shared" si="27"/>
        <v>30.380952380952408</v>
      </c>
      <c r="P131" s="10"/>
      <c r="Q131" s="14"/>
      <c r="S131" s="6"/>
      <c r="T131" s="8"/>
      <c r="U131" s="6">
        <f t="shared" si="28"/>
        <v>14</v>
      </c>
      <c r="V131" s="8"/>
      <c r="W131" s="13"/>
      <c r="X131" s="18">
        <f t="shared" si="29"/>
        <v>30.727272727272748</v>
      </c>
      <c r="Y131" s="10"/>
      <c r="Z131" s="14"/>
    </row>
    <row r="132" spans="1:26" x14ac:dyDescent="0.2">
      <c r="A132" s="6"/>
      <c r="B132" s="8"/>
      <c r="C132" s="6">
        <f t="shared" si="24"/>
        <v>17</v>
      </c>
      <c r="D132" s="8"/>
      <c r="E132" s="13"/>
      <c r="F132" s="18">
        <f t="shared" si="25"/>
        <v>29.5</v>
      </c>
      <c r="G132" s="10"/>
      <c r="H132" s="14"/>
      <c r="J132" s="6"/>
      <c r="K132" s="8"/>
      <c r="L132" s="6">
        <f t="shared" si="26"/>
        <v>16</v>
      </c>
      <c r="M132" s="8"/>
      <c r="N132" s="13"/>
      <c r="O132" s="18">
        <f t="shared" si="27"/>
        <v>29.904761904761934</v>
      </c>
      <c r="P132" s="10"/>
      <c r="Q132" s="14"/>
      <c r="S132" s="6"/>
      <c r="T132" s="8"/>
      <c r="U132" s="6">
        <f t="shared" si="28"/>
        <v>15</v>
      </c>
      <c r="V132" s="8"/>
      <c r="W132" s="13"/>
      <c r="X132" s="18">
        <f t="shared" si="29"/>
        <v>30.272727272727295</v>
      </c>
      <c r="Y132" s="10"/>
      <c r="Z132" s="14"/>
    </row>
    <row r="133" spans="1:26" x14ac:dyDescent="0.2">
      <c r="A133" s="6"/>
      <c r="B133" s="8"/>
      <c r="C133" s="6">
        <f t="shared" si="24"/>
        <v>18</v>
      </c>
      <c r="D133" s="8"/>
      <c r="E133" s="13"/>
      <c r="F133" s="18">
        <f t="shared" si="25"/>
        <v>29</v>
      </c>
      <c r="G133" s="10"/>
      <c r="H133" s="14"/>
      <c r="J133" s="6"/>
      <c r="K133" s="8"/>
      <c r="L133" s="6">
        <f t="shared" si="26"/>
        <v>17</v>
      </c>
      <c r="M133" s="8"/>
      <c r="N133" s="13"/>
      <c r="O133" s="18">
        <f t="shared" si="27"/>
        <v>29.428571428571459</v>
      </c>
      <c r="P133" s="10"/>
      <c r="Q133" s="14"/>
      <c r="S133" s="6"/>
      <c r="T133" s="8"/>
      <c r="U133" s="6">
        <f t="shared" si="28"/>
        <v>16</v>
      </c>
      <c r="V133" s="8"/>
      <c r="W133" s="13"/>
      <c r="X133" s="18">
        <f t="shared" si="29"/>
        <v>29.818181818181841</v>
      </c>
      <c r="Y133" s="10"/>
      <c r="Z133" s="14"/>
    </row>
    <row r="134" spans="1:26" x14ac:dyDescent="0.2">
      <c r="A134" s="6"/>
      <c r="B134" s="8"/>
      <c r="C134" s="6">
        <f t="shared" si="24"/>
        <v>19</v>
      </c>
      <c r="D134" s="8"/>
      <c r="E134" s="13"/>
      <c r="F134" s="18">
        <f t="shared" si="25"/>
        <v>28.5</v>
      </c>
      <c r="G134" s="10"/>
      <c r="H134" s="14"/>
      <c r="J134" s="6"/>
      <c r="K134" s="8"/>
      <c r="L134" s="6">
        <f t="shared" si="26"/>
        <v>18</v>
      </c>
      <c r="M134" s="8"/>
      <c r="N134" s="13"/>
      <c r="O134" s="18">
        <f t="shared" si="27"/>
        <v>28.952380952380985</v>
      </c>
      <c r="P134" s="10"/>
      <c r="Q134" s="14"/>
      <c r="S134" s="6"/>
      <c r="T134" s="8"/>
      <c r="U134" s="6">
        <f t="shared" si="28"/>
        <v>17</v>
      </c>
      <c r="V134" s="8"/>
      <c r="W134" s="13"/>
      <c r="X134" s="18">
        <f t="shared" si="29"/>
        <v>29.363636363636388</v>
      </c>
      <c r="Y134" s="10"/>
      <c r="Z134" s="14"/>
    </row>
    <row r="135" spans="1:26" x14ac:dyDescent="0.2">
      <c r="A135" s="6"/>
      <c r="B135" s="8"/>
      <c r="C135" s="6">
        <f t="shared" si="24"/>
        <v>20</v>
      </c>
      <c r="D135" s="8"/>
      <c r="E135" s="13"/>
      <c r="F135" s="18">
        <f t="shared" si="25"/>
        <v>28</v>
      </c>
      <c r="G135" s="10"/>
      <c r="H135" s="14"/>
      <c r="J135" s="6"/>
      <c r="K135" s="8"/>
      <c r="L135" s="6">
        <f t="shared" si="26"/>
        <v>19</v>
      </c>
      <c r="M135" s="8"/>
      <c r="N135" s="13"/>
      <c r="O135" s="18">
        <f t="shared" si="27"/>
        <v>28.47619047619051</v>
      </c>
      <c r="P135" s="10"/>
      <c r="Q135" s="14"/>
      <c r="S135" s="6"/>
      <c r="T135" s="8"/>
      <c r="U135" s="6">
        <f t="shared" si="28"/>
        <v>18</v>
      </c>
      <c r="V135" s="8"/>
      <c r="W135" s="13"/>
      <c r="X135" s="18">
        <f t="shared" si="29"/>
        <v>28.909090909090935</v>
      </c>
      <c r="Y135" s="10"/>
      <c r="Z135" s="1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EAB7-5650-7B49-A745-FF200B929DD1}">
  <sheetPr>
    <pageSetUpPr fitToPage="1"/>
  </sheetPr>
  <dimension ref="A1:I105"/>
  <sheetViews>
    <sheetView zoomScaleNormal="150" zoomScaleSheetLayoutView="100" workbookViewId="0">
      <selection activeCell="I39" sqref="I39"/>
    </sheetView>
  </sheetViews>
  <sheetFormatPr baseColWidth="10" defaultColWidth="8.83203125" defaultRowHeight="15" x14ac:dyDescent="0.2"/>
  <cols>
    <col min="1" max="1" width="28.83203125" style="20" bestFit="1" customWidth="1"/>
    <col min="2" max="2" width="13.83203125" style="20" bestFit="1" customWidth="1"/>
    <col min="3" max="3" width="14.1640625" style="20" bestFit="1" customWidth="1"/>
    <col min="4" max="4" width="18.33203125" style="20" bestFit="1" customWidth="1"/>
    <col min="5" max="5" width="20.83203125" style="20" bestFit="1" customWidth="1"/>
    <col min="6" max="6" width="11.6640625" style="20" bestFit="1" customWidth="1"/>
    <col min="7" max="7" width="7.1640625" style="20" bestFit="1" customWidth="1"/>
    <col min="8" max="8" width="8.6640625" style="20"/>
    <col min="9" max="9" width="93" customWidth="1"/>
  </cols>
  <sheetData>
    <row r="1" spans="1:9" ht="40" x14ac:dyDescent="0.25">
      <c r="A1" s="21" t="s">
        <v>8</v>
      </c>
      <c r="B1" s="21" t="s">
        <v>9</v>
      </c>
      <c r="C1" s="21"/>
      <c r="D1" s="21"/>
      <c r="E1" s="21"/>
      <c r="F1" s="21"/>
      <c r="G1" s="21"/>
      <c r="H1" s="21"/>
      <c r="I1" s="22"/>
    </row>
    <row r="2" spans="1:9" ht="40" x14ac:dyDescent="0.25">
      <c r="A2" s="21" t="s">
        <v>10</v>
      </c>
      <c r="B2" s="21" t="s">
        <v>11</v>
      </c>
      <c r="C2" s="21" t="s">
        <v>12</v>
      </c>
      <c r="D2" s="21" t="s">
        <v>13</v>
      </c>
      <c r="E2" s="21" t="s">
        <v>14</v>
      </c>
      <c r="F2" s="21" t="s">
        <v>15</v>
      </c>
      <c r="G2" s="21" t="s">
        <v>16</v>
      </c>
      <c r="H2" s="21" t="s">
        <v>17</v>
      </c>
      <c r="I2" s="22" t="s">
        <v>18</v>
      </c>
    </row>
    <row r="3" spans="1:9" ht="20" x14ac:dyDescent="0.25">
      <c r="A3" s="21">
        <v>0</v>
      </c>
      <c r="B3" s="21">
        <v>0</v>
      </c>
      <c r="C3" s="21">
        <v>0</v>
      </c>
      <c r="D3" s="21">
        <v>0</v>
      </c>
      <c r="E3" s="21" t="s">
        <v>19</v>
      </c>
      <c r="F3" s="21"/>
      <c r="G3" s="21"/>
      <c r="H3" s="21"/>
      <c r="I3" s="22"/>
    </row>
    <row r="4" spans="1:9" ht="20" x14ac:dyDescent="0.25">
      <c r="A4" s="21">
        <v>1</v>
      </c>
      <c r="B4" s="21">
        <v>1</v>
      </c>
      <c r="C4" s="21">
        <v>0</v>
      </c>
      <c r="D4" s="21">
        <v>0</v>
      </c>
      <c r="E4" s="21" t="s">
        <v>19</v>
      </c>
      <c r="F4" s="21"/>
      <c r="G4" s="21"/>
      <c r="H4" s="21"/>
      <c r="I4" s="22"/>
    </row>
    <row r="5" spans="1:9" ht="20" x14ac:dyDescent="0.25">
      <c r="A5" s="21">
        <v>2</v>
      </c>
      <c r="B5" s="21">
        <v>2</v>
      </c>
      <c r="C5" s="21">
        <v>450</v>
      </c>
      <c r="D5" s="21" t="s">
        <v>20</v>
      </c>
      <c r="E5" s="21" t="s">
        <v>21</v>
      </c>
      <c r="F5" s="21">
        <v>45</v>
      </c>
      <c r="G5" s="21" t="s">
        <v>22</v>
      </c>
      <c r="H5" s="21" t="s">
        <v>23</v>
      </c>
      <c r="I5" s="22" t="s">
        <v>24</v>
      </c>
    </row>
    <row r="6" spans="1:9" ht="20" x14ac:dyDescent="0.25">
      <c r="A6" s="21">
        <v>3</v>
      </c>
      <c r="B6" s="21">
        <v>3</v>
      </c>
      <c r="C6" s="21">
        <v>450</v>
      </c>
      <c r="D6" s="21" t="s">
        <v>20</v>
      </c>
      <c r="E6" s="21" t="s">
        <v>21</v>
      </c>
      <c r="F6" s="21">
        <v>45</v>
      </c>
      <c r="G6" s="21" t="s">
        <v>25</v>
      </c>
      <c r="H6" s="21" t="s">
        <v>26</v>
      </c>
      <c r="I6" s="22" t="s">
        <v>27</v>
      </c>
    </row>
    <row r="7" spans="1:9" ht="20" x14ac:dyDescent="0.25">
      <c r="A7" s="21">
        <v>4</v>
      </c>
      <c r="B7" s="21">
        <v>4</v>
      </c>
      <c r="C7" s="21">
        <v>300</v>
      </c>
      <c r="D7" s="21" t="s">
        <v>28</v>
      </c>
      <c r="E7" s="21" t="s">
        <v>29</v>
      </c>
      <c r="F7" s="21">
        <v>30</v>
      </c>
      <c r="G7" s="21" t="s">
        <v>25</v>
      </c>
      <c r="H7" s="21" t="s">
        <v>30</v>
      </c>
      <c r="I7" s="22" t="s">
        <v>31</v>
      </c>
    </row>
    <row r="8" spans="1:9" ht="40" x14ac:dyDescent="0.25">
      <c r="A8" s="21">
        <v>5</v>
      </c>
      <c r="B8" s="21">
        <v>5</v>
      </c>
      <c r="C8" s="21">
        <v>40</v>
      </c>
      <c r="D8" s="21">
        <v>28</v>
      </c>
      <c r="E8" s="21" t="s">
        <v>32</v>
      </c>
      <c r="F8" s="21">
        <v>0</v>
      </c>
      <c r="G8" s="21" t="s">
        <v>25</v>
      </c>
      <c r="H8" s="21" t="s">
        <v>33</v>
      </c>
      <c r="I8" s="22" t="s">
        <v>34</v>
      </c>
    </row>
    <row r="9" spans="1:9" ht="40" x14ac:dyDescent="0.25">
      <c r="A9" s="21">
        <v>6</v>
      </c>
      <c r="B9" s="21">
        <v>6</v>
      </c>
      <c r="C9" s="21">
        <v>200</v>
      </c>
      <c r="D9" s="21" t="s">
        <v>35</v>
      </c>
      <c r="E9" s="21" t="s">
        <v>36</v>
      </c>
      <c r="F9" s="21">
        <v>20</v>
      </c>
      <c r="G9" s="21" t="s">
        <v>25</v>
      </c>
      <c r="H9" s="21" t="s">
        <v>37</v>
      </c>
      <c r="I9" s="22" t="s">
        <v>464</v>
      </c>
    </row>
    <row r="10" spans="1:9" ht="20" x14ac:dyDescent="0.25">
      <c r="A10" s="21">
        <v>7</v>
      </c>
      <c r="B10" s="21">
        <v>7</v>
      </c>
      <c r="C10" s="21">
        <v>450</v>
      </c>
      <c r="D10" s="21" t="s">
        <v>20</v>
      </c>
      <c r="E10" s="21" t="s">
        <v>21</v>
      </c>
      <c r="F10" s="21">
        <v>45</v>
      </c>
      <c r="G10" s="21" t="s">
        <v>25</v>
      </c>
      <c r="H10" s="21" t="s">
        <v>39</v>
      </c>
      <c r="I10" s="22" t="s">
        <v>40</v>
      </c>
    </row>
    <row r="11" spans="1:9" ht="20" x14ac:dyDescent="0.25">
      <c r="A11" s="21">
        <v>8</v>
      </c>
      <c r="B11" s="21">
        <v>8</v>
      </c>
      <c r="C11" s="21">
        <v>450</v>
      </c>
      <c r="D11" s="21" t="s">
        <v>20</v>
      </c>
      <c r="E11" s="21" t="s">
        <v>21</v>
      </c>
      <c r="F11" s="21">
        <v>45</v>
      </c>
      <c r="G11" s="21" t="s">
        <v>25</v>
      </c>
      <c r="H11" s="21" t="s">
        <v>41</v>
      </c>
      <c r="I11" s="22" t="s">
        <v>42</v>
      </c>
    </row>
    <row r="12" spans="1:9" ht="20" x14ac:dyDescent="0.25">
      <c r="A12" s="21">
        <v>9</v>
      </c>
      <c r="B12" s="21">
        <v>9</v>
      </c>
      <c r="C12" s="21">
        <v>300</v>
      </c>
      <c r="D12" s="21" t="s">
        <v>28</v>
      </c>
      <c r="E12" s="21" t="s">
        <v>29</v>
      </c>
      <c r="F12" s="21">
        <v>30</v>
      </c>
      <c r="G12" s="21" t="s">
        <v>25</v>
      </c>
      <c r="H12" s="21" t="s">
        <v>43</v>
      </c>
      <c r="I12" s="22" t="s">
        <v>44</v>
      </c>
    </row>
    <row r="13" spans="1:9" ht="40" x14ac:dyDescent="0.25">
      <c r="A13" s="21">
        <v>10</v>
      </c>
      <c r="B13" s="21" t="s">
        <v>45</v>
      </c>
      <c r="C13" s="21">
        <v>0</v>
      </c>
      <c r="D13" s="21">
        <v>0</v>
      </c>
      <c r="E13" s="21" t="s">
        <v>19</v>
      </c>
      <c r="F13" s="21">
        <v>0</v>
      </c>
      <c r="G13" s="21" t="s">
        <v>25</v>
      </c>
      <c r="H13" s="21" t="s">
        <v>46</v>
      </c>
      <c r="I13" s="22" t="s">
        <v>47</v>
      </c>
    </row>
    <row r="14" spans="1:9" ht="40" x14ac:dyDescent="0.25">
      <c r="A14" s="21">
        <v>11</v>
      </c>
      <c r="B14" s="21" t="s">
        <v>48</v>
      </c>
      <c r="C14" s="21">
        <v>200</v>
      </c>
      <c r="D14" s="21" t="s">
        <v>35</v>
      </c>
      <c r="E14" s="21" t="s">
        <v>36</v>
      </c>
      <c r="F14" s="21">
        <v>20</v>
      </c>
      <c r="G14" s="21" t="s">
        <v>25</v>
      </c>
      <c r="H14" s="21" t="s">
        <v>49</v>
      </c>
      <c r="I14" s="22" t="s">
        <v>50</v>
      </c>
    </row>
    <row r="15" spans="1:9" ht="20" x14ac:dyDescent="0.25">
      <c r="A15" s="21">
        <v>12</v>
      </c>
      <c r="B15" s="21" t="s">
        <v>51</v>
      </c>
      <c r="C15" s="21">
        <v>70</v>
      </c>
      <c r="D15" s="21">
        <v>46</v>
      </c>
      <c r="E15" s="21" t="s">
        <v>52</v>
      </c>
      <c r="F15" s="21">
        <v>7</v>
      </c>
      <c r="G15" s="21" t="s">
        <v>25</v>
      </c>
      <c r="H15" s="21" t="s">
        <v>53</v>
      </c>
      <c r="I15" s="22" t="s">
        <v>54</v>
      </c>
    </row>
    <row r="16" spans="1:9" ht="20" x14ac:dyDescent="0.25">
      <c r="A16" s="21">
        <v>13</v>
      </c>
      <c r="B16" s="21" t="s">
        <v>55</v>
      </c>
      <c r="C16" s="21">
        <v>200</v>
      </c>
      <c r="D16" s="21" t="s">
        <v>35</v>
      </c>
      <c r="E16" s="21" t="s">
        <v>36</v>
      </c>
      <c r="F16" s="21">
        <v>20</v>
      </c>
      <c r="G16" s="21" t="s">
        <v>25</v>
      </c>
      <c r="H16" s="21" t="s">
        <v>56</v>
      </c>
      <c r="I16" s="22" t="s">
        <v>57</v>
      </c>
    </row>
    <row r="17" spans="1:9" ht="20" x14ac:dyDescent="0.25">
      <c r="A17" s="21">
        <v>14</v>
      </c>
      <c r="B17" s="21" t="s">
        <v>58</v>
      </c>
      <c r="C17" s="21">
        <v>180</v>
      </c>
      <c r="D17" s="21" t="s">
        <v>59</v>
      </c>
      <c r="E17" s="21" t="s">
        <v>60</v>
      </c>
      <c r="F17" s="21">
        <v>18</v>
      </c>
      <c r="G17" s="21" t="s">
        <v>25</v>
      </c>
      <c r="H17" s="21" t="s">
        <v>61</v>
      </c>
      <c r="I17" s="22" t="s">
        <v>62</v>
      </c>
    </row>
    <row r="18" spans="1:9" ht="40" x14ac:dyDescent="0.25">
      <c r="A18" s="21">
        <v>15</v>
      </c>
      <c r="B18" s="21" t="s">
        <v>63</v>
      </c>
      <c r="C18" s="21">
        <v>250</v>
      </c>
      <c r="D18" s="21" t="s">
        <v>64</v>
      </c>
      <c r="E18" s="21" t="s">
        <v>65</v>
      </c>
      <c r="F18" s="21">
        <v>25</v>
      </c>
      <c r="G18" s="21" t="s">
        <v>25</v>
      </c>
      <c r="H18" s="21" t="s">
        <v>66</v>
      </c>
      <c r="I18" s="22" t="s">
        <v>34</v>
      </c>
    </row>
    <row r="19" spans="1:9" ht="40" x14ac:dyDescent="0.25">
      <c r="A19" s="21">
        <v>16</v>
      </c>
      <c r="B19" s="21">
        <v>10</v>
      </c>
      <c r="C19" s="21">
        <v>350</v>
      </c>
      <c r="D19" s="21" t="s">
        <v>67</v>
      </c>
      <c r="E19" s="21" t="s">
        <v>68</v>
      </c>
      <c r="F19" s="21">
        <v>35</v>
      </c>
      <c r="G19" s="21" t="s">
        <v>25</v>
      </c>
      <c r="H19" s="21" t="s">
        <v>69</v>
      </c>
      <c r="I19" s="22" t="s">
        <v>38</v>
      </c>
    </row>
    <row r="20" spans="1:9" ht="20" x14ac:dyDescent="0.25">
      <c r="A20" s="21">
        <v>17</v>
      </c>
      <c r="B20" s="21">
        <v>11</v>
      </c>
      <c r="C20" s="21">
        <v>70</v>
      </c>
      <c r="D20" s="21">
        <v>46</v>
      </c>
      <c r="E20" s="21" t="s">
        <v>52</v>
      </c>
      <c r="F20" s="21">
        <v>7</v>
      </c>
      <c r="G20" s="21" t="s">
        <v>25</v>
      </c>
      <c r="H20" s="21" t="s">
        <v>70</v>
      </c>
      <c r="I20" s="22" t="s">
        <v>71</v>
      </c>
    </row>
    <row r="21" spans="1:9" ht="20" x14ac:dyDescent="0.25">
      <c r="A21" s="21">
        <v>18</v>
      </c>
      <c r="B21" s="21">
        <v>12</v>
      </c>
      <c r="C21" s="21">
        <v>200</v>
      </c>
      <c r="D21" s="21" t="s">
        <v>35</v>
      </c>
      <c r="E21" s="21" t="s">
        <v>36</v>
      </c>
      <c r="F21" s="21">
        <v>20</v>
      </c>
      <c r="G21" s="21" t="s">
        <v>25</v>
      </c>
      <c r="H21" s="21" t="s">
        <v>72</v>
      </c>
      <c r="I21" s="22" t="s">
        <v>73</v>
      </c>
    </row>
    <row r="22" spans="1:9" ht="20" x14ac:dyDescent="0.25">
      <c r="A22" s="21">
        <v>19</v>
      </c>
      <c r="B22" s="21">
        <v>13</v>
      </c>
      <c r="C22" s="21">
        <v>180</v>
      </c>
      <c r="D22" s="21" t="s">
        <v>59</v>
      </c>
      <c r="E22" s="21" t="s">
        <v>60</v>
      </c>
      <c r="F22" s="21">
        <v>18</v>
      </c>
      <c r="G22" s="21" t="s">
        <v>25</v>
      </c>
      <c r="H22" s="21" t="s">
        <v>74</v>
      </c>
      <c r="I22" s="22" t="s">
        <v>75</v>
      </c>
    </row>
    <row r="23" spans="1:9" ht="40" x14ac:dyDescent="0.25">
      <c r="A23" s="21">
        <v>20</v>
      </c>
      <c r="B23" s="21">
        <v>14</v>
      </c>
      <c r="C23" s="21">
        <v>250</v>
      </c>
      <c r="D23" s="21" t="s">
        <v>64</v>
      </c>
      <c r="E23" s="21" t="s">
        <v>65</v>
      </c>
      <c r="F23" s="21">
        <v>25</v>
      </c>
      <c r="G23" s="21" t="s">
        <v>25</v>
      </c>
      <c r="H23" s="21" t="s">
        <v>76</v>
      </c>
      <c r="I23" s="22" t="s">
        <v>47</v>
      </c>
    </row>
    <row r="24" spans="1:9" ht="40" x14ac:dyDescent="0.25">
      <c r="A24" s="21">
        <v>21</v>
      </c>
      <c r="B24" s="21">
        <v>15</v>
      </c>
      <c r="C24" s="21">
        <v>350</v>
      </c>
      <c r="D24" s="21" t="s">
        <v>67</v>
      </c>
      <c r="E24" s="21" t="s">
        <v>68</v>
      </c>
      <c r="F24" s="21">
        <v>35</v>
      </c>
      <c r="G24" s="21" t="s">
        <v>25</v>
      </c>
      <c r="H24" s="21" t="s">
        <v>77</v>
      </c>
      <c r="I24" s="22" t="s">
        <v>50</v>
      </c>
    </row>
    <row r="25" spans="1:9" ht="20" x14ac:dyDescent="0.25">
      <c r="A25" s="21">
        <v>22</v>
      </c>
      <c r="B25" s="21">
        <v>16</v>
      </c>
      <c r="C25" s="21">
        <v>80</v>
      </c>
      <c r="D25" s="21">
        <v>50</v>
      </c>
      <c r="E25" s="21" t="s">
        <v>78</v>
      </c>
      <c r="F25" s="21">
        <v>8</v>
      </c>
      <c r="G25" s="21" t="s">
        <v>25</v>
      </c>
      <c r="H25" s="21" t="s">
        <v>79</v>
      </c>
      <c r="I25" s="22" t="s">
        <v>80</v>
      </c>
    </row>
    <row r="26" spans="1:9" ht="20" x14ac:dyDescent="0.25">
      <c r="A26" s="21">
        <v>23</v>
      </c>
      <c r="B26" s="21">
        <v>17</v>
      </c>
      <c r="C26" s="21">
        <v>80</v>
      </c>
      <c r="D26" s="21">
        <v>50</v>
      </c>
      <c r="E26" s="21" t="s">
        <v>78</v>
      </c>
      <c r="F26" s="21">
        <v>8</v>
      </c>
      <c r="G26" s="21" t="s">
        <v>25</v>
      </c>
      <c r="H26" s="21" t="s">
        <v>81</v>
      </c>
      <c r="I26" s="22" t="s">
        <v>82</v>
      </c>
    </row>
    <row r="27" spans="1:9" ht="20" x14ac:dyDescent="0.25">
      <c r="A27" s="21">
        <v>24</v>
      </c>
      <c r="B27" s="21">
        <v>18</v>
      </c>
      <c r="C27" s="21">
        <v>50</v>
      </c>
      <c r="D27" s="21">
        <v>32</v>
      </c>
      <c r="E27" s="21" t="s">
        <v>83</v>
      </c>
      <c r="F27" s="21">
        <v>5</v>
      </c>
      <c r="G27" s="21" t="s">
        <v>25</v>
      </c>
      <c r="H27" s="21" t="s">
        <v>84</v>
      </c>
      <c r="I27" s="22" t="s">
        <v>85</v>
      </c>
    </row>
    <row r="28" spans="1:9" ht="20" x14ac:dyDescent="0.25">
      <c r="A28" s="21">
        <v>25</v>
      </c>
      <c r="B28" s="21">
        <v>19</v>
      </c>
      <c r="C28" s="21">
        <v>50</v>
      </c>
      <c r="D28" s="21">
        <v>32</v>
      </c>
      <c r="E28" s="21" t="s">
        <v>83</v>
      </c>
      <c r="F28" s="21">
        <v>5</v>
      </c>
      <c r="G28" s="21" t="s">
        <v>25</v>
      </c>
      <c r="H28" s="21" t="s">
        <v>86</v>
      </c>
      <c r="I28" s="22" t="s">
        <v>87</v>
      </c>
    </row>
    <row r="29" spans="1:9" ht="120" x14ac:dyDescent="0.25">
      <c r="A29" s="21">
        <v>26</v>
      </c>
      <c r="B29" s="21" t="s">
        <v>88</v>
      </c>
      <c r="C29" s="21">
        <v>1</v>
      </c>
      <c r="D29" s="21">
        <v>1</v>
      </c>
      <c r="E29" s="21" t="s">
        <v>89</v>
      </c>
      <c r="F29" s="21">
        <v>0</v>
      </c>
      <c r="G29" s="21"/>
      <c r="H29" s="21" t="s">
        <v>90</v>
      </c>
      <c r="I29" s="22" t="s">
        <v>91</v>
      </c>
    </row>
    <row r="30" spans="1:9" ht="80" x14ac:dyDescent="0.25">
      <c r="A30" s="21">
        <v>27</v>
      </c>
      <c r="B30" s="21" t="s">
        <v>92</v>
      </c>
      <c r="C30" s="21">
        <v>1</v>
      </c>
      <c r="D30" s="21">
        <v>1</v>
      </c>
      <c r="E30" s="21" t="s">
        <v>89</v>
      </c>
      <c r="F30" s="21">
        <v>1</v>
      </c>
      <c r="G30" s="21"/>
      <c r="H30" s="21" t="s">
        <v>93</v>
      </c>
      <c r="I30" s="22" t="s">
        <v>291</v>
      </c>
    </row>
    <row r="31" spans="1:9" ht="20" x14ac:dyDescent="0.25">
      <c r="A31" s="21">
        <v>28</v>
      </c>
      <c r="B31" s="21" t="s">
        <v>94</v>
      </c>
      <c r="C31" s="21">
        <v>500</v>
      </c>
      <c r="D31" s="21" t="s">
        <v>95</v>
      </c>
      <c r="E31" s="21" t="s">
        <v>96</v>
      </c>
      <c r="F31" s="21">
        <v>50</v>
      </c>
      <c r="G31" s="21" t="s">
        <v>25</v>
      </c>
      <c r="H31" s="21" t="s">
        <v>97</v>
      </c>
      <c r="I31" s="22" t="s">
        <v>290</v>
      </c>
    </row>
    <row r="32" spans="1:9" ht="20" x14ac:dyDescent="0.25">
      <c r="A32" s="21">
        <v>29</v>
      </c>
      <c r="B32" s="21" t="s">
        <v>98</v>
      </c>
      <c r="C32" s="21">
        <v>400</v>
      </c>
      <c r="D32" s="21">
        <v>190</v>
      </c>
      <c r="E32" s="21" t="s">
        <v>99</v>
      </c>
      <c r="F32" s="21">
        <v>40</v>
      </c>
      <c r="G32" s="21" t="s">
        <v>25</v>
      </c>
      <c r="H32" s="21" t="s">
        <v>100</v>
      </c>
      <c r="I32" s="22" t="s">
        <v>101</v>
      </c>
    </row>
    <row r="33" spans="1:9" ht="20" x14ac:dyDescent="0.25">
      <c r="A33" s="21">
        <v>30</v>
      </c>
      <c r="B33" s="21" t="s">
        <v>102</v>
      </c>
      <c r="C33" s="21">
        <v>30</v>
      </c>
      <c r="D33" s="21" t="s">
        <v>102</v>
      </c>
      <c r="E33" s="21" t="s">
        <v>103</v>
      </c>
      <c r="F33" s="21">
        <v>3</v>
      </c>
      <c r="G33" s="21" t="s">
        <v>25</v>
      </c>
      <c r="H33" s="21" t="s">
        <v>104</v>
      </c>
      <c r="I33" s="22" t="s">
        <v>105</v>
      </c>
    </row>
    <row r="34" spans="1:9" ht="20" x14ac:dyDescent="0.25">
      <c r="A34" s="21">
        <v>31</v>
      </c>
      <c r="B34" s="21" t="s">
        <v>106</v>
      </c>
      <c r="C34" s="21">
        <v>600</v>
      </c>
      <c r="D34" s="21">
        <v>258</v>
      </c>
      <c r="E34" s="21" t="s">
        <v>107</v>
      </c>
      <c r="F34" s="21">
        <v>60</v>
      </c>
      <c r="G34" s="21" t="s">
        <v>25</v>
      </c>
      <c r="H34" s="21" t="s">
        <v>108</v>
      </c>
      <c r="I34" s="22" t="s">
        <v>109</v>
      </c>
    </row>
    <row r="35" spans="1:9" ht="20" x14ac:dyDescent="0.25">
      <c r="A35" s="21">
        <v>32</v>
      </c>
      <c r="B35" s="21">
        <v>20</v>
      </c>
      <c r="C35" s="21">
        <v>61</v>
      </c>
      <c r="D35" s="21" t="s">
        <v>110</v>
      </c>
      <c r="E35" s="21" t="s">
        <v>111</v>
      </c>
      <c r="F35" s="21"/>
      <c r="G35" s="21" t="s">
        <v>112</v>
      </c>
      <c r="H35" s="21" t="s">
        <v>113</v>
      </c>
      <c r="I35" s="22" t="s">
        <v>114</v>
      </c>
    </row>
    <row r="36" spans="1:9" ht="20" x14ac:dyDescent="0.25">
      <c r="A36" s="21">
        <v>33</v>
      </c>
      <c r="B36" s="21">
        <v>21</v>
      </c>
      <c r="C36" s="21">
        <v>30</v>
      </c>
      <c r="D36" s="21" t="s">
        <v>102</v>
      </c>
      <c r="E36" s="21" t="s">
        <v>103</v>
      </c>
      <c r="F36" s="21">
        <v>30</v>
      </c>
      <c r="G36" s="21" t="s">
        <v>112</v>
      </c>
      <c r="H36" s="21" t="s">
        <v>115</v>
      </c>
      <c r="I36" s="22" t="s">
        <v>116</v>
      </c>
    </row>
    <row r="37" spans="1:9" ht="20" x14ac:dyDescent="0.25">
      <c r="A37" s="21">
        <v>34</v>
      </c>
      <c r="B37" s="21">
        <v>22</v>
      </c>
      <c r="C37" s="21">
        <v>65486</v>
      </c>
      <c r="D37" s="21" t="s">
        <v>117</v>
      </c>
      <c r="E37" s="21" t="s">
        <v>118</v>
      </c>
      <c r="F37" s="21"/>
      <c r="G37" s="21" t="s">
        <v>25</v>
      </c>
      <c r="H37" s="21" t="s">
        <v>119</v>
      </c>
      <c r="I37" s="22" t="s">
        <v>120</v>
      </c>
    </row>
    <row r="38" spans="1:9" ht="20" x14ac:dyDescent="0.25">
      <c r="A38" s="21">
        <v>35</v>
      </c>
      <c r="B38" s="21">
        <v>23</v>
      </c>
      <c r="C38" s="21">
        <v>50</v>
      </c>
      <c r="D38" s="21">
        <v>32</v>
      </c>
      <c r="E38" s="21" t="s">
        <v>83</v>
      </c>
      <c r="F38" s="21"/>
      <c r="G38" s="21" t="s">
        <v>25</v>
      </c>
      <c r="H38" s="21" t="s">
        <v>121</v>
      </c>
      <c r="I38" s="22" t="s">
        <v>122</v>
      </c>
    </row>
    <row r="39" spans="1:9" ht="20" x14ac:dyDescent="0.25">
      <c r="A39" s="21">
        <v>36</v>
      </c>
      <c r="B39" s="21">
        <v>24</v>
      </c>
      <c r="C39" s="21">
        <v>650</v>
      </c>
      <c r="D39" s="21" t="s">
        <v>123</v>
      </c>
      <c r="E39" s="21" t="s">
        <v>124</v>
      </c>
      <c r="F39" s="21"/>
      <c r="G39" s="21" t="s">
        <v>25</v>
      </c>
      <c r="H39" s="21" t="s">
        <v>125</v>
      </c>
      <c r="I39" s="22" t="s">
        <v>126</v>
      </c>
    </row>
    <row r="40" spans="1:9" ht="20" x14ac:dyDescent="0.25">
      <c r="A40" s="21">
        <v>37</v>
      </c>
      <c r="B40" s="21">
        <v>25</v>
      </c>
      <c r="C40" s="21">
        <v>80</v>
      </c>
      <c r="D40" s="21">
        <v>50</v>
      </c>
      <c r="E40" s="21" t="s">
        <v>78</v>
      </c>
      <c r="F40" s="21"/>
      <c r="G40" s="21" t="s">
        <v>127</v>
      </c>
      <c r="H40" s="21" t="s">
        <v>128</v>
      </c>
      <c r="I40" s="22" t="s">
        <v>129</v>
      </c>
    </row>
    <row r="41" spans="1:9" ht="20" x14ac:dyDescent="0.25">
      <c r="A41" s="21">
        <v>38</v>
      </c>
      <c r="B41" s="21">
        <v>26</v>
      </c>
      <c r="C41" s="21">
        <v>0</v>
      </c>
      <c r="D41" s="21">
        <v>0</v>
      </c>
      <c r="E41" s="21" t="s">
        <v>19</v>
      </c>
      <c r="F41" s="21"/>
      <c r="G41" s="21" t="s">
        <v>130</v>
      </c>
      <c r="H41" s="21" t="s">
        <v>131</v>
      </c>
      <c r="I41" s="22" t="s">
        <v>132</v>
      </c>
    </row>
    <row r="42" spans="1:9" ht="20" x14ac:dyDescent="0.25">
      <c r="A42" s="21">
        <v>39</v>
      </c>
      <c r="B42" s="21">
        <v>27</v>
      </c>
      <c r="C42" s="21">
        <v>30</v>
      </c>
      <c r="D42" s="21" t="s">
        <v>102</v>
      </c>
      <c r="E42" s="21" t="s">
        <v>103</v>
      </c>
      <c r="F42" s="21"/>
      <c r="G42" s="21" t="s">
        <v>130</v>
      </c>
      <c r="H42" s="21" t="s">
        <v>133</v>
      </c>
      <c r="I42" s="22" t="s">
        <v>134</v>
      </c>
    </row>
    <row r="43" spans="1:9" ht="20" x14ac:dyDescent="0.25">
      <c r="A43" s="21">
        <v>40</v>
      </c>
      <c r="B43" s="21">
        <v>28</v>
      </c>
      <c r="C43" s="21">
        <v>30</v>
      </c>
      <c r="D43" s="21" t="s">
        <v>102</v>
      </c>
      <c r="E43" s="21" t="s">
        <v>103</v>
      </c>
      <c r="F43" s="21"/>
      <c r="G43" s="21" t="s">
        <v>130</v>
      </c>
      <c r="H43" s="21" t="s">
        <v>135</v>
      </c>
      <c r="I43" s="22" t="s">
        <v>136</v>
      </c>
    </row>
    <row r="44" spans="1:9" ht="40" x14ac:dyDescent="0.25">
      <c r="A44" s="21">
        <v>41</v>
      </c>
      <c r="B44" s="21">
        <v>29</v>
      </c>
      <c r="C44" s="21">
        <v>0</v>
      </c>
      <c r="D44" s="21">
        <v>0</v>
      </c>
      <c r="E44" s="21" t="s">
        <v>19</v>
      </c>
      <c r="F44" s="21"/>
      <c r="G44" s="21"/>
      <c r="H44" s="21" t="s">
        <v>137</v>
      </c>
      <c r="I44" s="22" t="s">
        <v>138</v>
      </c>
    </row>
    <row r="45" spans="1:9" ht="20" x14ac:dyDescent="0.25">
      <c r="A45" s="21">
        <v>42</v>
      </c>
      <c r="B45" s="21" t="s">
        <v>139</v>
      </c>
      <c r="C45" s="21">
        <v>3</v>
      </c>
      <c r="D45" s="21">
        <v>3</v>
      </c>
      <c r="E45" s="21" t="s">
        <v>140</v>
      </c>
      <c r="F45" s="21"/>
      <c r="G45" s="21" t="s">
        <v>112</v>
      </c>
      <c r="H45" s="21" t="s">
        <v>141</v>
      </c>
      <c r="I45" s="22" t="s">
        <v>142</v>
      </c>
    </row>
    <row r="46" spans="1:9" ht="20" x14ac:dyDescent="0.25">
      <c r="A46" s="21">
        <v>43</v>
      </c>
      <c r="B46" s="21" t="s">
        <v>143</v>
      </c>
      <c r="C46" s="21">
        <v>5</v>
      </c>
      <c r="D46" s="21">
        <v>5</v>
      </c>
      <c r="E46" s="21" t="s">
        <v>144</v>
      </c>
      <c r="F46" s="21"/>
      <c r="G46" s="21" t="s">
        <v>112</v>
      </c>
      <c r="H46" s="21" t="s">
        <v>145</v>
      </c>
      <c r="I46" s="22" t="s">
        <v>146</v>
      </c>
    </row>
    <row r="47" spans="1:9" ht="20" x14ac:dyDescent="0.25">
      <c r="A47" s="21">
        <v>44</v>
      </c>
      <c r="B47" s="21" t="s">
        <v>147</v>
      </c>
      <c r="C47" s="21">
        <v>3</v>
      </c>
      <c r="D47" s="21">
        <v>3</v>
      </c>
      <c r="E47" s="21" t="s">
        <v>140</v>
      </c>
      <c r="F47" s="21"/>
      <c r="G47" s="21" t="s">
        <v>112</v>
      </c>
      <c r="H47" s="21" t="s">
        <v>148</v>
      </c>
      <c r="I47" s="22" t="s">
        <v>149</v>
      </c>
    </row>
    <row r="48" spans="1:9" ht="20" x14ac:dyDescent="0.25">
      <c r="A48" s="21">
        <v>45</v>
      </c>
      <c r="B48" s="21" t="s">
        <v>150</v>
      </c>
      <c r="C48" s="21">
        <v>48</v>
      </c>
      <c r="D48" s="21">
        <v>30</v>
      </c>
      <c r="E48" s="21" t="s">
        <v>151</v>
      </c>
      <c r="F48" s="21"/>
      <c r="G48" s="21" t="s">
        <v>152</v>
      </c>
      <c r="H48" s="21" t="s">
        <v>153</v>
      </c>
      <c r="I48" s="22" t="s">
        <v>154</v>
      </c>
    </row>
    <row r="49" spans="1:9" ht="20" x14ac:dyDescent="0.25">
      <c r="A49" s="21">
        <v>46</v>
      </c>
      <c r="B49" s="21" t="s">
        <v>155</v>
      </c>
      <c r="C49" s="21">
        <v>5</v>
      </c>
      <c r="D49" s="21">
        <v>5</v>
      </c>
      <c r="E49" s="21" t="s">
        <v>144</v>
      </c>
      <c r="F49" s="21"/>
      <c r="G49" s="21" t="s">
        <v>130</v>
      </c>
      <c r="H49" s="21" t="s">
        <v>156</v>
      </c>
      <c r="I49" s="22" t="s">
        <v>157</v>
      </c>
    </row>
    <row r="50" spans="1:9" ht="20" x14ac:dyDescent="0.25">
      <c r="A50" s="21">
        <v>47</v>
      </c>
      <c r="B50" s="21" t="s">
        <v>158</v>
      </c>
      <c r="C50" s="21">
        <v>5</v>
      </c>
      <c r="D50" s="21">
        <v>5</v>
      </c>
      <c r="E50" s="21" t="s">
        <v>144</v>
      </c>
      <c r="F50" s="21"/>
      <c r="G50" s="21" t="s">
        <v>130</v>
      </c>
      <c r="H50" s="21" t="s">
        <v>159</v>
      </c>
      <c r="I50" s="22" t="s">
        <v>160</v>
      </c>
    </row>
    <row r="51" spans="1:9" ht="20" x14ac:dyDescent="0.25">
      <c r="A51" s="21">
        <v>48</v>
      </c>
      <c r="B51" s="21">
        <v>30</v>
      </c>
      <c r="C51" s="21">
        <v>5</v>
      </c>
      <c r="D51" s="21">
        <v>5</v>
      </c>
      <c r="E51" s="21" t="s">
        <v>144</v>
      </c>
      <c r="F51" s="21"/>
      <c r="G51" s="21" t="s">
        <v>130</v>
      </c>
      <c r="H51" s="21" t="s">
        <v>161</v>
      </c>
      <c r="I51" s="22" t="s">
        <v>162</v>
      </c>
    </row>
    <row r="52" spans="1:9" ht="160" x14ac:dyDescent="0.25">
      <c r="A52" s="21">
        <v>49</v>
      </c>
      <c r="B52" s="21">
        <v>31</v>
      </c>
      <c r="C52" s="21">
        <v>0</v>
      </c>
      <c r="D52" s="21">
        <v>0</v>
      </c>
      <c r="E52" s="21" t="s">
        <v>19</v>
      </c>
      <c r="F52" s="21"/>
      <c r="G52" s="21"/>
      <c r="H52" s="21" t="s">
        <v>163</v>
      </c>
      <c r="I52" s="22" t="s">
        <v>164</v>
      </c>
    </row>
    <row r="53" spans="1:9" ht="20" x14ac:dyDescent="0.25">
      <c r="A53" s="21">
        <v>50</v>
      </c>
      <c r="B53" s="21">
        <v>32</v>
      </c>
      <c r="C53" s="21">
        <v>140</v>
      </c>
      <c r="D53" s="21" t="s">
        <v>165</v>
      </c>
      <c r="E53" s="21" t="s">
        <v>166</v>
      </c>
      <c r="F53" s="21"/>
      <c r="G53" s="21" t="s">
        <v>25</v>
      </c>
      <c r="H53" s="21" t="s">
        <v>167</v>
      </c>
      <c r="I53" s="22" t="s">
        <v>168</v>
      </c>
    </row>
    <row r="54" spans="1:9" ht="20" x14ac:dyDescent="0.25">
      <c r="A54" s="21">
        <v>51</v>
      </c>
      <c r="B54" s="21">
        <v>33</v>
      </c>
      <c r="C54" s="21">
        <v>10</v>
      </c>
      <c r="D54" s="21" t="s">
        <v>45</v>
      </c>
      <c r="E54" s="21" t="s">
        <v>169</v>
      </c>
      <c r="F54" s="21"/>
      <c r="G54" s="21" t="s">
        <v>25</v>
      </c>
      <c r="H54" s="21" t="s">
        <v>170</v>
      </c>
      <c r="I54" s="22" t="s">
        <v>171</v>
      </c>
    </row>
    <row r="55" spans="1:9" ht="20" x14ac:dyDescent="0.25">
      <c r="A55" s="21">
        <v>52</v>
      </c>
      <c r="B55" s="21">
        <v>34</v>
      </c>
      <c r="C55" s="21">
        <v>350</v>
      </c>
      <c r="D55" s="21" t="s">
        <v>67</v>
      </c>
      <c r="E55" s="21" t="s">
        <v>68</v>
      </c>
      <c r="F55" s="21"/>
      <c r="G55" s="21" t="s">
        <v>25</v>
      </c>
      <c r="H55" s="21" t="s">
        <v>172</v>
      </c>
      <c r="I55" s="22" t="s">
        <v>173</v>
      </c>
    </row>
    <row r="56" spans="1:9" ht="20" x14ac:dyDescent="0.25">
      <c r="A56" s="21">
        <v>53</v>
      </c>
      <c r="B56" s="21">
        <v>35</v>
      </c>
      <c r="C56" s="21">
        <v>30</v>
      </c>
      <c r="D56" s="21" t="s">
        <v>102</v>
      </c>
      <c r="E56" s="21" t="s">
        <v>103</v>
      </c>
      <c r="F56" s="21"/>
      <c r="G56" s="21" t="s">
        <v>130</v>
      </c>
      <c r="H56" s="21" t="s">
        <v>174</v>
      </c>
      <c r="I56" s="22" t="s">
        <v>175</v>
      </c>
    </row>
    <row r="57" spans="1:9" ht="20" x14ac:dyDescent="0.25">
      <c r="A57" s="21">
        <v>54</v>
      </c>
      <c r="B57" s="21">
        <v>36</v>
      </c>
      <c r="C57" s="21">
        <v>40</v>
      </c>
      <c r="D57" s="21">
        <v>28</v>
      </c>
      <c r="E57" s="21" t="s">
        <v>32</v>
      </c>
      <c r="F57" s="21"/>
      <c r="G57" s="21" t="s">
        <v>25</v>
      </c>
      <c r="H57" s="21" t="s">
        <v>176</v>
      </c>
      <c r="I57" s="22" t="s">
        <v>177</v>
      </c>
    </row>
    <row r="58" spans="1:9" ht="20" x14ac:dyDescent="0.25">
      <c r="A58" s="21">
        <v>55</v>
      </c>
      <c r="B58" s="21">
        <v>37</v>
      </c>
      <c r="C58" s="21">
        <v>30</v>
      </c>
      <c r="D58" s="21" t="s">
        <v>102</v>
      </c>
      <c r="E58" s="21" t="s">
        <v>103</v>
      </c>
      <c r="F58" s="21"/>
      <c r="G58" s="21" t="s">
        <v>25</v>
      </c>
      <c r="H58" s="21" t="s">
        <v>178</v>
      </c>
      <c r="I58" s="22" t="s">
        <v>179</v>
      </c>
    </row>
    <row r="59" spans="1:9" ht="20" x14ac:dyDescent="0.25">
      <c r="A59" s="21">
        <v>56</v>
      </c>
      <c r="B59" s="21">
        <v>38</v>
      </c>
      <c r="C59" s="21">
        <v>40</v>
      </c>
      <c r="D59" s="21">
        <v>28</v>
      </c>
      <c r="E59" s="21" t="s">
        <v>32</v>
      </c>
      <c r="F59" s="21"/>
      <c r="G59" s="21" t="s">
        <v>25</v>
      </c>
      <c r="H59" s="21" t="s">
        <v>180</v>
      </c>
      <c r="I59" s="22" t="s">
        <v>181</v>
      </c>
    </row>
    <row r="60" spans="1:9" ht="20" x14ac:dyDescent="0.25">
      <c r="A60" s="21">
        <v>57</v>
      </c>
      <c r="B60" s="21">
        <v>39</v>
      </c>
      <c r="C60" s="21">
        <v>30</v>
      </c>
      <c r="D60" s="21" t="s">
        <v>102</v>
      </c>
      <c r="E60" s="21" t="s">
        <v>103</v>
      </c>
      <c r="F60" s="21"/>
      <c r="G60" s="21" t="s">
        <v>25</v>
      </c>
      <c r="H60" s="21" t="s">
        <v>182</v>
      </c>
      <c r="I60" s="22" t="s">
        <v>183</v>
      </c>
    </row>
    <row r="61" spans="1:9" ht="20" x14ac:dyDescent="0.25">
      <c r="A61" s="21">
        <v>58</v>
      </c>
      <c r="B61" s="21" t="s">
        <v>184</v>
      </c>
      <c r="C61" s="21">
        <v>50</v>
      </c>
      <c r="D61" s="21">
        <v>32</v>
      </c>
      <c r="E61" s="21" t="s">
        <v>83</v>
      </c>
      <c r="F61" s="21"/>
      <c r="G61" s="21" t="s">
        <v>25</v>
      </c>
      <c r="H61" s="21" t="s">
        <v>185</v>
      </c>
      <c r="I61" s="22" t="s">
        <v>186</v>
      </c>
    </row>
    <row r="62" spans="1:9" ht="20" x14ac:dyDescent="0.25">
      <c r="A62" s="21">
        <v>59</v>
      </c>
      <c r="B62" s="21" t="s">
        <v>187</v>
      </c>
      <c r="C62" s="21">
        <v>30</v>
      </c>
      <c r="D62" s="21" t="s">
        <v>102</v>
      </c>
      <c r="E62" s="21" t="s">
        <v>103</v>
      </c>
      <c r="F62" s="21"/>
      <c r="G62" s="21" t="s">
        <v>25</v>
      </c>
      <c r="H62" s="21" t="s">
        <v>188</v>
      </c>
      <c r="I62" s="22" t="s">
        <v>189</v>
      </c>
    </row>
    <row r="63" spans="1:9" ht="20" x14ac:dyDescent="0.25">
      <c r="A63" s="21">
        <v>60</v>
      </c>
      <c r="B63" s="21" t="s">
        <v>190</v>
      </c>
      <c r="C63" s="21">
        <v>60</v>
      </c>
      <c r="D63" s="21" t="s">
        <v>190</v>
      </c>
      <c r="E63" s="21" t="s">
        <v>191</v>
      </c>
      <c r="F63" s="21"/>
      <c r="G63" s="21" t="s">
        <v>127</v>
      </c>
      <c r="H63" s="21" t="s">
        <v>192</v>
      </c>
      <c r="I63" s="22" t="s">
        <v>193</v>
      </c>
    </row>
    <row r="64" spans="1:9" ht="20" x14ac:dyDescent="0.25">
      <c r="A64" s="21">
        <v>61</v>
      </c>
      <c r="B64" s="21" t="s">
        <v>110</v>
      </c>
      <c r="C64" s="21">
        <v>55</v>
      </c>
      <c r="D64" s="21">
        <v>37</v>
      </c>
      <c r="E64" s="21" t="s">
        <v>194</v>
      </c>
      <c r="F64" s="21"/>
      <c r="G64" s="21" t="s">
        <v>127</v>
      </c>
      <c r="H64" s="21" t="s">
        <v>195</v>
      </c>
      <c r="I64" s="22" t="s">
        <v>196</v>
      </c>
    </row>
    <row r="65" spans="1:9" ht="20" x14ac:dyDescent="0.25">
      <c r="A65" s="21">
        <v>62</v>
      </c>
      <c r="B65" s="21" t="s">
        <v>197</v>
      </c>
      <c r="C65" s="21">
        <v>100</v>
      </c>
      <c r="D65" s="21">
        <v>64</v>
      </c>
      <c r="E65" s="21" t="s">
        <v>198</v>
      </c>
      <c r="F65" s="21">
        <v>10</v>
      </c>
      <c r="G65" s="21" t="s">
        <v>25</v>
      </c>
      <c r="H65" s="21" t="s">
        <v>199</v>
      </c>
      <c r="I65" s="22" t="s">
        <v>200</v>
      </c>
    </row>
    <row r="66" spans="1:9" ht="20" x14ac:dyDescent="0.25">
      <c r="A66" s="21">
        <v>63</v>
      </c>
      <c r="B66" s="21" t="s">
        <v>201</v>
      </c>
      <c r="C66" s="21">
        <v>12</v>
      </c>
      <c r="D66" s="21" t="s">
        <v>51</v>
      </c>
      <c r="E66" s="21" t="s">
        <v>202</v>
      </c>
      <c r="F66" s="21"/>
      <c r="G66" s="21" t="s">
        <v>203</v>
      </c>
      <c r="H66" s="21" t="s">
        <v>204</v>
      </c>
      <c r="I66" s="22" t="s">
        <v>205</v>
      </c>
    </row>
    <row r="67" spans="1:9" ht="20" x14ac:dyDescent="0.25">
      <c r="A67" s="21">
        <v>64</v>
      </c>
      <c r="B67" s="21">
        <v>40</v>
      </c>
      <c r="C67" s="21">
        <v>6</v>
      </c>
      <c r="D67" s="21">
        <v>6</v>
      </c>
      <c r="E67" s="21" t="s">
        <v>206</v>
      </c>
      <c r="F67" s="21"/>
      <c r="G67" s="21" t="s">
        <v>203</v>
      </c>
      <c r="H67" s="21" t="s">
        <v>207</v>
      </c>
      <c r="I67" s="22" t="s">
        <v>208</v>
      </c>
    </row>
    <row r="68" spans="1:9" ht="20" x14ac:dyDescent="0.25">
      <c r="A68" s="21">
        <v>65</v>
      </c>
      <c r="B68" s="21">
        <v>41</v>
      </c>
      <c r="C68" s="21">
        <v>500</v>
      </c>
      <c r="D68" s="21" t="s">
        <v>95</v>
      </c>
      <c r="E68" s="21" t="s">
        <v>96</v>
      </c>
      <c r="F68" s="21"/>
      <c r="G68" s="21" t="s">
        <v>25</v>
      </c>
      <c r="H68" s="21" t="s">
        <v>209</v>
      </c>
      <c r="I68" s="22" t="s">
        <v>210</v>
      </c>
    </row>
    <row r="69" spans="1:9" ht="20" x14ac:dyDescent="0.25">
      <c r="A69" s="21">
        <v>66</v>
      </c>
      <c r="B69" s="21">
        <v>42</v>
      </c>
      <c r="C69" s="21">
        <v>60</v>
      </c>
      <c r="D69" s="21" t="s">
        <v>190</v>
      </c>
      <c r="E69" s="21" t="s">
        <v>191</v>
      </c>
      <c r="F69" s="21"/>
      <c r="G69" s="21" t="s">
        <v>130</v>
      </c>
      <c r="H69" s="21" t="s">
        <v>211</v>
      </c>
      <c r="I69" s="22" t="s">
        <v>212</v>
      </c>
    </row>
    <row r="70" spans="1:9" ht="20" x14ac:dyDescent="0.25">
      <c r="A70" s="21">
        <v>67</v>
      </c>
      <c r="B70" s="21">
        <v>43</v>
      </c>
      <c r="C70" s="21">
        <v>15</v>
      </c>
      <c r="D70" s="21" t="s">
        <v>63</v>
      </c>
      <c r="E70" s="21" t="s">
        <v>213</v>
      </c>
      <c r="F70" s="21"/>
      <c r="G70" s="21" t="s">
        <v>130</v>
      </c>
      <c r="H70" s="21" t="s">
        <v>214</v>
      </c>
      <c r="I70" s="22" t="s">
        <v>215</v>
      </c>
    </row>
    <row r="71" spans="1:9" ht="20" x14ac:dyDescent="0.25">
      <c r="A71" s="21">
        <v>68</v>
      </c>
      <c r="B71" s="21">
        <v>44</v>
      </c>
      <c r="C71" s="21">
        <v>2</v>
      </c>
      <c r="D71" s="21">
        <v>2</v>
      </c>
      <c r="E71" s="21" t="s">
        <v>216</v>
      </c>
      <c r="F71" s="21"/>
      <c r="G71" s="21" t="s">
        <v>130</v>
      </c>
      <c r="H71" s="21" t="s">
        <v>217</v>
      </c>
      <c r="I71" s="22" t="s">
        <v>218</v>
      </c>
    </row>
    <row r="72" spans="1:9" ht="20" x14ac:dyDescent="0.25">
      <c r="A72" s="21">
        <v>69</v>
      </c>
      <c r="B72" s="21">
        <v>45</v>
      </c>
      <c r="C72" s="21">
        <v>5</v>
      </c>
      <c r="D72" s="21">
        <v>5</v>
      </c>
      <c r="E72" s="21" t="s">
        <v>144</v>
      </c>
      <c r="F72" s="21"/>
      <c r="G72" s="21"/>
      <c r="H72" s="21" t="s">
        <v>219</v>
      </c>
      <c r="I72" s="22" t="s">
        <v>220</v>
      </c>
    </row>
    <row r="73" spans="1:9" ht="20" x14ac:dyDescent="0.25">
      <c r="A73" s="21">
        <v>70</v>
      </c>
      <c r="B73" s="21">
        <v>46</v>
      </c>
      <c r="C73" s="21">
        <v>60</v>
      </c>
      <c r="D73" s="21" t="s">
        <v>190</v>
      </c>
      <c r="E73" s="21" t="s">
        <v>191</v>
      </c>
      <c r="F73" s="21"/>
      <c r="G73" s="21" t="s">
        <v>112</v>
      </c>
      <c r="H73" s="21" t="s">
        <v>221</v>
      </c>
      <c r="I73" s="22" t="s">
        <v>222</v>
      </c>
    </row>
    <row r="74" spans="1:9" ht="40" x14ac:dyDescent="0.25">
      <c r="A74" s="21">
        <v>71</v>
      </c>
      <c r="B74" s="21">
        <v>47</v>
      </c>
      <c r="C74" s="21">
        <v>0</v>
      </c>
      <c r="D74" s="21">
        <v>0</v>
      </c>
      <c r="E74" s="21" t="s">
        <v>19</v>
      </c>
      <c r="F74" s="21"/>
      <c r="G74" s="21"/>
      <c r="H74" s="21" t="s">
        <v>223</v>
      </c>
      <c r="I74" s="22" t="s">
        <v>224</v>
      </c>
    </row>
    <row r="75" spans="1:9" ht="20" x14ac:dyDescent="0.25">
      <c r="A75" s="21">
        <v>72</v>
      </c>
      <c r="B75" s="21">
        <v>48</v>
      </c>
      <c r="C75" s="21">
        <v>500</v>
      </c>
      <c r="D75" s="21" t="s">
        <v>95</v>
      </c>
      <c r="E75" s="21" t="s">
        <v>96</v>
      </c>
      <c r="F75" s="21"/>
      <c r="G75" s="21" t="s">
        <v>25</v>
      </c>
      <c r="H75" s="21" t="s">
        <v>225</v>
      </c>
      <c r="I75" s="22" t="s">
        <v>226</v>
      </c>
    </row>
    <row r="76" spans="1:9" ht="20" x14ac:dyDescent="0.25">
      <c r="A76" s="21">
        <v>73</v>
      </c>
      <c r="B76" s="21">
        <v>49</v>
      </c>
      <c r="C76" s="21">
        <v>50</v>
      </c>
      <c r="D76" s="21">
        <v>32</v>
      </c>
      <c r="E76" s="21" t="s">
        <v>83</v>
      </c>
      <c r="F76" s="21"/>
      <c r="G76" s="21" t="s">
        <v>25</v>
      </c>
      <c r="H76" s="21" t="s">
        <v>227</v>
      </c>
      <c r="I76" s="22" t="s">
        <v>228</v>
      </c>
    </row>
    <row r="77" spans="1:9" ht="20" x14ac:dyDescent="0.25">
      <c r="A77" s="21">
        <v>74</v>
      </c>
      <c r="B77" s="21" t="s">
        <v>229</v>
      </c>
      <c r="C77" s="21">
        <v>10</v>
      </c>
      <c r="D77" s="21" t="s">
        <v>45</v>
      </c>
      <c r="E77" s="21" t="s">
        <v>169</v>
      </c>
      <c r="F77" s="21"/>
      <c r="G77" s="21" t="s">
        <v>130</v>
      </c>
      <c r="H77" s="21" t="s">
        <v>230</v>
      </c>
      <c r="I77" s="22" t="s">
        <v>231</v>
      </c>
    </row>
    <row r="78" spans="1:9" ht="20" x14ac:dyDescent="0.25">
      <c r="A78" s="21">
        <v>75</v>
      </c>
      <c r="B78" s="21" t="s">
        <v>232</v>
      </c>
      <c r="C78" s="21">
        <v>5</v>
      </c>
      <c r="D78" s="21">
        <v>5</v>
      </c>
      <c r="E78" s="21" t="s">
        <v>144</v>
      </c>
      <c r="F78" s="21"/>
      <c r="G78" s="21" t="s">
        <v>112</v>
      </c>
      <c r="H78" s="21" t="s">
        <v>233</v>
      </c>
      <c r="I78" s="22" t="s">
        <v>234</v>
      </c>
    </row>
    <row r="79" spans="1:9" ht="40" x14ac:dyDescent="0.25">
      <c r="A79" s="21">
        <v>76</v>
      </c>
      <c r="B79" s="21" t="s">
        <v>235</v>
      </c>
      <c r="C79" s="21">
        <v>598</v>
      </c>
      <c r="D79" s="21">
        <v>256</v>
      </c>
      <c r="E79" s="21" t="s">
        <v>236</v>
      </c>
      <c r="F79" s="21"/>
      <c r="G79" s="21" t="s">
        <v>237</v>
      </c>
      <c r="H79" s="21" t="s">
        <v>238</v>
      </c>
      <c r="I79" s="22" t="s">
        <v>239</v>
      </c>
    </row>
    <row r="80" spans="1:9" ht="20" x14ac:dyDescent="0.25">
      <c r="A80" s="21">
        <v>77</v>
      </c>
      <c r="B80" s="21" t="s">
        <v>240</v>
      </c>
      <c r="C80" s="21">
        <v>65486</v>
      </c>
      <c r="D80" s="21" t="s">
        <v>117</v>
      </c>
      <c r="E80" s="21" t="s">
        <v>118</v>
      </c>
      <c r="F80" s="21"/>
      <c r="G80" s="21" t="s">
        <v>25</v>
      </c>
      <c r="H80" s="21" t="s">
        <v>241</v>
      </c>
      <c r="I80" s="22" t="s">
        <v>242</v>
      </c>
    </row>
    <row r="81" spans="1:9" ht="20" x14ac:dyDescent="0.25">
      <c r="A81" s="21">
        <v>78</v>
      </c>
      <c r="B81" s="21" t="s">
        <v>243</v>
      </c>
      <c r="C81" s="21">
        <v>50</v>
      </c>
      <c r="D81" s="21">
        <v>32</v>
      </c>
      <c r="E81" s="21" t="s">
        <v>83</v>
      </c>
      <c r="F81" s="21"/>
      <c r="G81" s="21" t="s">
        <v>25</v>
      </c>
      <c r="H81" s="21" t="s">
        <v>244</v>
      </c>
      <c r="I81" s="22" t="s">
        <v>245</v>
      </c>
    </row>
    <row r="82" spans="1:9" ht="20" x14ac:dyDescent="0.25">
      <c r="A82" s="21">
        <v>79</v>
      </c>
      <c r="B82" s="21" t="s">
        <v>246</v>
      </c>
      <c r="C82" s="21">
        <v>50</v>
      </c>
      <c r="D82" s="21">
        <v>32</v>
      </c>
      <c r="E82" s="21" t="s">
        <v>83</v>
      </c>
      <c r="F82" s="21"/>
      <c r="G82" s="21" t="s">
        <v>25</v>
      </c>
      <c r="H82" s="21" t="s">
        <v>247</v>
      </c>
      <c r="I82" s="22" t="s">
        <v>248</v>
      </c>
    </row>
    <row r="83" spans="1:9" ht="20" x14ac:dyDescent="0.25">
      <c r="A83" s="21">
        <v>80</v>
      </c>
      <c r="B83" s="21">
        <v>50</v>
      </c>
      <c r="C83" s="21">
        <v>50</v>
      </c>
      <c r="D83" s="21">
        <v>32</v>
      </c>
      <c r="E83" s="21" t="s">
        <v>83</v>
      </c>
      <c r="F83" s="21"/>
      <c r="G83" s="21" t="s">
        <v>25</v>
      </c>
      <c r="H83" s="21" t="s">
        <v>249</v>
      </c>
      <c r="I83" s="22" t="s">
        <v>250</v>
      </c>
    </row>
    <row r="84" spans="1:9" ht="100" x14ac:dyDescent="0.25">
      <c r="A84" s="21">
        <v>81</v>
      </c>
      <c r="B84" s="21">
        <v>51</v>
      </c>
      <c r="C84" s="21">
        <v>0</v>
      </c>
      <c r="D84" s="21">
        <v>0</v>
      </c>
      <c r="E84" s="21" t="s">
        <v>19</v>
      </c>
      <c r="F84" s="21"/>
      <c r="G84" s="21"/>
      <c r="H84" s="21" t="s">
        <v>251</v>
      </c>
      <c r="I84" s="22" t="s">
        <v>252</v>
      </c>
    </row>
    <row r="85" spans="1:9" ht="20" x14ac:dyDescent="0.25">
      <c r="A85" s="21">
        <v>82</v>
      </c>
      <c r="B85" s="21">
        <v>52</v>
      </c>
      <c r="C85" s="21">
        <v>80</v>
      </c>
      <c r="D85" s="21">
        <v>50</v>
      </c>
      <c r="E85" s="21" t="s">
        <v>78</v>
      </c>
      <c r="F85" s="21"/>
      <c r="G85" s="21" t="s">
        <v>25</v>
      </c>
      <c r="H85" s="21" t="s">
        <v>253</v>
      </c>
      <c r="I85" s="22" t="s">
        <v>254</v>
      </c>
    </row>
    <row r="86" spans="1:9" ht="20" x14ac:dyDescent="0.25">
      <c r="A86" s="21">
        <v>83</v>
      </c>
      <c r="B86" s="21">
        <v>53</v>
      </c>
      <c r="C86" s="21">
        <v>50</v>
      </c>
      <c r="D86" s="21">
        <v>32</v>
      </c>
      <c r="E86" s="21" t="s">
        <v>83</v>
      </c>
      <c r="F86" s="21"/>
      <c r="G86" s="21" t="s">
        <v>25</v>
      </c>
      <c r="H86" s="21" t="s">
        <v>255</v>
      </c>
      <c r="I86" s="22" t="s">
        <v>256</v>
      </c>
    </row>
    <row r="87" spans="1:9" ht="40" x14ac:dyDescent="0.25">
      <c r="A87" s="21">
        <v>84</v>
      </c>
      <c r="B87" s="21">
        <v>54</v>
      </c>
      <c r="C87" s="21">
        <v>0</v>
      </c>
      <c r="D87" s="21">
        <v>0</v>
      </c>
      <c r="E87" s="21" t="s">
        <v>19</v>
      </c>
      <c r="F87" s="21"/>
      <c r="G87" s="21"/>
      <c r="H87" s="21" t="s">
        <v>257</v>
      </c>
      <c r="I87" s="22" t="s">
        <v>258</v>
      </c>
    </row>
    <row r="88" spans="1:9" ht="20" x14ac:dyDescent="0.25">
      <c r="A88" s="21">
        <v>85</v>
      </c>
      <c r="B88" s="21">
        <v>55</v>
      </c>
      <c r="C88" s="21">
        <v>65486</v>
      </c>
      <c r="D88" s="21" t="s">
        <v>117</v>
      </c>
      <c r="E88" s="21" t="s">
        <v>118</v>
      </c>
      <c r="F88" s="21"/>
      <c r="G88" s="21" t="s">
        <v>25</v>
      </c>
      <c r="H88" s="21" t="s">
        <v>259</v>
      </c>
      <c r="I88" s="22" t="s">
        <v>260</v>
      </c>
    </row>
    <row r="89" spans="1:9" ht="20" x14ac:dyDescent="0.25">
      <c r="A89" s="21">
        <v>86</v>
      </c>
      <c r="B89" s="21">
        <v>56</v>
      </c>
      <c r="C89" s="21">
        <v>50</v>
      </c>
      <c r="D89" s="21">
        <v>32</v>
      </c>
      <c r="E89" s="21" t="s">
        <v>83</v>
      </c>
      <c r="F89" s="21"/>
      <c r="G89" s="21" t="s">
        <v>25</v>
      </c>
      <c r="H89" s="21" t="s">
        <v>261</v>
      </c>
      <c r="I89" s="22" t="s">
        <v>262</v>
      </c>
    </row>
    <row r="90" spans="1:9" ht="20" x14ac:dyDescent="0.25">
      <c r="A90" s="21">
        <v>87</v>
      </c>
      <c r="B90" s="21">
        <v>57</v>
      </c>
      <c r="C90" s="21">
        <v>50</v>
      </c>
      <c r="D90" s="21">
        <v>32</v>
      </c>
      <c r="E90" s="21" t="s">
        <v>83</v>
      </c>
      <c r="F90" s="21"/>
      <c r="G90" s="21" t="s">
        <v>25</v>
      </c>
      <c r="H90" s="21" t="s">
        <v>263</v>
      </c>
      <c r="I90" s="22" t="s">
        <v>264</v>
      </c>
    </row>
    <row r="91" spans="1:9" ht="20" x14ac:dyDescent="0.25">
      <c r="A91" s="21">
        <v>88</v>
      </c>
      <c r="B91" s="21">
        <v>58</v>
      </c>
      <c r="C91" s="21">
        <v>50</v>
      </c>
      <c r="D91" s="21">
        <v>32</v>
      </c>
      <c r="E91" s="21" t="s">
        <v>83</v>
      </c>
      <c r="F91" s="21"/>
      <c r="G91" s="21" t="s">
        <v>25</v>
      </c>
      <c r="H91" s="21" t="s">
        <v>265</v>
      </c>
      <c r="I91" s="22" t="s">
        <v>266</v>
      </c>
    </row>
    <row r="92" spans="1:9" ht="20" x14ac:dyDescent="0.25">
      <c r="A92" s="21">
        <v>89</v>
      </c>
      <c r="B92" s="21">
        <v>59</v>
      </c>
      <c r="C92" s="21">
        <v>5</v>
      </c>
      <c r="D92" s="21">
        <v>5</v>
      </c>
      <c r="E92" s="21" t="s">
        <v>144</v>
      </c>
      <c r="F92" s="21"/>
      <c r="G92" s="21" t="s">
        <v>112</v>
      </c>
      <c r="H92" s="21" t="s">
        <v>267</v>
      </c>
      <c r="I92" s="22" t="s">
        <v>268</v>
      </c>
    </row>
    <row r="93" spans="1:9" ht="40" x14ac:dyDescent="0.25">
      <c r="A93" s="21">
        <v>90</v>
      </c>
      <c r="B93" s="21" t="s">
        <v>269</v>
      </c>
      <c r="C93" s="21">
        <v>64</v>
      </c>
      <c r="D93" s="21">
        <v>40</v>
      </c>
      <c r="E93" s="21" t="s">
        <v>270</v>
      </c>
      <c r="F93" s="21"/>
      <c r="G93" s="21" t="s">
        <v>237</v>
      </c>
      <c r="H93" s="21" t="s">
        <v>271</v>
      </c>
      <c r="I93" s="22" t="s">
        <v>272</v>
      </c>
    </row>
    <row r="94" spans="1:9" ht="60" x14ac:dyDescent="0.25">
      <c r="A94" s="21">
        <v>91</v>
      </c>
      <c r="B94" s="21" t="s">
        <v>273</v>
      </c>
      <c r="C94" s="21">
        <v>1</v>
      </c>
      <c r="D94" s="21">
        <v>1</v>
      </c>
      <c r="E94" s="21" t="s">
        <v>89</v>
      </c>
      <c r="F94" s="21"/>
      <c r="G94" s="21"/>
      <c r="H94" s="21" t="s">
        <v>274</v>
      </c>
      <c r="I94" s="22" t="s">
        <v>275</v>
      </c>
    </row>
    <row r="95" spans="1:9" ht="80" x14ac:dyDescent="0.25">
      <c r="A95" s="21">
        <v>92</v>
      </c>
      <c r="B95" s="21" t="s">
        <v>276</v>
      </c>
      <c r="C95" s="21">
        <v>0</v>
      </c>
      <c r="D95" s="21">
        <v>0</v>
      </c>
      <c r="E95" s="21" t="s">
        <v>19</v>
      </c>
      <c r="F95" s="21"/>
      <c r="G95" s="21"/>
      <c r="H95" s="21" t="s">
        <v>277</v>
      </c>
      <c r="I95" s="22" t="s">
        <v>278</v>
      </c>
    </row>
    <row r="96" spans="1:9" ht="60" x14ac:dyDescent="0.25">
      <c r="A96" s="21">
        <v>93</v>
      </c>
      <c r="B96" s="21" t="s">
        <v>279</v>
      </c>
      <c r="C96" s="21">
        <v>0</v>
      </c>
      <c r="D96" s="21">
        <v>0</v>
      </c>
      <c r="E96" s="21" t="s">
        <v>19</v>
      </c>
      <c r="F96" s="21"/>
      <c r="G96" s="21"/>
      <c r="H96" s="21" t="s">
        <v>280</v>
      </c>
      <c r="I96" s="22" t="s">
        <v>281</v>
      </c>
    </row>
    <row r="97" spans="1:9" ht="20" x14ac:dyDescent="0.25">
      <c r="A97" s="21">
        <v>94</v>
      </c>
      <c r="B97" s="21" t="s">
        <v>282</v>
      </c>
      <c r="C97" s="21">
        <v>0</v>
      </c>
      <c r="D97" s="21">
        <v>0</v>
      </c>
      <c r="E97" s="21" t="s">
        <v>19</v>
      </c>
      <c r="F97" s="21"/>
      <c r="G97" s="21"/>
      <c r="H97" s="21"/>
      <c r="I97" s="22"/>
    </row>
    <row r="98" spans="1:9" ht="20" x14ac:dyDescent="0.25">
      <c r="A98" s="21">
        <v>95</v>
      </c>
      <c r="B98" s="21" t="s">
        <v>283</v>
      </c>
      <c r="C98" s="21">
        <v>0</v>
      </c>
      <c r="D98" s="21">
        <v>0</v>
      </c>
      <c r="E98" s="21" t="s">
        <v>19</v>
      </c>
      <c r="F98" s="21"/>
      <c r="G98" s="21"/>
      <c r="H98" s="21"/>
      <c r="I98" s="22" t="s">
        <v>284</v>
      </c>
    </row>
    <row r="99" spans="1:9" ht="20" x14ac:dyDescent="0.25">
      <c r="A99" s="21">
        <v>96</v>
      </c>
      <c r="B99" s="21">
        <v>60</v>
      </c>
      <c r="C99" s="21">
        <v>0</v>
      </c>
      <c r="D99" s="21">
        <v>0</v>
      </c>
      <c r="E99" s="21" t="s">
        <v>19</v>
      </c>
      <c r="F99" s="21"/>
      <c r="G99" s="21"/>
      <c r="H99" s="21"/>
      <c r="I99" s="22" t="s">
        <v>285</v>
      </c>
    </row>
    <row r="100" spans="1:9" ht="20" x14ac:dyDescent="0.25">
      <c r="A100" s="21">
        <v>97</v>
      </c>
      <c r="B100" s="21">
        <v>61</v>
      </c>
      <c r="C100" s="21">
        <v>195</v>
      </c>
      <c r="D100" s="21" t="s">
        <v>286</v>
      </c>
      <c r="E100" s="21" t="s">
        <v>287</v>
      </c>
      <c r="F100" s="21"/>
      <c r="G100" s="21"/>
      <c r="H100" s="21"/>
      <c r="I100" s="22" t="s">
        <v>288</v>
      </c>
    </row>
    <row r="101" spans="1:9" ht="20" x14ac:dyDescent="0.25">
      <c r="A101" s="21">
        <v>98</v>
      </c>
      <c r="B101" s="21">
        <v>62</v>
      </c>
      <c r="C101" s="21">
        <v>250</v>
      </c>
      <c r="D101" s="21" t="s">
        <v>64</v>
      </c>
      <c r="E101" s="21" t="s">
        <v>65</v>
      </c>
      <c r="F101" s="21"/>
      <c r="G101" s="21"/>
      <c r="H101" s="21"/>
      <c r="I101" s="22" t="s">
        <v>289</v>
      </c>
    </row>
    <row r="102" spans="1:9" ht="20" x14ac:dyDescent="0.25">
      <c r="A102" s="21">
        <v>99</v>
      </c>
      <c r="B102" s="21">
        <v>63</v>
      </c>
      <c r="C102" s="21">
        <v>450</v>
      </c>
      <c r="D102" s="21" t="s">
        <v>20</v>
      </c>
      <c r="E102" s="21" t="s">
        <v>21</v>
      </c>
      <c r="F102" s="21"/>
      <c r="G102" s="21"/>
      <c r="H102" s="21"/>
      <c r="I102" s="22"/>
    </row>
    <row r="103" spans="1:9" ht="20" x14ac:dyDescent="0.25">
      <c r="A103" s="21">
        <v>100</v>
      </c>
      <c r="B103" s="21">
        <v>64</v>
      </c>
      <c r="C103" s="21">
        <v>70</v>
      </c>
      <c r="D103" s="21">
        <v>46</v>
      </c>
      <c r="E103" s="21" t="s">
        <v>52</v>
      </c>
      <c r="F103" s="21"/>
      <c r="G103" s="21"/>
      <c r="H103" s="21"/>
      <c r="I103" s="22"/>
    </row>
    <row r="104" spans="1:9" ht="19" x14ac:dyDescent="0.25">
      <c r="A104" s="21">
        <v>101</v>
      </c>
      <c r="B104" s="21"/>
      <c r="C104" s="21">
        <v>0</v>
      </c>
      <c r="D104" s="21"/>
      <c r="E104" s="21"/>
      <c r="F104" s="21"/>
      <c r="G104" s="21"/>
      <c r="H104" s="21"/>
      <c r="I104" s="22"/>
    </row>
    <row r="105" spans="1:9" ht="19" x14ac:dyDescent="0.25">
      <c r="A105" s="21">
        <v>102</v>
      </c>
      <c r="B105" s="21"/>
      <c r="C105" s="21">
        <v>2</v>
      </c>
      <c r="D105" s="21"/>
      <c r="E105" s="21"/>
      <c r="F105" s="21"/>
      <c r="G105" s="21"/>
      <c r="H105" s="21"/>
      <c r="I105" s="22"/>
    </row>
  </sheetData>
  <pageMargins left="0.7" right="0.7" top="0.75" bottom="0.75" header="0.3" footer="0.3"/>
  <pageSetup paperSize="8" scale="4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0F01-193D-D241-8D33-5E17BD229BF9}">
  <sheetPr>
    <pageSetUpPr fitToPage="1"/>
  </sheetPr>
  <dimension ref="A1:J37"/>
  <sheetViews>
    <sheetView zoomScale="150" zoomScaleNormal="150" zoomScaleSheetLayoutView="100" workbookViewId="0">
      <selection activeCell="H13" sqref="H13"/>
    </sheetView>
  </sheetViews>
  <sheetFormatPr baseColWidth="10" defaultColWidth="8.83203125" defaultRowHeight="15" x14ac:dyDescent="0.2"/>
  <cols>
    <col min="1" max="1" width="30.1640625" style="23" bestFit="1" customWidth="1"/>
    <col min="2" max="2" width="16.33203125" style="23" bestFit="1" customWidth="1"/>
    <col min="3" max="3" width="14.5" style="23" bestFit="1" customWidth="1"/>
    <col min="4" max="4" width="18.83203125" style="23" bestFit="1" customWidth="1"/>
    <col min="5" max="5" width="22.5" style="23" bestFit="1" customWidth="1"/>
    <col min="6" max="6" width="7.1640625" style="23" bestFit="1" customWidth="1"/>
    <col min="7" max="7" width="11.33203125" style="23" bestFit="1" customWidth="1"/>
    <col min="8" max="8" width="48.1640625" style="19" bestFit="1" customWidth="1"/>
    <col min="9" max="9" width="13" style="19" bestFit="1" customWidth="1"/>
    <col min="10" max="10" width="19.33203125" style="19" bestFit="1" customWidth="1"/>
    <col min="11" max="16384" width="8.83203125" style="19"/>
  </cols>
  <sheetData>
    <row r="1" spans="1:10" ht="20" x14ac:dyDescent="0.25">
      <c r="A1" s="21" t="s">
        <v>359</v>
      </c>
      <c r="B1" s="21" t="s">
        <v>360</v>
      </c>
      <c r="C1" s="21"/>
      <c r="D1" s="21"/>
      <c r="E1" s="21"/>
      <c r="F1" s="21"/>
      <c r="G1" s="21"/>
      <c r="H1" s="22"/>
      <c r="I1" s="22"/>
      <c r="J1" s="22"/>
    </row>
    <row r="2" spans="1:10" ht="40" x14ac:dyDescent="0.25">
      <c r="A2" s="21" t="s">
        <v>10</v>
      </c>
      <c r="B2" s="21" t="s">
        <v>11</v>
      </c>
      <c r="C2" s="21" t="s">
        <v>361</v>
      </c>
      <c r="D2" s="21" t="s">
        <v>362</v>
      </c>
      <c r="E2" s="21" t="s">
        <v>363</v>
      </c>
      <c r="F2" s="21" t="s">
        <v>364</v>
      </c>
      <c r="G2" s="21" t="s">
        <v>17</v>
      </c>
      <c r="H2" s="22" t="s">
        <v>18</v>
      </c>
      <c r="I2" s="22" t="s">
        <v>365</v>
      </c>
      <c r="J2" s="22" t="s">
        <v>366</v>
      </c>
    </row>
    <row r="3" spans="1:10" ht="20" x14ac:dyDescent="0.25">
      <c r="A3" s="21">
        <v>0</v>
      </c>
      <c r="B3" s="21">
        <v>0</v>
      </c>
      <c r="C3" s="21">
        <v>15</v>
      </c>
      <c r="D3" s="21" t="s">
        <v>63</v>
      </c>
      <c r="E3" s="21" t="s">
        <v>213</v>
      </c>
      <c r="F3" s="21" t="s">
        <v>367</v>
      </c>
      <c r="G3" s="21" t="s">
        <v>368</v>
      </c>
      <c r="H3" s="22" t="s">
        <v>369</v>
      </c>
      <c r="I3" s="22"/>
      <c r="J3" s="22" t="s">
        <v>370</v>
      </c>
    </row>
    <row r="4" spans="1:10" ht="20" x14ac:dyDescent="0.25">
      <c r="A4" s="21">
        <v>1</v>
      </c>
      <c r="B4" s="21">
        <v>1</v>
      </c>
      <c r="C4" s="21">
        <v>0</v>
      </c>
      <c r="D4" s="21">
        <v>0</v>
      </c>
      <c r="E4" s="21" t="s">
        <v>19</v>
      </c>
      <c r="F4" s="21" t="s">
        <v>371</v>
      </c>
      <c r="G4" s="21" t="s">
        <v>372</v>
      </c>
      <c r="H4" s="22" t="s">
        <v>373</v>
      </c>
      <c r="I4" s="22"/>
      <c r="J4" s="22" t="s">
        <v>370</v>
      </c>
    </row>
    <row r="5" spans="1:10" ht="20" x14ac:dyDescent="0.25">
      <c r="A5" s="21">
        <v>2</v>
      </c>
      <c r="B5" s="21">
        <v>2</v>
      </c>
      <c r="C5" s="21">
        <v>22</v>
      </c>
      <c r="D5" s="21">
        <v>16</v>
      </c>
      <c r="E5" s="21" t="s">
        <v>374</v>
      </c>
      <c r="F5" s="21" t="s">
        <v>375</v>
      </c>
      <c r="G5" s="21" t="s">
        <v>376</v>
      </c>
      <c r="H5" s="22" t="s">
        <v>377</v>
      </c>
      <c r="I5" s="22"/>
      <c r="J5" s="22" t="s">
        <v>370</v>
      </c>
    </row>
    <row r="6" spans="1:10" ht="20" x14ac:dyDescent="0.25">
      <c r="A6" s="21">
        <v>3</v>
      </c>
      <c r="B6" s="21">
        <v>3</v>
      </c>
      <c r="C6" s="21">
        <v>0</v>
      </c>
      <c r="D6" s="21">
        <v>0</v>
      </c>
      <c r="E6" s="21" t="s">
        <v>19</v>
      </c>
      <c r="F6" s="21" t="s">
        <v>378</v>
      </c>
      <c r="G6" s="21" t="s">
        <v>379</v>
      </c>
      <c r="H6" s="22" t="s">
        <v>380</v>
      </c>
      <c r="I6" s="22"/>
      <c r="J6" s="22" t="s">
        <v>370</v>
      </c>
    </row>
    <row r="7" spans="1:10" ht="40" x14ac:dyDescent="0.25">
      <c r="A7" s="21">
        <v>4</v>
      </c>
      <c r="B7" s="21">
        <v>4</v>
      </c>
      <c r="C7" s="21">
        <v>0</v>
      </c>
      <c r="D7" s="21">
        <v>0</v>
      </c>
      <c r="E7" s="21" t="s">
        <v>19</v>
      </c>
      <c r="F7" s="21" t="s">
        <v>381</v>
      </c>
      <c r="G7" s="21" t="s">
        <v>382</v>
      </c>
      <c r="H7" s="22" t="s">
        <v>383</v>
      </c>
      <c r="I7" s="22"/>
      <c r="J7" s="22" t="s">
        <v>370</v>
      </c>
    </row>
    <row r="8" spans="1:10" ht="20" x14ac:dyDescent="0.25">
      <c r="A8" s="21">
        <v>5</v>
      </c>
      <c r="B8" s="21">
        <v>5</v>
      </c>
      <c r="C8" s="21">
        <v>12</v>
      </c>
      <c r="D8" s="21" t="s">
        <v>51</v>
      </c>
      <c r="E8" s="21" t="s">
        <v>202</v>
      </c>
      <c r="F8" s="21" t="s">
        <v>375</v>
      </c>
      <c r="G8" s="21" t="s">
        <v>384</v>
      </c>
      <c r="H8" s="22" t="s">
        <v>385</v>
      </c>
      <c r="I8" s="22"/>
      <c r="J8" s="22" t="s">
        <v>370</v>
      </c>
    </row>
    <row r="9" spans="1:10" ht="20" x14ac:dyDescent="0.25">
      <c r="A9" s="21">
        <v>6</v>
      </c>
      <c r="B9" s="21">
        <v>6</v>
      </c>
      <c r="C9" s="21">
        <v>12</v>
      </c>
      <c r="D9" s="21" t="s">
        <v>51</v>
      </c>
      <c r="E9" s="21" t="s">
        <v>202</v>
      </c>
      <c r="F9" s="21" t="s">
        <v>375</v>
      </c>
      <c r="G9" s="21" t="s">
        <v>386</v>
      </c>
      <c r="H9" s="22" t="s">
        <v>387</v>
      </c>
      <c r="I9" s="22"/>
      <c r="J9" s="22" t="s">
        <v>370</v>
      </c>
    </row>
    <row r="10" spans="1:10" ht="40" x14ac:dyDescent="0.25">
      <c r="A10" s="21">
        <v>7</v>
      </c>
      <c r="B10" s="21">
        <v>7</v>
      </c>
      <c r="C10" s="21">
        <v>0</v>
      </c>
      <c r="D10" s="21">
        <v>0</v>
      </c>
      <c r="E10" s="21" t="s">
        <v>19</v>
      </c>
      <c r="F10" s="21" t="s">
        <v>388</v>
      </c>
      <c r="G10" s="21" t="s">
        <v>389</v>
      </c>
      <c r="H10" s="22" t="s">
        <v>390</v>
      </c>
      <c r="I10" s="22"/>
      <c r="J10" s="22" t="s">
        <v>370</v>
      </c>
    </row>
    <row r="11" spans="1:10" ht="20" x14ac:dyDescent="0.25">
      <c r="A11" s="21">
        <v>8</v>
      </c>
      <c r="B11" s="21">
        <v>8</v>
      </c>
      <c r="C11" s="21">
        <v>19</v>
      </c>
      <c r="D11" s="21">
        <v>13</v>
      </c>
      <c r="E11" s="21" t="s">
        <v>391</v>
      </c>
      <c r="F11" s="21" t="s">
        <v>375</v>
      </c>
      <c r="G11" s="21" t="s">
        <v>392</v>
      </c>
      <c r="H11" s="22" t="s">
        <v>393</v>
      </c>
      <c r="I11" s="22"/>
      <c r="J11" s="22" t="s">
        <v>370</v>
      </c>
    </row>
    <row r="12" spans="1:10" ht="20" x14ac:dyDescent="0.25">
      <c r="A12" s="21">
        <v>9</v>
      </c>
      <c r="B12" s="21">
        <v>9</v>
      </c>
      <c r="C12" s="21">
        <v>18</v>
      </c>
      <c r="D12" s="21">
        <v>12</v>
      </c>
      <c r="E12" s="21" t="s">
        <v>394</v>
      </c>
      <c r="F12" s="21" t="s">
        <v>375</v>
      </c>
      <c r="G12" s="21" t="s">
        <v>395</v>
      </c>
      <c r="H12" s="22" t="s">
        <v>396</v>
      </c>
      <c r="I12" s="22"/>
      <c r="J12" s="22" t="s">
        <v>370</v>
      </c>
    </row>
    <row r="13" spans="1:10" ht="100" x14ac:dyDescent="0.25">
      <c r="A13" s="21">
        <v>10</v>
      </c>
      <c r="B13" s="21" t="s">
        <v>45</v>
      </c>
      <c r="C13" s="21">
        <v>0</v>
      </c>
      <c r="D13" s="21">
        <v>0</v>
      </c>
      <c r="E13" s="21" t="s">
        <v>19</v>
      </c>
      <c r="F13" s="21"/>
      <c r="G13" s="21" t="s">
        <v>397</v>
      </c>
      <c r="H13" s="22" t="s">
        <v>398</v>
      </c>
      <c r="I13" s="22"/>
      <c r="J13" s="22"/>
    </row>
    <row r="14" spans="1:10" ht="40" x14ac:dyDescent="0.25">
      <c r="A14" s="21">
        <v>11</v>
      </c>
      <c r="B14" s="21" t="s">
        <v>48</v>
      </c>
      <c r="C14" s="21">
        <v>195</v>
      </c>
      <c r="D14" s="21" t="s">
        <v>286</v>
      </c>
      <c r="E14" s="21" t="s">
        <v>287</v>
      </c>
      <c r="F14" s="21" t="s">
        <v>399</v>
      </c>
      <c r="G14" s="21" t="s">
        <v>400</v>
      </c>
      <c r="H14" s="22" t="s">
        <v>401</v>
      </c>
      <c r="I14" s="22"/>
      <c r="J14" s="22"/>
    </row>
    <row r="15" spans="1:10" ht="20" x14ac:dyDescent="0.25">
      <c r="A15" s="21">
        <v>12</v>
      </c>
      <c r="B15" s="21" t="s">
        <v>51</v>
      </c>
      <c r="C15" s="21">
        <v>250</v>
      </c>
      <c r="D15" s="21" t="s">
        <v>64</v>
      </c>
      <c r="E15" s="21" t="s">
        <v>65</v>
      </c>
      <c r="F15" s="21" t="s">
        <v>402</v>
      </c>
      <c r="G15" s="21" t="s">
        <v>403</v>
      </c>
      <c r="H15" s="22" t="s">
        <v>404</v>
      </c>
      <c r="I15" s="22"/>
      <c r="J15" s="22"/>
    </row>
    <row r="16" spans="1:10" ht="80" x14ac:dyDescent="0.25">
      <c r="A16" s="21">
        <v>13</v>
      </c>
      <c r="B16" s="21" t="s">
        <v>55</v>
      </c>
      <c r="C16" s="21">
        <v>0</v>
      </c>
      <c r="D16" s="21">
        <v>0</v>
      </c>
      <c r="E16" s="21" t="s">
        <v>19</v>
      </c>
      <c r="F16" s="21"/>
      <c r="G16" s="21" t="s">
        <v>405</v>
      </c>
      <c r="H16" s="22" t="s">
        <v>406</v>
      </c>
      <c r="I16" s="22"/>
      <c r="J16" s="22"/>
    </row>
    <row r="17" spans="1:10" ht="60" x14ac:dyDescent="0.25">
      <c r="A17" s="21">
        <v>14</v>
      </c>
      <c r="B17" s="21" t="s">
        <v>58</v>
      </c>
      <c r="C17" s="21">
        <v>0</v>
      </c>
      <c r="D17" s="21">
        <v>0</v>
      </c>
      <c r="E17" s="21" t="s">
        <v>19</v>
      </c>
      <c r="F17" s="21"/>
      <c r="G17" s="21" t="s">
        <v>407</v>
      </c>
      <c r="H17" s="22" t="s">
        <v>408</v>
      </c>
      <c r="I17" s="22"/>
      <c r="J17" s="22"/>
    </row>
    <row r="18" spans="1:10" ht="20" x14ac:dyDescent="0.25">
      <c r="A18" s="21">
        <v>15</v>
      </c>
      <c r="B18" s="21" t="s">
        <v>63</v>
      </c>
      <c r="C18" s="21">
        <v>0</v>
      </c>
      <c r="D18" s="21">
        <v>0</v>
      </c>
      <c r="E18" s="21" t="s">
        <v>19</v>
      </c>
      <c r="F18" s="21"/>
      <c r="G18" s="21"/>
      <c r="H18" s="22"/>
      <c r="I18" s="22"/>
      <c r="J18" s="22"/>
    </row>
    <row r="19" spans="1:10" ht="20" x14ac:dyDescent="0.25">
      <c r="A19" s="21">
        <v>16</v>
      </c>
      <c r="B19" s="21">
        <v>10</v>
      </c>
      <c r="C19" s="21">
        <v>100</v>
      </c>
      <c r="D19" s="21">
        <v>64</v>
      </c>
      <c r="E19" s="21" t="s">
        <v>198</v>
      </c>
      <c r="F19" s="21" t="s">
        <v>402</v>
      </c>
      <c r="G19" s="21" t="s">
        <v>409</v>
      </c>
      <c r="H19" s="22" t="s">
        <v>410</v>
      </c>
      <c r="I19" s="22"/>
      <c r="J19" s="22"/>
    </row>
    <row r="20" spans="1:10" ht="20" x14ac:dyDescent="0.25">
      <c r="A20" s="21">
        <v>17</v>
      </c>
      <c r="B20" s="21">
        <v>11</v>
      </c>
      <c r="C20" s="21">
        <v>65336</v>
      </c>
      <c r="D20" s="21" t="s">
        <v>411</v>
      </c>
      <c r="E20" s="21" t="s">
        <v>412</v>
      </c>
      <c r="F20" s="21" t="s">
        <v>402</v>
      </c>
      <c r="G20" s="21" t="s">
        <v>413</v>
      </c>
      <c r="H20" s="22" t="s">
        <v>414</v>
      </c>
      <c r="I20" s="22">
        <v>-200</v>
      </c>
      <c r="J20" s="22"/>
    </row>
    <row r="21" spans="1:10" ht="20" x14ac:dyDescent="0.25">
      <c r="A21" s="21">
        <v>18</v>
      </c>
      <c r="B21" s="21">
        <v>12</v>
      </c>
      <c r="C21" s="21">
        <v>65336</v>
      </c>
      <c r="D21" s="21" t="s">
        <v>411</v>
      </c>
      <c r="E21" s="21" t="s">
        <v>412</v>
      </c>
      <c r="F21" s="21" t="s">
        <v>402</v>
      </c>
      <c r="G21" s="21" t="s">
        <v>415</v>
      </c>
      <c r="H21" s="22" t="s">
        <v>416</v>
      </c>
      <c r="I21" s="22">
        <v>-200</v>
      </c>
      <c r="J21" s="22"/>
    </row>
    <row r="22" spans="1:10" ht="20" x14ac:dyDescent="0.25">
      <c r="A22" s="21">
        <v>19</v>
      </c>
      <c r="B22" s="21">
        <v>13</v>
      </c>
      <c r="C22" s="21">
        <v>65336</v>
      </c>
      <c r="D22" s="21" t="s">
        <v>411</v>
      </c>
      <c r="E22" s="21" t="s">
        <v>412</v>
      </c>
      <c r="F22" s="21" t="s">
        <v>402</v>
      </c>
      <c r="G22" s="21" t="s">
        <v>417</v>
      </c>
      <c r="H22" s="22" t="s">
        <v>418</v>
      </c>
      <c r="I22" s="22">
        <v>-200</v>
      </c>
      <c r="J22" s="22"/>
    </row>
    <row r="23" spans="1:10" ht="20" x14ac:dyDescent="0.25">
      <c r="A23" s="21">
        <v>20</v>
      </c>
      <c r="B23" s="21">
        <v>14</v>
      </c>
      <c r="C23" s="21">
        <v>0</v>
      </c>
      <c r="D23" s="21">
        <v>0</v>
      </c>
      <c r="E23" s="21" t="s">
        <v>19</v>
      </c>
      <c r="F23" s="21" t="s">
        <v>127</v>
      </c>
      <c r="G23" s="21" t="s">
        <v>419</v>
      </c>
      <c r="H23" s="22" t="s">
        <v>420</v>
      </c>
      <c r="I23" s="22"/>
      <c r="J23" s="22"/>
    </row>
    <row r="24" spans="1:10" ht="20" x14ac:dyDescent="0.25">
      <c r="A24" s="21">
        <v>21</v>
      </c>
      <c r="B24" s="21">
        <v>15</v>
      </c>
      <c r="C24" s="21">
        <v>32381</v>
      </c>
      <c r="D24" s="21" t="s">
        <v>421</v>
      </c>
      <c r="E24" s="21" t="s">
        <v>422</v>
      </c>
      <c r="F24" s="21"/>
      <c r="G24" s="21" t="s">
        <v>423</v>
      </c>
      <c r="H24" s="22" t="s">
        <v>424</v>
      </c>
      <c r="I24" s="22"/>
      <c r="J24" s="22"/>
    </row>
    <row r="25" spans="1:10" ht="20" x14ac:dyDescent="0.25">
      <c r="A25" s="21">
        <v>22</v>
      </c>
      <c r="B25" s="21">
        <v>16</v>
      </c>
      <c r="C25" s="21">
        <v>32997</v>
      </c>
      <c r="D25" s="21" t="s">
        <v>425</v>
      </c>
      <c r="E25" s="21" t="s">
        <v>426</v>
      </c>
      <c r="F25" s="21"/>
      <c r="G25" s="21" t="s">
        <v>427</v>
      </c>
      <c r="H25" s="22" t="s">
        <v>428</v>
      </c>
      <c r="I25" s="22">
        <v>-32539</v>
      </c>
      <c r="J25" s="22"/>
    </row>
    <row r="26" spans="1:10" ht="20" x14ac:dyDescent="0.25">
      <c r="A26" s="21">
        <v>23</v>
      </c>
      <c r="B26" s="21">
        <v>17</v>
      </c>
      <c r="C26" s="21">
        <v>32996</v>
      </c>
      <c r="D26" s="21" t="s">
        <v>429</v>
      </c>
      <c r="E26" s="21" t="s">
        <v>430</v>
      </c>
      <c r="F26" s="21"/>
      <c r="G26" s="21" t="s">
        <v>431</v>
      </c>
      <c r="H26" s="22" t="s">
        <v>432</v>
      </c>
      <c r="I26" s="22">
        <v>-32540</v>
      </c>
      <c r="J26" s="22"/>
    </row>
    <row r="27" spans="1:10" ht="20" x14ac:dyDescent="0.25">
      <c r="A27" s="21">
        <v>24</v>
      </c>
      <c r="B27" s="21">
        <v>18</v>
      </c>
      <c r="C27" s="21">
        <v>32995</v>
      </c>
      <c r="D27" s="21" t="s">
        <v>433</v>
      </c>
      <c r="E27" s="21" t="s">
        <v>434</v>
      </c>
      <c r="F27" s="21"/>
      <c r="G27" s="21" t="s">
        <v>435</v>
      </c>
      <c r="H27" s="22" t="s">
        <v>436</v>
      </c>
      <c r="I27" s="22">
        <v>-32541</v>
      </c>
      <c r="J27" s="22"/>
    </row>
    <row r="28" spans="1:10" ht="20" x14ac:dyDescent="0.25">
      <c r="A28" s="21">
        <v>25</v>
      </c>
      <c r="B28" s="21">
        <v>19</v>
      </c>
      <c r="C28" s="21">
        <v>32994</v>
      </c>
      <c r="D28" s="21" t="s">
        <v>437</v>
      </c>
      <c r="E28" s="21" t="s">
        <v>438</v>
      </c>
      <c r="F28" s="21"/>
      <c r="G28" s="21" t="s">
        <v>439</v>
      </c>
      <c r="H28" s="22" t="s">
        <v>440</v>
      </c>
      <c r="I28" s="22">
        <v>-32542</v>
      </c>
      <c r="J28" s="22"/>
    </row>
    <row r="29" spans="1:10" ht="20" x14ac:dyDescent="0.25">
      <c r="A29" s="21">
        <v>26</v>
      </c>
      <c r="B29" s="21" t="s">
        <v>88</v>
      </c>
      <c r="C29" s="21">
        <v>32993</v>
      </c>
      <c r="D29" s="21" t="s">
        <v>441</v>
      </c>
      <c r="E29" s="21" t="s">
        <v>442</v>
      </c>
      <c r="F29" s="21"/>
      <c r="G29" s="21" t="s">
        <v>443</v>
      </c>
      <c r="H29" s="22" t="s">
        <v>444</v>
      </c>
      <c r="I29" s="22">
        <v>-32543</v>
      </c>
      <c r="J29" s="22"/>
    </row>
    <row r="30" spans="1:10" ht="20" x14ac:dyDescent="0.25">
      <c r="A30" s="21">
        <v>27</v>
      </c>
      <c r="B30" s="21" t="s">
        <v>92</v>
      </c>
      <c r="C30" s="21">
        <v>32945</v>
      </c>
      <c r="D30" s="21" t="s">
        <v>445</v>
      </c>
      <c r="E30" s="21" t="s">
        <v>446</v>
      </c>
      <c r="F30" s="21"/>
      <c r="G30" s="21" t="s">
        <v>447</v>
      </c>
      <c r="H30" s="22" t="s">
        <v>448</v>
      </c>
      <c r="I30" s="22">
        <v>-32591</v>
      </c>
      <c r="J30" s="22"/>
    </row>
    <row r="31" spans="1:10" ht="20" x14ac:dyDescent="0.25">
      <c r="A31" s="21">
        <v>28</v>
      </c>
      <c r="B31" s="21" t="s">
        <v>94</v>
      </c>
      <c r="C31" s="21">
        <v>32381</v>
      </c>
      <c r="D31" s="21" t="s">
        <v>421</v>
      </c>
      <c r="E31" s="21" t="s">
        <v>422</v>
      </c>
      <c r="F31" s="21"/>
      <c r="G31" s="21" t="s">
        <v>449</v>
      </c>
      <c r="H31" s="22" t="s">
        <v>450</v>
      </c>
      <c r="I31" s="22">
        <v>32381</v>
      </c>
      <c r="J31" s="22"/>
    </row>
    <row r="32" spans="1:10" ht="20" x14ac:dyDescent="0.25">
      <c r="A32" s="21">
        <v>29</v>
      </c>
      <c r="B32" s="21" t="s">
        <v>98</v>
      </c>
      <c r="C32" s="21">
        <v>32381</v>
      </c>
      <c r="D32" s="21" t="s">
        <v>421</v>
      </c>
      <c r="E32" s="21" t="s">
        <v>422</v>
      </c>
      <c r="F32" s="21"/>
      <c r="G32" s="21" t="s">
        <v>451</v>
      </c>
      <c r="H32" s="22" t="s">
        <v>452</v>
      </c>
      <c r="I32" s="22">
        <v>32381</v>
      </c>
      <c r="J32" s="22"/>
    </row>
    <row r="33" spans="1:10" ht="20" x14ac:dyDescent="0.25">
      <c r="A33" s="21">
        <v>30</v>
      </c>
      <c r="B33" s="21" t="s">
        <v>102</v>
      </c>
      <c r="C33" s="21">
        <v>32381</v>
      </c>
      <c r="D33" s="21" t="s">
        <v>421</v>
      </c>
      <c r="E33" s="21" t="s">
        <v>422</v>
      </c>
      <c r="F33" s="21"/>
      <c r="G33" s="21" t="s">
        <v>453</v>
      </c>
      <c r="H33" s="22" t="s">
        <v>454</v>
      </c>
      <c r="I33" s="22">
        <v>32381</v>
      </c>
      <c r="J33" s="22"/>
    </row>
    <row r="34" spans="1:10" ht="20" x14ac:dyDescent="0.25">
      <c r="A34" s="21">
        <v>31</v>
      </c>
      <c r="B34" s="21" t="s">
        <v>106</v>
      </c>
      <c r="C34" s="21">
        <v>32381</v>
      </c>
      <c r="D34" s="21" t="s">
        <v>421</v>
      </c>
      <c r="E34" s="21" t="s">
        <v>422</v>
      </c>
      <c r="F34" s="21"/>
      <c r="G34" s="21" t="s">
        <v>455</v>
      </c>
      <c r="H34" s="22" t="s">
        <v>456</v>
      </c>
      <c r="I34" s="22">
        <v>32381</v>
      </c>
      <c r="J34" s="22"/>
    </row>
    <row r="35" spans="1:10" ht="20" x14ac:dyDescent="0.25">
      <c r="A35" s="21">
        <v>32</v>
      </c>
      <c r="B35" s="21">
        <v>20</v>
      </c>
      <c r="C35" s="21">
        <v>15</v>
      </c>
      <c r="D35" s="21" t="s">
        <v>63</v>
      </c>
      <c r="E35" s="21" t="s">
        <v>213</v>
      </c>
      <c r="F35" s="21" t="s">
        <v>375</v>
      </c>
      <c r="G35" s="21" t="s">
        <v>457</v>
      </c>
      <c r="H35" s="22" t="s">
        <v>458</v>
      </c>
      <c r="I35" s="22"/>
      <c r="J35" s="22" t="s">
        <v>370</v>
      </c>
    </row>
    <row r="36" spans="1:10" ht="20" x14ac:dyDescent="0.25">
      <c r="A36" s="21">
        <v>33</v>
      </c>
      <c r="B36" s="21">
        <v>21</v>
      </c>
      <c r="C36" s="21">
        <v>220</v>
      </c>
      <c r="D36" s="21" t="s">
        <v>459</v>
      </c>
      <c r="E36" s="21" t="s">
        <v>460</v>
      </c>
      <c r="F36" s="21" t="s">
        <v>399</v>
      </c>
      <c r="G36" s="21"/>
      <c r="H36" s="22" t="s">
        <v>461</v>
      </c>
      <c r="I36" s="22"/>
      <c r="J36" s="22" t="s">
        <v>370</v>
      </c>
    </row>
    <row r="37" spans="1:10" ht="20" x14ac:dyDescent="0.25">
      <c r="A37" s="21">
        <v>34</v>
      </c>
      <c r="B37" s="21">
        <v>22</v>
      </c>
      <c r="C37" s="21">
        <v>400</v>
      </c>
      <c r="D37" s="21">
        <v>190</v>
      </c>
      <c r="E37" s="21" t="s">
        <v>99</v>
      </c>
      <c r="F37" s="21" t="s">
        <v>402</v>
      </c>
      <c r="G37" s="21"/>
      <c r="H37" s="22" t="s">
        <v>462</v>
      </c>
      <c r="I37" s="22"/>
      <c r="J37" s="22"/>
    </row>
  </sheetData>
  <pageMargins left="0.7" right="0.7" top="0.75" bottom="0.75" header="0.3" footer="0.3"/>
  <pageSetup paperSize="9" scale="6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BD3B-DB31-5144-AC52-63F0BA5B1145}">
  <sheetPr>
    <pageSetUpPr fitToPage="1"/>
  </sheetPr>
  <dimension ref="A1:F37"/>
  <sheetViews>
    <sheetView zoomScaleNormal="150" zoomScaleSheetLayoutView="100" workbookViewId="0">
      <selection activeCell="J61" sqref="J61"/>
    </sheetView>
  </sheetViews>
  <sheetFormatPr baseColWidth="10" defaultColWidth="8.83203125" defaultRowHeight="15" x14ac:dyDescent="0.2"/>
  <cols>
    <col min="1" max="1" width="11.83203125" customWidth="1"/>
    <col min="2" max="2" width="11.5" bestFit="1" customWidth="1"/>
    <col min="3" max="3" width="8.83203125" bestFit="1" customWidth="1"/>
    <col min="4" max="4" width="11.6640625" bestFit="1" customWidth="1"/>
    <col min="5" max="5" width="17.83203125" bestFit="1" customWidth="1"/>
    <col min="6" max="6" width="70.83203125" style="19" customWidth="1"/>
  </cols>
  <sheetData>
    <row r="1" spans="1:6" ht="20" x14ac:dyDescent="0.25">
      <c r="A1" s="22"/>
      <c r="B1" s="22"/>
      <c r="C1" s="22"/>
      <c r="D1" s="22"/>
      <c r="E1" s="22"/>
      <c r="F1" s="22" t="s">
        <v>292</v>
      </c>
    </row>
    <row r="2" spans="1:6" ht="40" x14ac:dyDescent="0.25">
      <c r="A2" s="22" t="s">
        <v>10</v>
      </c>
      <c r="B2" s="22" t="s">
        <v>11</v>
      </c>
      <c r="C2" s="22" t="s">
        <v>293</v>
      </c>
      <c r="D2" s="22" t="s">
        <v>15</v>
      </c>
      <c r="E2" s="22" t="s">
        <v>294</v>
      </c>
      <c r="F2" s="22" t="s">
        <v>18</v>
      </c>
    </row>
    <row r="3" spans="1:6" ht="20" x14ac:dyDescent="0.25">
      <c r="A3" s="22">
        <v>0</v>
      </c>
      <c r="B3" s="22">
        <v>0</v>
      </c>
      <c r="C3" s="22">
        <v>0</v>
      </c>
      <c r="D3" s="22"/>
      <c r="E3" s="22"/>
      <c r="F3" s="22" t="s">
        <v>295</v>
      </c>
    </row>
    <row r="4" spans="1:6" ht="60" x14ac:dyDescent="0.25">
      <c r="A4" s="22">
        <v>1</v>
      </c>
      <c r="B4" s="22">
        <v>1</v>
      </c>
      <c r="C4" s="22">
        <v>1</v>
      </c>
      <c r="D4" s="22"/>
      <c r="E4" s="22" t="s">
        <v>296</v>
      </c>
      <c r="F4" s="22" t="s">
        <v>297</v>
      </c>
    </row>
    <row r="5" spans="1:6" ht="40" x14ac:dyDescent="0.25">
      <c r="A5" s="22">
        <v>2</v>
      </c>
      <c r="B5" s="22">
        <v>2</v>
      </c>
      <c r="C5" s="22">
        <v>1</v>
      </c>
      <c r="D5" s="22"/>
      <c r="E5" s="22" t="s">
        <v>298</v>
      </c>
      <c r="F5" s="22" t="s">
        <v>299</v>
      </c>
    </row>
    <row r="6" spans="1:6" ht="40" x14ac:dyDescent="0.25">
      <c r="A6" s="22">
        <v>3</v>
      </c>
      <c r="B6" s="22">
        <v>3</v>
      </c>
      <c r="C6" s="22">
        <v>0</v>
      </c>
      <c r="D6" s="22"/>
      <c r="E6" s="22" t="s">
        <v>300</v>
      </c>
      <c r="F6" s="22" t="s">
        <v>301</v>
      </c>
    </row>
    <row r="7" spans="1:6" ht="40" x14ac:dyDescent="0.25">
      <c r="A7" s="22">
        <v>4</v>
      </c>
      <c r="B7" s="22">
        <v>4</v>
      </c>
      <c r="C7" s="22">
        <v>0</v>
      </c>
      <c r="D7" s="22"/>
      <c r="E7" s="22" t="s">
        <v>302</v>
      </c>
      <c r="F7" s="22" t="s">
        <v>303</v>
      </c>
    </row>
    <row r="8" spans="1:6" ht="40" x14ac:dyDescent="0.25">
      <c r="A8" s="22">
        <v>5</v>
      </c>
      <c r="B8" s="22">
        <v>5</v>
      </c>
      <c r="C8" s="22">
        <v>0</v>
      </c>
      <c r="D8" s="22"/>
      <c r="E8" s="22" t="s">
        <v>304</v>
      </c>
      <c r="F8" s="22" t="s">
        <v>305</v>
      </c>
    </row>
    <row r="9" spans="1:6" ht="40" x14ac:dyDescent="0.25">
      <c r="A9" s="22">
        <v>6</v>
      </c>
      <c r="B9" s="22">
        <v>6</v>
      </c>
      <c r="C9" s="22">
        <v>0</v>
      </c>
      <c r="D9" s="22"/>
      <c r="E9" s="22" t="s">
        <v>306</v>
      </c>
      <c r="F9" s="22" t="s">
        <v>307</v>
      </c>
    </row>
    <row r="10" spans="1:6" ht="60" x14ac:dyDescent="0.25">
      <c r="A10" s="22">
        <v>7</v>
      </c>
      <c r="B10" s="22">
        <v>7</v>
      </c>
      <c r="C10" s="22">
        <v>1</v>
      </c>
      <c r="D10" s="22"/>
      <c r="E10" s="22" t="s">
        <v>308</v>
      </c>
      <c r="F10" s="22" t="s">
        <v>309</v>
      </c>
    </row>
    <row r="11" spans="1:6" ht="60" x14ac:dyDescent="0.25">
      <c r="A11" s="22">
        <v>8</v>
      </c>
      <c r="B11" s="22">
        <v>8</v>
      </c>
      <c r="C11" s="22">
        <v>1</v>
      </c>
      <c r="D11" s="22"/>
      <c r="E11" s="22" t="s">
        <v>310</v>
      </c>
      <c r="F11" s="22" t="s">
        <v>311</v>
      </c>
    </row>
    <row r="12" spans="1:6" ht="60" x14ac:dyDescent="0.25">
      <c r="A12" s="22">
        <v>9</v>
      </c>
      <c r="B12" s="22">
        <v>9</v>
      </c>
      <c r="C12" s="22">
        <v>1</v>
      </c>
      <c r="D12" s="22"/>
      <c r="E12" s="22" t="s">
        <v>312</v>
      </c>
      <c r="F12" s="22" t="s">
        <v>313</v>
      </c>
    </row>
    <row r="13" spans="1:6" ht="60" x14ac:dyDescent="0.25">
      <c r="A13" s="22">
        <v>10</v>
      </c>
      <c r="B13" s="22" t="s">
        <v>45</v>
      </c>
      <c r="C13" s="22">
        <v>1</v>
      </c>
      <c r="D13" s="22"/>
      <c r="E13" s="22" t="s">
        <v>314</v>
      </c>
      <c r="F13" s="22" t="s">
        <v>315</v>
      </c>
    </row>
    <row r="14" spans="1:6" ht="60" x14ac:dyDescent="0.25">
      <c r="A14" s="22">
        <v>11</v>
      </c>
      <c r="B14" s="22" t="s">
        <v>48</v>
      </c>
      <c r="C14" s="22">
        <v>1</v>
      </c>
      <c r="D14" s="22"/>
      <c r="E14" s="22" t="s">
        <v>316</v>
      </c>
      <c r="F14" s="22" t="s">
        <v>317</v>
      </c>
    </row>
    <row r="15" spans="1:6" ht="60" x14ac:dyDescent="0.25">
      <c r="A15" s="22">
        <v>12</v>
      </c>
      <c r="B15" s="22" t="s">
        <v>51</v>
      </c>
      <c r="C15" s="22">
        <v>1</v>
      </c>
      <c r="D15" s="22"/>
      <c r="E15" s="22" t="s">
        <v>318</v>
      </c>
      <c r="F15" s="22" t="s">
        <v>319</v>
      </c>
    </row>
    <row r="16" spans="1:6" ht="40" x14ac:dyDescent="0.25">
      <c r="A16" s="22">
        <v>13</v>
      </c>
      <c r="B16" s="22" t="s">
        <v>55</v>
      </c>
      <c r="C16" s="22">
        <v>1</v>
      </c>
      <c r="D16" s="22"/>
      <c r="E16" s="22" t="s">
        <v>320</v>
      </c>
      <c r="F16" s="22" t="s">
        <v>321</v>
      </c>
    </row>
    <row r="17" spans="1:6" ht="60" x14ac:dyDescent="0.25">
      <c r="A17" s="22">
        <v>14</v>
      </c>
      <c r="B17" s="22" t="s">
        <v>58</v>
      </c>
      <c r="C17" s="22">
        <v>1</v>
      </c>
      <c r="D17" s="22"/>
      <c r="E17" s="22" t="s">
        <v>322</v>
      </c>
      <c r="F17" s="22" t="s">
        <v>323</v>
      </c>
    </row>
    <row r="18" spans="1:6" ht="60" x14ac:dyDescent="0.25">
      <c r="A18" s="22">
        <v>15</v>
      </c>
      <c r="B18" s="22" t="s">
        <v>63</v>
      </c>
      <c r="C18" s="22">
        <v>1</v>
      </c>
      <c r="D18" s="22"/>
      <c r="E18" s="22" t="s">
        <v>324</v>
      </c>
      <c r="F18" s="22" t="s">
        <v>323</v>
      </c>
    </row>
    <row r="19" spans="1:6" ht="20" x14ac:dyDescent="0.25">
      <c r="A19" s="22">
        <v>16</v>
      </c>
      <c r="B19" s="22">
        <v>10</v>
      </c>
      <c r="C19" s="22">
        <v>1</v>
      </c>
      <c r="D19" s="22"/>
      <c r="E19" s="22" t="s">
        <v>325</v>
      </c>
      <c r="F19" s="22" t="s">
        <v>326</v>
      </c>
    </row>
    <row r="20" spans="1:6" ht="40" x14ac:dyDescent="0.25">
      <c r="A20" s="22">
        <v>17</v>
      </c>
      <c r="B20" s="22">
        <v>11</v>
      </c>
      <c r="C20" s="22">
        <v>0</v>
      </c>
      <c r="D20" s="22"/>
      <c r="E20" s="22" t="s">
        <v>327</v>
      </c>
      <c r="F20" s="22" t="s">
        <v>328</v>
      </c>
    </row>
    <row r="21" spans="1:6" ht="40" x14ac:dyDescent="0.25">
      <c r="A21" s="22">
        <v>18</v>
      </c>
      <c r="B21" s="22">
        <v>12</v>
      </c>
      <c r="C21" s="22">
        <v>0</v>
      </c>
      <c r="D21" s="22"/>
      <c r="E21" s="22" t="s">
        <v>329</v>
      </c>
      <c r="F21" s="22" t="s">
        <v>330</v>
      </c>
    </row>
    <row r="22" spans="1:6" ht="40" x14ac:dyDescent="0.25">
      <c r="A22" s="22">
        <v>19</v>
      </c>
      <c r="B22" s="22">
        <v>13</v>
      </c>
      <c r="C22" s="22">
        <v>0</v>
      </c>
      <c r="D22" s="22"/>
      <c r="E22" s="22" t="s">
        <v>331</v>
      </c>
      <c r="F22" s="22" t="s">
        <v>332</v>
      </c>
    </row>
    <row r="23" spans="1:6" ht="40" x14ac:dyDescent="0.25">
      <c r="A23" s="22">
        <v>20</v>
      </c>
      <c r="B23" s="22">
        <v>14</v>
      </c>
      <c r="C23" s="22">
        <v>0</v>
      </c>
      <c r="D23" s="22"/>
      <c r="E23" s="22" t="s">
        <v>333</v>
      </c>
      <c r="F23" s="22" t="s">
        <v>334</v>
      </c>
    </row>
    <row r="24" spans="1:6" ht="40" x14ac:dyDescent="0.25">
      <c r="A24" s="22">
        <v>21</v>
      </c>
      <c r="B24" s="22">
        <v>15</v>
      </c>
      <c r="C24" s="22">
        <v>0</v>
      </c>
      <c r="D24" s="22"/>
      <c r="E24" s="22" t="s">
        <v>335</v>
      </c>
      <c r="F24" s="22" t="s">
        <v>336</v>
      </c>
    </row>
    <row r="25" spans="1:6" ht="40" x14ac:dyDescent="0.25">
      <c r="A25" s="22">
        <v>22</v>
      </c>
      <c r="B25" s="22">
        <v>16</v>
      </c>
      <c r="C25" s="22">
        <v>1</v>
      </c>
      <c r="D25" s="22"/>
      <c r="E25" s="22" t="s">
        <v>337</v>
      </c>
      <c r="F25" s="22" t="s">
        <v>338</v>
      </c>
    </row>
    <row r="26" spans="1:6" ht="40" x14ac:dyDescent="0.25">
      <c r="A26" s="22">
        <v>23</v>
      </c>
      <c r="B26" s="22">
        <v>17</v>
      </c>
      <c r="C26" s="22">
        <v>0</v>
      </c>
      <c r="D26" s="22"/>
      <c r="E26" s="22" t="s">
        <v>339</v>
      </c>
      <c r="F26" s="22" t="s">
        <v>340</v>
      </c>
    </row>
    <row r="27" spans="1:6" ht="40" x14ac:dyDescent="0.25">
      <c r="A27" s="22">
        <v>24</v>
      </c>
      <c r="B27" s="22">
        <v>18</v>
      </c>
      <c r="C27" s="22">
        <v>1</v>
      </c>
      <c r="D27" s="22"/>
      <c r="E27" s="22" t="s">
        <v>341</v>
      </c>
      <c r="F27" s="22" t="s">
        <v>342</v>
      </c>
    </row>
    <row r="28" spans="1:6" ht="40" x14ac:dyDescent="0.25">
      <c r="A28" s="22">
        <v>25</v>
      </c>
      <c r="B28" s="22">
        <v>19</v>
      </c>
      <c r="C28" s="22">
        <v>1</v>
      </c>
      <c r="D28" s="22"/>
      <c r="E28" s="22" t="s">
        <v>343</v>
      </c>
      <c r="F28" s="22" t="s">
        <v>344</v>
      </c>
    </row>
    <row r="29" spans="1:6" ht="40" x14ac:dyDescent="0.25">
      <c r="A29" s="22">
        <v>26</v>
      </c>
      <c r="B29" s="22" t="s">
        <v>88</v>
      </c>
      <c r="C29" s="22">
        <v>1</v>
      </c>
      <c r="D29" s="22"/>
      <c r="E29" s="22" t="s">
        <v>345</v>
      </c>
      <c r="F29" s="22" t="s">
        <v>346</v>
      </c>
    </row>
    <row r="30" spans="1:6" ht="40" x14ac:dyDescent="0.25">
      <c r="A30" s="22">
        <v>27</v>
      </c>
      <c r="B30" s="22" t="s">
        <v>92</v>
      </c>
      <c r="C30" s="22">
        <v>0</v>
      </c>
      <c r="D30" s="22"/>
      <c r="E30" s="22" t="s">
        <v>347</v>
      </c>
      <c r="F30" s="22" t="s">
        <v>348</v>
      </c>
    </row>
    <row r="31" spans="1:6" ht="20" x14ac:dyDescent="0.25">
      <c r="A31" s="22">
        <v>28</v>
      </c>
      <c r="B31" s="22" t="s">
        <v>94</v>
      </c>
      <c r="C31" s="22">
        <v>0</v>
      </c>
      <c r="D31" s="22"/>
      <c r="E31" s="22" t="s">
        <v>349</v>
      </c>
      <c r="F31" s="22" t="s">
        <v>350</v>
      </c>
    </row>
    <row r="32" spans="1:6" ht="40" x14ac:dyDescent="0.25">
      <c r="A32" s="22">
        <v>29</v>
      </c>
      <c r="B32" s="22" t="s">
        <v>98</v>
      </c>
      <c r="C32" s="22">
        <v>1</v>
      </c>
      <c r="D32" s="22"/>
      <c r="E32" s="22" t="s">
        <v>351</v>
      </c>
      <c r="F32" s="22" t="s">
        <v>352</v>
      </c>
    </row>
    <row r="33" spans="1:6" ht="60" x14ac:dyDescent="0.25">
      <c r="A33" s="22">
        <v>30</v>
      </c>
      <c r="B33" s="22" t="s">
        <v>102</v>
      </c>
      <c r="C33" s="22">
        <v>0</v>
      </c>
      <c r="D33" s="22"/>
      <c r="E33" s="22" t="s">
        <v>353</v>
      </c>
      <c r="F33" s="22" t="s">
        <v>354</v>
      </c>
    </row>
    <row r="34" spans="1:6" ht="40" x14ac:dyDescent="0.25">
      <c r="A34" s="22">
        <v>31</v>
      </c>
      <c r="B34" s="22" t="s">
        <v>106</v>
      </c>
      <c r="C34" s="22">
        <v>0</v>
      </c>
      <c r="D34" s="22"/>
      <c r="E34" s="22" t="s">
        <v>355</v>
      </c>
      <c r="F34" s="22" t="s">
        <v>356</v>
      </c>
    </row>
    <row r="35" spans="1:6" ht="60" x14ac:dyDescent="0.25">
      <c r="A35" s="22">
        <v>32</v>
      </c>
      <c r="B35" s="22">
        <v>20</v>
      </c>
      <c r="C35" s="22">
        <v>0</v>
      </c>
      <c r="D35" s="22"/>
      <c r="E35" s="22" t="s">
        <v>357</v>
      </c>
      <c r="F35" s="22" t="s">
        <v>358</v>
      </c>
    </row>
    <row r="36" spans="1:6" ht="19" x14ac:dyDescent="0.25">
      <c r="A36" s="22">
        <v>33</v>
      </c>
      <c r="B36" s="22">
        <v>21</v>
      </c>
      <c r="C36" s="22">
        <v>0</v>
      </c>
      <c r="D36" s="22"/>
      <c r="E36" s="22"/>
      <c r="F36" s="22"/>
    </row>
    <row r="37" spans="1:6" ht="19" x14ac:dyDescent="0.25">
      <c r="A37" s="22">
        <v>34</v>
      </c>
      <c r="B37" s="22">
        <v>22</v>
      </c>
      <c r="C37" s="22">
        <v>1</v>
      </c>
      <c r="D37" s="22"/>
      <c r="E37" s="22"/>
      <c r="F37" s="22"/>
    </row>
  </sheetData>
  <pageMargins left="0.7" right="0.7" top="0.75" bottom="0.75" header="0.3" footer="0.3"/>
  <pageSetup paperSize="9" scale="4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Weather Comp chart</vt:lpstr>
      <vt:lpstr>Holding Reg R-W</vt:lpstr>
      <vt:lpstr>Input Reg Read only</vt:lpstr>
      <vt:lpstr>Coils Register</vt:lpstr>
      <vt:lpstr>'Coils Register'!Print_Area</vt:lpstr>
      <vt:lpstr>'Holding Reg R-W'!Print_Area</vt:lpstr>
      <vt:lpstr>'Input Reg Read only'!Print_Area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Dent</cp:lastModifiedBy>
  <cp:lastPrinted>2025-02-15T13:59:30Z</cp:lastPrinted>
  <dcterms:created xsi:type="dcterms:W3CDTF">2023-11-13T10:10:01Z</dcterms:created>
  <dcterms:modified xsi:type="dcterms:W3CDTF">2025-03-28T13:59:06Z</dcterms:modified>
  <cp:category/>
</cp:coreProperties>
</file>