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65" windowWidth="14805" windowHeight="7950"/>
  </bookViews>
  <sheets>
    <sheet name="Tables" sheetId="1" r:id="rId1"/>
    <sheet name="MG996R #1" sheetId="2" r:id="rId2"/>
    <sheet name="MG996R #2" sheetId="4" r:id="rId3"/>
    <sheet name="MG996R #3" sheetId="5" r:id="rId4"/>
    <sheet name="MG996R #4" sheetId="6" r:id="rId5"/>
    <sheet name="MG996R #5" sheetId="7" r:id="rId6"/>
    <sheet name="MG996R #6" sheetId="8" r:id="rId7"/>
    <sheet name="DS3218MG #7-#18" sheetId="9" r:id="rId8"/>
  </sheets>
  <calcPr calcId="145621"/>
</workbook>
</file>

<file path=xl/calcChain.xml><?xml version="1.0" encoding="utf-8"?>
<calcChain xmlns="http://schemas.openxmlformats.org/spreadsheetml/2006/main">
  <c r="F7" i="9" l="1"/>
  <c r="F6" i="9"/>
  <c r="F5" i="9"/>
  <c r="F4" i="9"/>
  <c r="F7" i="8"/>
  <c r="F6" i="8"/>
  <c r="F5" i="8"/>
  <c r="F4" i="8"/>
  <c r="F7" i="7"/>
  <c r="F6" i="7"/>
  <c r="F5" i="7"/>
  <c r="F4" i="7"/>
  <c r="F7" i="6"/>
  <c r="F6" i="6"/>
  <c r="F5" i="6"/>
  <c r="F4" i="6"/>
  <c r="F7" i="5"/>
  <c r="F6" i="5"/>
  <c r="F5" i="5"/>
  <c r="F4" i="5"/>
  <c r="F7" i="4"/>
  <c r="F6" i="4"/>
  <c r="F5" i="4"/>
  <c r="F4" i="4"/>
  <c r="F7" i="2"/>
  <c r="F6" i="2"/>
  <c r="F5" i="2"/>
  <c r="C4" i="9"/>
  <c r="D4" i="9" s="1"/>
  <c r="C5" i="9"/>
  <c r="C6" i="9"/>
  <c r="C7" i="9"/>
  <c r="C8" i="9"/>
  <c r="D8" i="9" s="1"/>
  <c r="C9" i="9"/>
  <c r="C10" i="9"/>
  <c r="C11" i="9"/>
  <c r="C12" i="9"/>
  <c r="D12" i="9" s="1"/>
  <c r="C13" i="9"/>
  <c r="C14" i="9"/>
  <c r="C15" i="9"/>
  <c r="C16" i="9"/>
  <c r="D16" i="9" s="1"/>
  <c r="C17" i="9"/>
  <c r="C18" i="9"/>
  <c r="C19" i="9"/>
  <c r="C20" i="9"/>
  <c r="D20" i="9" s="1"/>
  <c r="C21" i="9"/>
  <c r="C22" i="9"/>
  <c r="C23" i="9"/>
  <c r="C24" i="9"/>
  <c r="D24" i="9" s="1"/>
  <c r="C25" i="9"/>
  <c r="C26" i="9"/>
  <c r="C27" i="9"/>
  <c r="C28" i="9"/>
  <c r="D28" i="9" s="1"/>
  <c r="C29" i="9"/>
  <c r="C30" i="9"/>
  <c r="C3" i="9"/>
  <c r="D3" i="9" s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" i="8"/>
  <c r="D3" i="8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" i="7"/>
  <c r="D3" i="7" s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" i="6"/>
  <c r="D3" i="6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" i="4"/>
  <c r="D3" i="4" s="1"/>
  <c r="C3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C23" i="2"/>
  <c r="C24" i="2"/>
  <c r="C25" i="2"/>
  <c r="C26" i="2"/>
  <c r="C27" i="2"/>
  <c r="C28" i="2"/>
  <c r="C29" i="2"/>
  <c r="C30" i="2"/>
  <c r="D30" i="2" s="1"/>
  <c r="D30" i="9"/>
  <c r="D29" i="9"/>
  <c r="D27" i="9"/>
  <c r="D26" i="9"/>
  <c r="D25" i="9"/>
  <c r="D23" i="9"/>
  <c r="D22" i="9"/>
  <c r="D21" i="9"/>
  <c r="D19" i="9"/>
  <c r="D18" i="9"/>
  <c r="D17" i="9"/>
  <c r="D15" i="9"/>
  <c r="D14" i="9"/>
  <c r="D13" i="9"/>
  <c r="D11" i="9"/>
  <c r="D10" i="9"/>
  <c r="D9" i="9"/>
  <c r="D7" i="9"/>
  <c r="D6" i="9"/>
  <c r="D5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G7" i="4"/>
  <c r="D7" i="4"/>
  <c r="D6" i="4"/>
  <c r="D5" i="4"/>
  <c r="D4" i="4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4" i="1"/>
  <c r="D22" i="2"/>
  <c r="D23" i="2"/>
  <c r="D24" i="2"/>
  <c r="D25" i="2"/>
  <c r="D26" i="2"/>
  <c r="D27" i="2"/>
  <c r="D28" i="2"/>
  <c r="D29" i="2"/>
  <c r="F4" i="2"/>
  <c r="G5" i="8" l="1"/>
  <c r="G6" i="8"/>
  <c r="G7" i="8"/>
  <c r="G5" i="7"/>
  <c r="G6" i="7"/>
  <c r="G7" i="7"/>
  <c r="G5" i="6"/>
  <c r="G6" i="6"/>
  <c r="G7" i="6"/>
  <c r="G5" i="5"/>
  <c r="G6" i="5"/>
  <c r="G7" i="5"/>
  <c r="G5" i="4"/>
  <c r="G6" i="4"/>
  <c r="G7" i="2"/>
  <c r="G4" i="9"/>
  <c r="G5" i="9"/>
  <c r="G6" i="9"/>
  <c r="G7" i="9"/>
  <c r="G4" i="8"/>
  <c r="G4" i="7"/>
  <c r="G4" i="6"/>
  <c r="G4" i="5"/>
  <c r="G4" i="4"/>
  <c r="G6" i="2"/>
  <c r="G5" i="2"/>
  <c r="D3" i="2" l="1"/>
  <c r="G4" i="2" s="1"/>
</calcChain>
</file>

<file path=xl/sharedStrings.xml><?xml version="1.0" encoding="utf-8"?>
<sst xmlns="http://schemas.openxmlformats.org/spreadsheetml/2006/main" count="32" uniqueCount="13">
  <si>
    <t>Base address:</t>
  </si>
  <si>
    <t>HEX pulse</t>
  </si>
  <si>
    <t>Angle</t>
  </si>
  <si>
    <t>0108</t>
  </si>
  <si>
    <t>7 - 18</t>
  </si>
  <si>
    <t>MG996R</t>
  </si>
  <si>
    <t>DS3218</t>
  </si>
  <si>
    <t>0288</t>
  </si>
  <si>
    <t>01C8</t>
  </si>
  <si>
    <t>0348</t>
  </si>
  <si>
    <t>0408</t>
  </si>
  <si>
    <t>04C8</t>
  </si>
  <si>
    <t>0548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</si>
</sst>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0" tint="-0.499984740745262"/>
      <name val="Calibri"/>
      <family val="2"/>
      <scheme val="minor"/>
    </font>
    <font>
      <sz val="11"/>
      <color theme="1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49" fontId="1" fillId="3" borderId="14" xfId="0" applyNumberFormat="1" applyFont="1" applyFill="1" applyBorder="1" applyAlignment="1">
      <alignment vertical="center"/>
    </xf>
    <xf numFmtId="49" fontId="1" fillId="3" borderId="3" xfId="0" applyNumberFormat="1" applyFont="1" applyFill="1" applyBorder="1" applyAlignment="1">
      <alignment vertical="center"/>
    </xf>
    <xf numFmtId="1" fontId="2" fillId="0" borderId="0" xfId="0" applyNumberFormat="1" applyFont="1" applyBorder="1" applyAlignment="1">
      <alignment horizontal="center"/>
    </xf>
    <xf numFmtId="49" fontId="1" fillId="3" borderId="14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49" fontId="1" fillId="0" borderId="29" xfId="0" applyNumberFormat="1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0" borderId="30" xfId="0" applyBorder="1"/>
    <xf numFmtId="0" fontId="0" fillId="0" borderId="21" xfId="0" applyBorder="1"/>
    <xf numFmtId="1" fontId="0" fillId="0" borderId="22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2"/>
  <sheetViews>
    <sheetView tabSelected="1" workbookViewId="0">
      <selection activeCell="C23" sqref="C23"/>
    </sheetView>
  </sheetViews>
  <sheetFormatPr defaultRowHeight="15" x14ac:dyDescent="0.25"/>
  <cols>
    <col min="1" max="1" width="2.7109375" style="1" customWidth="1"/>
    <col min="2" max="7" width="9.140625" style="1"/>
  </cols>
  <sheetData>
    <row r="1" spans="2:9" ht="15.75" thickBot="1" x14ac:dyDescent="0.3"/>
    <row r="2" spans="2:9" x14ac:dyDescent="0.25">
      <c r="B2" s="41" t="s">
        <v>2</v>
      </c>
      <c r="C2" s="43" t="s">
        <v>5</v>
      </c>
      <c r="D2" s="44"/>
      <c r="E2" s="44"/>
      <c r="F2" s="44"/>
      <c r="G2" s="44"/>
      <c r="H2" s="45"/>
      <c r="I2" s="15" t="s">
        <v>6</v>
      </c>
    </row>
    <row r="3" spans="2:9" ht="15.75" thickBot="1" x14ac:dyDescent="0.3">
      <c r="B3" s="42"/>
      <c r="C3" s="16">
        <v>1</v>
      </c>
      <c r="D3" s="17">
        <v>2</v>
      </c>
      <c r="E3" s="17">
        <v>3</v>
      </c>
      <c r="F3" s="17">
        <v>4</v>
      </c>
      <c r="G3" s="17">
        <v>5</v>
      </c>
      <c r="H3" s="18">
        <v>6</v>
      </c>
      <c r="I3" s="19" t="s">
        <v>4</v>
      </c>
    </row>
    <row r="4" spans="2:9" x14ac:dyDescent="0.25">
      <c r="B4" s="37">
        <v>0</v>
      </c>
      <c r="C4" s="33">
        <v>750</v>
      </c>
      <c r="D4" s="23">
        <v>640</v>
      </c>
      <c r="E4" s="23">
        <v>610</v>
      </c>
      <c r="F4" s="23">
        <v>580</v>
      </c>
      <c r="G4" s="23">
        <v>610</v>
      </c>
      <c r="H4" s="25">
        <v>580</v>
      </c>
      <c r="I4" s="30">
        <f>ROUND(500 +( (2500 - 500) / 270 * B4), 0)</f>
        <v>500</v>
      </c>
    </row>
    <row r="5" spans="2:9" x14ac:dyDescent="0.25">
      <c r="B5" s="38">
        <v>10</v>
      </c>
      <c r="C5" s="34">
        <v>830</v>
      </c>
      <c r="D5" s="3">
        <v>730</v>
      </c>
      <c r="E5" s="3">
        <v>685</v>
      </c>
      <c r="F5" s="3">
        <v>660</v>
      </c>
      <c r="G5" s="3">
        <v>680</v>
      </c>
      <c r="H5" s="26">
        <v>660</v>
      </c>
      <c r="I5" s="31">
        <f t="shared" ref="I5:I31" si="0">ROUND(500 +( (2500 - 500) / 270 * B5), 0)</f>
        <v>574</v>
      </c>
    </row>
    <row r="6" spans="2:9" x14ac:dyDescent="0.25">
      <c r="B6" s="38">
        <v>20</v>
      </c>
      <c r="C6" s="34">
        <v>930</v>
      </c>
      <c r="D6" s="3">
        <v>800</v>
      </c>
      <c r="E6" s="3">
        <v>750</v>
      </c>
      <c r="F6" s="3">
        <v>740</v>
      </c>
      <c r="G6" s="3">
        <v>750</v>
      </c>
      <c r="H6" s="26">
        <v>750</v>
      </c>
      <c r="I6" s="31">
        <f t="shared" si="0"/>
        <v>648</v>
      </c>
    </row>
    <row r="7" spans="2:9" x14ac:dyDescent="0.25">
      <c r="B7" s="38">
        <v>30</v>
      </c>
      <c r="C7" s="34">
        <v>1000</v>
      </c>
      <c r="D7" s="3">
        <v>890</v>
      </c>
      <c r="E7" s="3">
        <v>830</v>
      </c>
      <c r="F7" s="3">
        <v>820</v>
      </c>
      <c r="G7" s="3">
        <v>830</v>
      </c>
      <c r="H7" s="26">
        <v>830</v>
      </c>
      <c r="I7" s="31">
        <f t="shared" si="0"/>
        <v>722</v>
      </c>
    </row>
    <row r="8" spans="2:9" x14ac:dyDescent="0.25">
      <c r="B8" s="38">
        <v>40</v>
      </c>
      <c r="C8" s="34">
        <v>1080</v>
      </c>
      <c r="D8" s="3">
        <v>985</v>
      </c>
      <c r="E8" s="3">
        <v>915</v>
      </c>
      <c r="F8" s="3">
        <v>915</v>
      </c>
      <c r="G8" s="3">
        <v>910</v>
      </c>
      <c r="H8" s="26">
        <v>915</v>
      </c>
      <c r="I8" s="31">
        <f t="shared" si="0"/>
        <v>796</v>
      </c>
    </row>
    <row r="9" spans="2:9" x14ac:dyDescent="0.25">
      <c r="B9" s="38">
        <v>50</v>
      </c>
      <c r="C9" s="34">
        <v>1180</v>
      </c>
      <c r="D9" s="3">
        <v>1070</v>
      </c>
      <c r="E9" s="3">
        <v>1070</v>
      </c>
      <c r="F9" s="3">
        <v>990</v>
      </c>
      <c r="G9" s="3">
        <v>990</v>
      </c>
      <c r="H9" s="26">
        <v>990</v>
      </c>
      <c r="I9" s="31">
        <f t="shared" si="0"/>
        <v>870</v>
      </c>
    </row>
    <row r="10" spans="2:9" x14ac:dyDescent="0.25">
      <c r="B10" s="38">
        <v>60</v>
      </c>
      <c r="C10" s="34">
        <v>1250</v>
      </c>
      <c r="D10" s="3">
        <v>1150</v>
      </c>
      <c r="E10" s="3">
        <v>1080</v>
      </c>
      <c r="F10" s="3">
        <v>1100</v>
      </c>
      <c r="G10" s="3">
        <v>1070</v>
      </c>
      <c r="H10" s="26">
        <v>1070</v>
      </c>
      <c r="I10" s="31">
        <f t="shared" si="0"/>
        <v>944</v>
      </c>
    </row>
    <row r="11" spans="2:9" x14ac:dyDescent="0.25">
      <c r="B11" s="38">
        <v>70</v>
      </c>
      <c r="C11" s="34">
        <v>1330</v>
      </c>
      <c r="D11" s="3">
        <v>1250</v>
      </c>
      <c r="E11" s="3">
        <v>1160</v>
      </c>
      <c r="F11" s="3">
        <v>1180</v>
      </c>
      <c r="G11" s="3">
        <v>1160</v>
      </c>
      <c r="H11" s="26">
        <v>1160</v>
      </c>
      <c r="I11" s="31">
        <f t="shared" si="0"/>
        <v>1019</v>
      </c>
    </row>
    <row r="12" spans="2:9" x14ac:dyDescent="0.25">
      <c r="B12" s="38">
        <v>80</v>
      </c>
      <c r="C12" s="34">
        <v>1420</v>
      </c>
      <c r="D12" s="3">
        <v>1340</v>
      </c>
      <c r="E12" s="3">
        <v>1250</v>
      </c>
      <c r="F12" s="3">
        <v>1270</v>
      </c>
      <c r="G12" s="3">
        <v>1240</v>
      </c>
      <c r="H12" s="26">
        <v>1250</v>
      </c>
      <c r="I12" s="31">
        <f t="shared" si="0"/>
        <v>1093</v>
      </c>
    </row>
    <row r="13" spans="2:9" x14ac:dyDescent="0.25">
      <c r="B13" s="39">
        <v>90</v>
      </c>
      <c r="C13" s="35">
        <v>1510</v>
      </c>
      <c r="D13" s="20">
        <v>1430</v>
      </c>
      <c r="E13" s="20">
        <v>1330</v>
      </c>
      <c r="F13" s="20">
        <v>1360</v>
      </c>
      <c r="G13" s="20">
        <v>1320</v>
      </c>
      <c r="H13" s="27">
        <v>1345</v>
      </c>
      <c r="I13" s="31">
        <f t="shared" si="0"/>
        <v>1167</v>
      </c>
    </row>
    <row r="14" spans="2:9" x14ac:dyDescent="0.25">
      <c r="B14" s="38">
        <v>100</v>
      </c>
      <c r="C14" s="34">
        <v>1600</v>
      </c>
      <c r="D14" s="3">
        <v>1530</v>
      </c>
      <c r="E14" s="3">
        <v>1410</v>
      </c>
      <c r="F14" s="3">
        <v>1440</v>
      </c>
      <c r="G14" s="3">
        <v>1400</v>
      </c>
      <c r="H14" s="26">
        <v>1440</v>
      </c>
      <c r="I14" s="31">
        <f t="shared" si="0"/>
        <v>1241</v>
      </c>
    </row>
    <row r="15" spans="2:9" x14ac:dyDescent="0.25">
      <c r="B15" s="38">
        <v>110</v>
      </c>
      <c r="C15" s="34">
        <v>1690</v>
      </c>
      <c r="D15" s="3">
        <v>1620</v>
      </c>
      <c r="E15" s="3">
        <v>1510</v>
      </c>
      <c r="F15" s="3">
        <v>1530</v>
      </c>
      <c r="G15" s="3">
        <v>1480</v>
      </c>
      <c r="H15" s="26">
        <v>1530</v>
      </c>
      <c r="I15" s="31">
        <f t="shared" si="0"/>
        <v>1315</v>
      </c>
    </row>
    <row r="16" spans="2:9" x14ac:dyDescent="0.25">
      <c r="B16" s="38">
        <v>120</v>
      </c>
      <c r="C16" s="34">
        <v>1780</v>
      </c>
      <c r="D16" s="3">
        <v>1710</v>
      </c>
      <c r="E16" s="3">
        <v>1570</v>
      </c>
      <c r="F16" s="3">
        <v>1630</v>
      </c>
      <c r="G16" s="3">
        <v>1560</v>
      </c>
      <c r="H16" s="26">
        <v>1610</v>
      </c>
      <c r="I16" s="31">
        <f t="shared" si="0"/>
        <v>1389</v>
      </c>
    </row>
    <row r="17" spans="2:9" x14ac:dyDescent="0.25">
      <c r="B17" s="38">
        <v>130</v>
      </c>
      <c r="C17" s="34">
        <v>1870</v>
      </c>
      <c r="D17" s="3">
        <v>1800</v>
      </c>
      <c r="E17" s="3">
        <v>1650</v>
      </c>
      <c r="F17" s="3">
        <v>1730</v>
      </c>
      <c r="G17" s="3">
        <v>1640</v>
      </c>
      <c r="H17" s="26">
        <v>1690</v>
      </c>
      <c r="I17" s="31">
        <f t="shared" si="0"/>
        <v>1463</v>
      </c>
    </row>
    <row r="18" spans="2:9" x14ac:dyDescent="0.25">
      <c r="B18" s="38">
        <v>140</v>
      </c>
      <c r="C18" s="34">
        <v>1960</v>
      </c>
      <c r="D18" s="3">
        <v>1900</v>
      </c>
      <c r="E18" s="3">
        <v>1750</v>
      </c>
      <c r="F18" s="3">
        <v>1820</v>
      </c>
      <c r="G18" s="3">
        <v>1720</v>
      </c>
      <c r="H18" s="26">
        <v>1780</v>
      </c>
      <c r="I18" s="31">
        <f t="shared" si="0"/>
        <v>1537</v>
      </c>
    </row>
    <row r="19" spans="2:9" x14ac:dyDescent="0.25">
      <c r="B19" s="38">
        <v>150</v>
      </c>
      <c r="C19" s="34">
        <v>2050</v>
      </c>
      <c r="D19" s="3">
        <v>1990</v>
      </c>
      <c r="E19" s="3">
        <v>1830</v>
      </c>
      <c r="F19" s="3">
        <v>1910</v>
      </c>
      <c r="G19" s="3">
        <v>1800</v>
      </c>
      <c r="H19" s="26">
        <v>1860</v>
      </c>
      <c r="I19" s="31">
        <f t="shared" si="0"/>
        <v>1611</v>
      </c>
    </row>
    <row r="20" spans="2:9" x14ac:dyDescent="0.25">
      <c r="B20" s="38">
        <v>160</v>
      </c>
      <c r="C20" s="34">
        <v>2130</v>
      </c>
      <c r="D20" s="3">
        <v>2080</v>
      </c>
      <c r="E20" s="3">
        <v>1925</v>
      </c>
      <c r="F20" s="3">
        <v>2010</v>
      </c>
      <c r="G20" s="3">
        <v>1900</v>
      </c>
      <c r="H20" s="26">
        <v>1960</v>
      </c>
      <c r="I20" s="31">
        <f t="shared" si="0"/>
        <v>1685</v>
      </c>
    </row>
    <row r="21" spans="2:9" x14ac:dyDescent="0.25">
      <c r="B21" s="38">
        <v>170</v>
      </c>
      <c r="C21" s="34">
        <v>2210</v>
      </c>
      <c r="D21" s="3">
        <v>2170</v>
      </c>
      <c r="E21" s="3">
        <v>2010</v>
      </c>
      <c r="F21" s="3">
        <v>2100</v>
      </c>
      <c r="G21" s="3">
        <v>1970</v>
      </c>
      <c r="H21" s="26">
        <v>2050</v>
      </c>
      <c r="I21" s="31">
        <f t="shared" si="0"/>
        <v>1759</v>
      </c>
    </row>
    <row r="22" spans="2:9" x14ac:dyDescent="0.25">
      <c r="B22" s="38">
        <v>180</v>
      </c>
      <c r="C22" s="34">
        <v>2320</v>
      </c>
      <c r="D22" s="3">
        <v>2260</v>
      </c>
      <c r="E22" s="3">
        <v>2105</v>
      </c>
      <c r="F22" s="3">
        <v>2170</v>
      </c>
      <c r="G22" s="3">
        <v>2070</v>
      </c>
      <c r="H22" s="26">
        <v>2130</v>
      </c>
      <c r="I22" s="31">
        <f t="shared" si="0"/>
        <v>1833</v>
      </c>
    </row>
    <row r="23" spans="2:9" x14ac:dyDescent="0.25">
      <c r="B23" s="38">
        <v>190</v>
      </c>
      <c r="C23" s="34"/>
      <c r="D23" s="3"/>
      <c r="E23" s="3"/>
      <c r="F23" s="3"/>
      <c r="G23" s="3"/>
      <c r="H23" s="28"/>
      <c r="I23" s="31">
        <f t="shared" si="0"/>
        <v>1907</v>
      </c>
    </row>
    <row r="24" spans="2:9" x14ac:dyDescent="0.25">
      <c r="B24" s="38">
        <v>200</v>
      </c>
      <c r="C24" s="34"/>
      <c r="D24" s="3"/>
      <c r="E24" s="3"/>
      <c r="F24" s="3"/>
      <c r="G24" s="3"/>
      <c r="H24" s="28"/>
      <c r="I24" s="31">
        <f t="shared" si="0"/>
        <v>1981</v>
      </c>
    </row>
    <row r="25" spans="2:9" x14ac:dyDescent="0.25">
      <c r="B25" s="38">
        <v>210</v>
      </c>
      <c r="C25" s="34"/>
      <c r="D25" s="3"/>
      <c r="E25" s="3"/>
      <c r="F25" s="3"/>
      <c r="G25" s="3"/>
      <c r="H25" s="28"/>
      <c r="I25" s="31">
        <f t="shared" si="0"/>
        <v>2056</v>
      </c>
    </row>
    <row r="26" spans="2:9" x14ac:dyDescent="0.25">
      <c r="B26" s="38">
        <v>220</v>
      </c>
      <c r="C26" s="34"/>
      <c r="D26" s="3"/>
      <c r="E26" s="3"/>
      <c r="F26" s="3"/>
      <c r="G26" s="3"/>
      <c r="H26" s="28"/>
      <c r="I26" s="31">
        <f t="shared" si="0"/>
        <v>2130</v>
      </c>
    </row>
    <row r="27" spans="2:9" x14ac:dyDescent="0.25">
      <c r="B27" s="38">
        <v>230</v>
      </c>
      <c r="C27" s="34"/>
      <c r="D27" s="3"/>
      <c r="E27" s="3"/>
      <c r="F27" s="3"/>
      <c r="G27" s="3"/>
      <c r="H27" s="28"/>
      <c r="I27" s="31">
        <f t="shared" si="0"/>
        <v>2204</v>
      </c>
    </row>
    <row r="28" spans="2:9" x14ac:dyDescent="0.25">
      <c r="B28" s="38">
        <v>240</v>
      </c>
      <c r="C28" s="34"/>
      <c r="D28" s="3"/>
      <c r="E28" s="3"/>
      <c r="F28" s="3"/>
      <c r="G28" s="3"/>
      <c r="H28" s="28"/>
      <c r="I28" s="31">
        <f t="shared" si="0"/>
        <v>2278</v>
      </c>
    </row>
    <row r="29" spans="2:9" x14ac:dyDescent="0.25">
      <c r="B29" s="38">
        <v>250</v>
      </c>
      <c r="C29" s="34"/>
      <c r="D29" s="3"/>
      <c r="E29" s="3"/>
      <c r="F29" s="3"/>
      <c r="G29" s="3"/>
      <c r="H29" s="28"/>
      <c r="I29" s="31">
        <f t="shared" si="0"/>
        <v>2352</v>
      </c>
    </row>
    <row r="30" spans="2:9" x14ac:dyDescent="0.25">
      <c r="B30" s="38">
        <v>260</v>
      </c>
      <c r="C30" s="34"/>
      <c r="D30" s="3"/>
      <c r="E30" s="3"/>
      <c r="F30" s="3"/>
      <c r="G30" s="3"/>
      <c r="H30" s="28"/>
      <c r="I30" s="31">
        <f t="shared" si="0"/>
        <v>2426</v>
      </c>
    </row>
    <row r="31" spans="2:9" ht="15.75" thickBot="1" x14ac:dyDescent="0.3">
      <c r="B31" s="40">
        <v>270</v>
      </c>
      <c r="C31" s="36"/>
      <c r="D31" s="24"/>
      <c r="E31" s="24"/>
      <c r="F31" s="24"/>
      <c r="G31" s="24"/>
      <c r="H31" s="29"/>
      <c r="I31" s="32">
        <f t="shared" si="0"/>
        <v>2500</v>
      </c>
    </row>
    <row r="32" spans="2:9" x14ac:dyDescent="0.25">
      <c r="B32" s="21"/>
      <c r="C32" s="21"/>
      <c r="D32" s="21"/>
      <c r="E32" s="21"/>
      <c r="F32" s="21"/>
      <c r="G32" s="21"/>
      <c r="H32" s="22"/>
      <c r="I32" s="22"/>
    </row>
  </sheetData>
  <mergeCells count="2">
    <mergeCell ref="B2:B3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30"/>
  <sheetViews>
    <sheetView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IF(ISBLANK(Tables!C4), DEC2HEX(65535), DEC2HEX(Tables!C4, 4))</f>
        <v>02EE</v>
      </c>
      <c r="D3" s="9" t="str">
        <f>MID(C3,1,2)&amp;" "&amp;MID(C3,3,2)&amp;" "</f>
        <v xml:space="preserve">02 EE </v>
      </c>
      <c r="G3" s="52" t="s">
        <v>0</v>
      </c>
      <c r="H3" s="53"/>
      <c r="I3" s="14" t="s">
        <v>3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IF(ISBLANK(Tables!C5), DEC2HEX(65535), DEC2HEX(Tables!C5, 4))</f>
        <v>033E</v>
      </c>
      <c r="D4" s="9" t="str">
        <f t="shared" ref="D4:D30" si="0">MID(C4,1,2)&amp;" "&amp;MID(C4,3,2)&amp;" "</f>
        <v xml:space="preserve">03 3E </v>
      </c>
      <c r="F4" s="13" t="str">
        <f>DEC2HEX( VALUE(HEX2DEC($I$3)) + 0, 4)</f>
        <v>0108</v>
      </c>
      <c r="G4" s="46" t="str">
        <f>F4&amp;":                           "&amp;D3&amp;D4&amp;" "&amp;D5&amp;D6</f>
        <v xml:space="preserve">0108:                           02 EE 03 3E  03 A2 03 E8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IF(ISBLANK(Tables!C6), DEC2HEX(65535), DEC2HEX(Tables!C6, 4))</f>
        <v>03A2</v>
      </c>
      <c r="D5" s="9" t="str">
        <f t="shared" si="0"/>
        <v xml:space="preserve">03 A2 </v>
      </c>
      <c r="F5" s="13" t="str">
        <f>DEC2HEX( VALUE(HEX2DEC($I$3))+8, 4)</f>
        <v>0110</v>
      </c>
      <c r="G5" s="46" t="str">
        <f>F5&amp;": "&amp;D7&amp;D8&amp;" "&amp;D9&amp;D10&amp;" "&amp;D11&amp;D12&amp;" "&amp;D13&amp;D14</f>
        <v xml:space="preserve">0110: 04 38 04 9C  04 E2 05 32  05 8C 05 E6  06 40 06 9A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IF(ISBLANK(Tables!C7), DEC2HEX(65535), DEC2HEX(Tables!C7, 4))</f>
        <v>03E8</v>
      </c>
      <c r="D6" s="9" t="str">
        <f t="shared" si="0"/>
        <v xml:space="preserve">03 E8 </v>
      </c>
      <c r="F6" s="13" t="str">
        <f>DEC2HEX( VALUE(HEX2DEC($I$3))+24, 4)</f>
        <v>0120</v>
      </c>
      <c r="G6" s="46" t="str">
        <f>F6&amp;": "&amp;D15&amp;D16&amp;" "&amp;D17&amp;D18&amp;" "&amp;D19&amp;D20&amp;" "&amp;D21&amp;D22</f>
        <v xml:space="preserve">0120: 06 F4 07 4E  07 A8 08 02  08 52 08 A2  09 10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IF(ISBLANK(Tables!C8), DEC2HEX(65535), DEC2HEX(Tables!C8, 4))</f>
        <v>0438</v>
      </c>
      <c r="D7" s="9" t="str">
        <f t="shared" si="0"/>
        <v xml:space="preserve">04 38 </v>
      </c>
      <c r="F7" s="13" t="str">
        <f>DEC2HEX( VALUE(HEX2DEC($I$3))+40, 4)</f>
        <v>0130</v>
      </c>
      <c r="G7" s="49" t="str">
        <f>F7&amp;": "&amp;D23&amp;D24&amp;" "&amp;D25&amp;D26&amp;" "&amp;D27&amp;D28&amp;" "&amp;D29&amp;D30</f>
        <v xml:space="preserve">0130: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IF(ISBLANK(Tables!C9), DEC2HEX(65535), DEC2HEX(Tables!C9, 4))</f>
        <v>049C</v>
      </c>
      <c r="D8" s="9" t="str">
        <f t="shared" si="0"/>
        <v xml:space="preserve">04 9C </v>
      </c>
      <c r="F8" s="10"/>
    </row>
    <row r="9" spans="2:14" x14ac:dyDescent="0.25">
      <c r="B9" s="4">
        <v>60</v>
      </c>
      <c r="C9" s="7" t="str">
        <f>IF(ISBLANK(Tables!C10), DEC2HEX(65535), DEC2HEX(Tables!C10, 4))</f>
        <v>04E2</v>
      </c>
      <c r="D9" s="9" t="str">
        <f t="shared" si="0"/>
        <v xml:space="preserve">04 E2 </v>
      </c>
      <c r="F9" s="10"/>
    </row>
    <row r="10" spans="2:14" x14ac:dyDescent="0.25">
      <c r="B10" s="4">
        <v>70</v>
      </c>
      <c r="C10" s="7" t="str">
        <f>IF(ISBLANK(Tables!C11), DEC2HEX(65535), DEC2HEX(Tables!C11, 4))</f>
        <v>0532</v>
      </c>
      <c r="D10" s="9" t="str">
        <f t="shared" si="0"/>
        <v xml:space="preserve">05 32 </v>
      </c>
      <c r="F10" s="10"/>
    </row>
    <row r="11" spans="2:14" x14ac:dyDescent="0.25">
      <c r="B11" s="4">
        <v>80</v>
      </c>
      <c r="C11" s="7" t="str">
        <f>IF(ISBLANK(Tables!C12), DEC2HEX(65535), DEC2HEX(Tables!C12, 4))</f>
        <v>058C</v>
      </c>
      <c r="D11" s="9" t="str">
        <f t="shared" si="0"/>
        <v xml:space="preserve">05 8C </v>
      </c>
      <c r="F11" s="10"/>
    </row>
    <row r="12" spans="2:14" x14ac:dyDescent="0.25">
      <c r="B12" s="4">
        <v>90</v>
      </c>
      <c r="C12" s="7" t="str">
        <f>IF(ISBLANK(Tables!C13), DEC2HEX(65535), DEC2HEX(Tables!C13, 4))</f>
        <v>05E6</v>
      </c>
      <c r="D12" s="9" t="str">
        <f t="shared" si="0"/>
        <v xml:space="preserve">05 E6 </v>
      </c>
      <c r="F12" s="10"/>
    </row>
    <row r="13" spans="2:14" x14ac:dyDescent="0.25">
      <c r="B13" s="4">
        <v>100</v>
      </c>
      <c r="C13" s="7" t="str">
        <f>IF(ISBLANK(Tables!C14), DEC2HEX(65535), DEC2HEX(Tables!C14, 4))</f>
        <v>0640</v>
      </c>
      <c r="D13" s="9" t="str">
        <f t="shared" si="0"/>
        <v xml:space="preserve">06 40 </v>
      </c>
      <c r="F13" s="10"/>
    </row>
    <row r="14" spans="2:14" x14ac:dyDescent="0.25">
      <c r="B14" s="4">
        <v>110</v>
      </c>
      <c r="C14" s="7" t="str">
        <f>IF(ISBLANK(Tables!C15), DEC2HEX(65535), DEC2HEX(Tables!C15, 4))</f>
        <v>069A</v>
      </c>
      <c r="D14" s="9" t="str">
        <f t="shared" si="0"/>
        <v xml:space="preserve">06 9A </v>
      </c>
      <c r="F14" s="10"/>
    </row>
    <row r="15" spans="2:14" x14ac:dyDescent="0.25">
      <c r="B15" s="4">
        <v>120</v>
      </c>
      <c r="C15" s="7" t="str">
        <f>IF(ISBLANK(Tables!C16), DEC2HEX(65535), DEC2HEX(Tables!C16, 4))</f>
        <v>06F4</v>
      </c>
      <c r="D15" s="9" t="str">
        <f t="shared" si="0"/>
        <v xml:space="preserve">06 F4 </v>
      </c>
      <c r="F15" s="10"/>
    </row>
    <row r="16" spans="2:14" x14ac:dyDescent="0.25">
      <c r="B16" s="4">
        <v>130</v>
      </c>
      <c r="C16" s="7" t="str">
        <f>IF(ISBLANK(Tables!C17), DEC2HEX(65535), DEC2HEX(Tables!C17, 4))</f>
        <v>074E</v>
      </c>
      <c r="D16" s="9" t="str">
        <f t="shared" si="0"/>
        <v xml:space="preserve">07 4E </v>
      </c>
      <c r="F16" s="10"/>
    </row>
    <row r="17" spans="2:6" x14ac:dyDescent="0.25">
      <c r="B17" s="4">
        <v>140</v>
      </c>
      <c r="C17" s="7" t="str">
        <f>IF(ISBLANK(Tables!C18), DEC2HEX(65535), DEC2HEX(Tables!C18, 4))</f>
        <v>07A8</v>
      </c>
      <c r="D17" s="9" t="str">
        <f t="shared" si="0"/>
        <v xml:space="preserve">07 A8 </v>
      </c>
      <c r="F17" s="10"/>
    </row>
    <row r="18" spans="2:6" x14ac:dyDescent="0.25">
      <c r="B18" s="4">
        <v>150</v>
      </c>
      <c r="C18" s="7" t="str">
        <f>IF(ISBLANK(Tables!C19), DEC2HEX(65535), DEC2HEX(Tables!C19, 4))</f>
        <v>0802</v>
      </c>
      <c r="D18" s="9" t="str">
        <f t="shared" si="0"/>
        <v xml:space="preserve">08 02 </v>
      </c>
      <c r="F18" s="10"/>
    </row>
    <row r="19" spans="2:6" x14ac:dyDescent="0.25">
      <c r="B19" s="4">
        <v>160</v>
      </c>
      <c r="C19" s="7" t="str">
        <f>IF(ISBLANK(Tables!C20), DEC2HEX(65535), DEC2HEX(Tables!C20, 4))</f>
        <v>0852</v>
      </c>
      <c r="D19" s="9" t="str">
        <f t="shared" si="0"/>
        <v xml:space="preserve">08 52 </v>
      </c>
      <c r="F19" s="10"/>
    </row>
    <row r="20" spans="2:6" x14ac:dyDescent="0.25">
      <c r="B20" s="4">
        <v>170</v>
      </c>
      <c r="C20" s="7" t="str">
        <f>IF(ISBLANK(Tables!C21), DEC2HEX(65535), DEC2HEX(Tables!C21, 4))</f>
        <v>08A2</v>
      </c>
      <c r="D20" s="9" t="str">
        <f t="shared" si="0"/>
        <v xml:space="preserve">08 A2 </v>
      </c>
      <c r="F20" s="10"/>
    </row>
    <row r="21" spans="2:6" x14ac:dyDescent="0.25">
      <c r="B21" s="4">
        <v>180</v>
      </c>
      <c r="C21" s="7" t="str">
        <f>IF(ISBLANK(Tables!C22), DEC2HEX(65535), DEC2HEX(Tables!C22, 4))</f>
        <v>0910</v>
      </c>
      <c r="D21" s="9" t="str">
        <f t="shared" si="0"/>
        <v xml:space="preserve">09 10 </v>
      </c>
      <c r="F21" s="10"/>
    </row>
    <row r="22" spans="2:6" x14ac:dyDescent="0.25">
      <c r="B22" s="4">
        <v>190</v>
      </c>
      <c r="C22" s="7" t="str">
        <f>IF(ISBLANK(Tables!C23), DEC2HEX(65535), DEC2HEX(Tables!C23,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IF(ISBLANK(Tables!C24), DEC2HEX(65535), DEC2HEX(Tables!C24,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IF(ISBLANK(Tables!C25), DEC2HEX(65535), DEC2HEX(Tables!C25,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IF(ISBLANK(Tables!C26), DEC2HEX(65535), DEC2HEX(Tables!C26,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IF(ISBLANK(Tables!C27), DEC2HEX(65535), DEC2HEX(Tables!C27,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IF(ISBLANK(Tables!C28), DEC2HEX(65535), DEC2HEX(Tables!C28,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IF(ISBLANK(Tables!C29), DEC2HEX(65535), DEC2HEX(Tables!C29,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IF(ISBLANK(Tables!C30), DEC2HEX(65535), DEC2HEX(Tables!C30,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IF(ISBLANK(Tables!C31), DEC2HEX(65535), DEC2HEX(Tables!C31, 4))</f>
        <v>FFFF</v>
      </c>
      <c r="D30" s="9" t="str">
        <f t="shared" si="0"/>
        <v xml:space="preserve">FF FF </v>
      </c>
    </row>
  </sheetData>
  <mergeCells count="5">
    <mergeCell ref="G6:N6"/>
    <mergeCell ref="G7:N7"/>
    <mergeCell ref="G3:H3"/>
    <mergeCell ref="G4:N4"/>
    <mergeCell ref="G5:N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N30"/>
  <sheetViews>
    <sheetView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IF(ISBLANK(Tables!D4), DEC2HEX(65535), DEC2HEX(Tables!D4, 4))</f>
        <v>0280</v>
      </c>
      <c r="D3" s="9" t="str">
        <f>MID(C3,1,2)&amp;" "&amp;MID(C3,3,2)&amp;" "</f>
        <v xml:space="preserve">02 80 </v>
      </c>
      <c r="G3" s="52" t="s">
        <v>0</v>
      </c>
      <c r="H3" s="53"/>
      <c r="I3" s="14" t="s">
        <v>8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IF(ISBLANK(Tables!D5), DEC2HEX(65535), DEC2HEX(Tables!D5, 4))</f>
        <v>02DA</v>
      </c>
      <c r="D4" s="9" t="str">
        <f t="shared" ref="D4:D30" si="0">MID(C4,1,2)&amp;" "&amp;MID(C4,3,2)&amp;" "</f>
        <v xml:space="preserve">02 DA </v>
      </c>
      <c r="F4" s="13" t="str">
        <f>DEC2HEX( VALUE(HEX2DEC($I$3)) + 0, 4)</f>
        <v>01C8</v>
      </c>
      <c r="G4" s="46" t="str">
        <f>F4&amp;":                           "&amp;D3&amp;D4&amp;" "&amp;D5&amp;D6</f>
        <v xml:space="preserve">01C8:                           02 80 02 DA  03 20 03 7A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IF(ISBLANK(Tables!D6), DEC2HEX(65535), DEC2HEX(Tables!D6, 4))</f>
        <v>0320</v>
      </c>
      <c r="D5" s="9" t="str">
        <f t="shared" si="0"/>
        <v xml:space="preserve">03 20 </v>
      </c>
      <c r="F5" s="13" t="str">
        <f>DEC2HEX( VALUE(HEX2DEC($I$3))+8, 4)</f>
        <v>01D0</v>
      </c>
      <c r="G5" s="46" t="str">
        <f>F5&amp;": "&amp;D7&amp;D8&amp;" "&amp;D9&amp;D10&amp;" "&amp;D11&amp;D12&amp;" "&amp;D13&amp;D14</f>
        <v xml:space="preserve">01D0: 03 D9 04 2E  04 7E 04 E2  05 3C 05 96  05 FA 06 54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IF(ISBLANK(Tables!D7), DEC2HEX(65535), DEC2HEX(Tables!D7, 4))</f>
        <v>037A</v>
      </c>
      <c r="D6" s="9" t="str">
        <f t="shared" si="0"/>
        <v xml:space="preserve">03 7A </v>
      </c>
      <c r="F6" s="13" t="str">
        <f>DEC2HEX( VALUE(HEX2DEC($I$3))+24, 4)</f>
        <v>01E0</v>
      </c>
      <c r="G6" s="46" t="str">
        <f>F6&amp;": "&amp;D15&amp;D16&amp;" "&amp;D17&amp;D18&amp;" "&amp;D19&amp;D20&amp;" "&amp;D21&amp;D22</f>
        <v xml:space="preserve">01E0: 06 AE 07 08  07 6C 07 C6  08 20 08 7A  08 D4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IF(ISBLANK(Tables!D8), DEC2HEX(65535), DEC2HEX(Tables!D8, 4))</f>
        <v>03D9</v>
      </c>
      <c r="D7" s="9" t="str">
        <f t="shared" si="0"/>
        <v xml:space="preserve">03 D9 </v>
      </c>
      <c r="F7" s="13" t="str">
        <f>DEC2HEX( VALUE(HEX2DEC($I$3))+40, 4)</f>
        <v>01F0</v>
      </c>
      <c r="G7" s="49" t="str">
        <f>F7&amp;": "&amp;D23&amp;D24&amp;" "&amp;D25&amp;D26&amp;" "&amp;D27&amp;D28&amp;" "&amp;D29&amp;D30</f>
        <v xml:space="preserve">01F0: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IF(ISBLANK(Tables!D9), DEC2HEX(65535), DEC2HEX(Tables!D9, 4))</f>
        <v>042E</v>
      </c>
      <c r="D8" s="9" t="str">
        <f t="shared" si="0"/>
        <v xml:space="preserve">04 2E </v>
      </c>
      <c r="F8" s="10"/>
    </row>
    <row r="9" spans="2:14" x14ac:dyDescent="0.25">
      <c r="B9" s="4">
        <v>60</v>
      </c>
      <c r="C9" s="7" t="str">
        <f>IF(ISBLANK(Tables!D10), DEC2HEX(65535), DEC2HEX(Tables!D10, 4))</f>
        <v>047E</v>
      </c>
      <c r="D9" s="9" t="str">
        <f t="shared" si="0"/>
        <v xml:space="preserve">04 7E </v>
      </c>
      <c r="F9" s="10"/>
    </row>
    <row r="10" spans="2:14" x14ac:dyDescent="0.25">
      <c r="B10" s="4">
        <v>70</v>
      </c>
      <c r="C10" s="7" t="str">
        <f>IF(ISBLANK(Tables!D11), DEC2HEX(65535), DEC2HEX(Tables!D11, 4))</f>
        <v>04E2</v>
      </c>
      <c r="D10" s="9" t="str">
        <f t="shared" si="0"/>
        <v xml:space="preserve">04 E2 </v>
      </c>
      <c r="F10" s="10"/>
    </row>
    <row r="11" spans="2:14" x14ac:dyDescent="0.25">
      <c r="B11" s="4">
        <v>80</v>
      </c>
      <c r="C11" s="7" t="str">
        <f>IF(ISBLANK(Tables!D12), DEC2HEX(65535), DEC2HEX(Tables!D12, 4))</f>
        <v>053C</v>
      </c>
      <c r="D11" s="9" t="str">
        <f t="shared" si="0"/>
        <v xml:space="preserve">05 3C </v>
      </c>
      <c r="F11" s="10"/>
    </row>
    <row r="12" spans="2:14" x14ac:dyDescent="0.25">
      <c r="B12" s="4">
        <v>90</v>
      </c>
      <c r="C12" s="7" t="str">
        <f>IF(ISBLANK(Tables!D13), DEC2HEX(65535), DEC2HEX(Tables!D13, 4))</f>
        <v>0596</v>
      </c>
      <c r="D12" s="9" t="str">
        <f t="shared" si="0"/>
        <v xml:space="preserve">05 96 </v>
      </c>
      <c r="F12" s="10"/>
    </row>
    <row r="13" spans="2:14" x14ac:dyDescent="0.25">
      <c r="B13" s="4">
        <v>100</v>
      </c>
      <c r="C13" s="7" t="str">
        <f>IF(ISBLANK(Tables!D14), DEC2HEX(65535), DEC2HEX(Tables!D14, 4))</f>
        <v>05FA</v>
      </c>
      <c r="D13" s="9" t="str">
        <f t="shared" si="0"/>
        <v xml:space="preserve">05 FA </v>
      </c>
      <c r="F13" s="10"/>
    </row>
    <row r="14" spans="2:14" x14ac:dyDescent="0.25">
      <c r="B14" s="4">
        <v>110</v>
      </c>
      <c r="C14" s="7" t="str">
        <f>IF(ISBLANK(Tables!D15), DEC2HEX(65535), DEC2HEX(Tables!D15, 4))</f>
        <v>0654</v>
      </c>
      <c r="D14" s="9" t="str">
        <f t="shared" si="0"/>
        <v xml:space="preserve">06 54 </v>
      </c>
      <c r="F14" s="10"/>
    </row>
    <row r="15" spans="2:14" x14ac:dyDescent="0.25">
      <c r="B15" s="4">
        <v>120</v>
      </c>
      <c r="C15" s="7" t="str">
        <f>IF(ISBLANK(Tables!D16), DEC2HEX(65535), DEC2HEX(Tables!D16, 4))</f>
        <v>06AE</v>
      </c>
      <c r="D15" s="9" t="str">
        <f t="shared" si="0"/>
        <v xml:space="preserve">06 AE </v>
      </c>
      <c r="F15" s="10"/>
    </row>
    <row r="16" spans="2:14" x14ac:dyDescent="0.25">
      <c r="B16" s="4">
        <v>130</v>
      </c>
      <c r="C16" s="7" t="str">
        <f>IF(ISBLANK(Tables!D17), DEC2HEX(65535), DEC2HEX(Tables!D17, 4))</f>
        <v>0708</v>
      </c>
      <c r="D16" s="9" t="str">
        <f t="shared" si="0"/>
        <v xml:space="preserve">07 08 </v>
      </c>
      <c r="F16" s="10"/>
    </row>
    <row r="17" spans="2:6" x14ac:dyDescent="0.25">
      <c r="B17" s="4">
        <v>140</v>
      </c>
      <c r="C17" s="7" t="str">
        <f>IF(ISBLANK(Tables!D18), DEC2HEX(65535), DEC2HEX(Tables!D18, 4))</f>
        <v>076C</v>
      </c>
      <c r="D17" s="9" t="str">
        <f t="shared" si="0"/>
        <v xml:space="preserve">07 6C </v>
      </c>
      <c r="F17" s="10"/>
    </row>
    <row r="18" spans="2:6" x14ac:dyDescent="0.25">
      <c r="B18" s="4">
        <v>150</v>
      </c>
      <c r="C18" s="7" t="str">
        <f>IF(ISBLANK(Tables!D19), DEC2HEX(65535), DEC2HEX(Tables!D19, 4))</f>
        <v>07C6</v>
      </c>
      <c r="D18" s="9" t="str">
        <f t="shared" si="0"/>
        <v xml:space="preserve">07 C6 </v>
      </c>
      <c r="F18" s="10"/>
    </row>
    <row r="19" spans="2:6" x14ac:dyDescent="0.25">
      <c r="B19" s="4">
        <v>160</v>
      </c>
      <c r="C19" s="7" t="str">
        <f>IF(ISBLANK(Tables!D20), DEC2HEX(65535), DEC2HEX(Tables!D20, 4))</f>
        <v>0820</v>
      </c>
      <c r="D19" s="9" t="str">
        <f t="shared" si="0"/>
        <v xml:space="preserve">08 20 </v>
      </c>
      <c r="F19" s="10"/>
    </row>
    <row r="20" spans="2:6" x14ac:dyDescent="0.25">
      <c r="B20" s="4">
        <v>170</v>
      </c>
      <c r="C20" s="7" t="str">
        <f>IF(ISBLANK(Tables!D21), DEC2HEX(65535), DEC2HEX(Tables!D21, 4))</f>
        <v>087A</v>
      </c>
      <c r="D20" s="9" t="str">
        <f t="shared" si="0"/>
        <v xml:space="preserve">08 7A </v>
      </c>
      <c r="F20" s="10"/>
    </row>
    <row r="21" spans="2:6" x14ac:dyDescent="0.25">
      <c r="B21" s="4">
        <v>180</v>
      </c>
      <c r="C21" s="7" t="str">
        <f>IF(ISBLANK(Tables!D22), DEC2HEX(65535), DEC2HEX(Tables!D22, 4))</f>
        <v>08D4</v>
      </c>
      <c r="D21" s="9" t="str">
        <f t="shared" si="0"/>
        <v xml:space="preserve">08 D4 </v>
      </c>
      <c r="F21" s="10"/>
    </row>
    <row r="22" spans="2:6" x14ac:dyDescent="0.25">
      <c r="B22" s="4">
        <v>190</v>
      </c>
      <c r="C22" s="7" t="str">
        <f>IF(ISBLANK(Tables!D23), DEC2HEX(65535), DEC2HEX(Tables!D23,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IF(ISBLANK(Tables!D24), DEC2HEX(65535), DEC2HEX(Tables!D24,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IF(ISBLANK(Tables!D25), DEC2HEX(65535), DEC2HEX(Tables!D25,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IF(ISBLANK(Tables!D26), DEC2HEX(65535), DEC2HEX(Tables!D26,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IF(ISBLANK(Tables!D27), DEC2HEX(65535), DEC2HEX(Tables!D27,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IF(ISBLANK(Tables!D28), DEC2HEX(65535), DEC2HEX(Tables!D28,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IF(ISBLANK(Tables!D29), DEC2HEX(65535), DEC2HEX(Tables!D29,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IF(ISBLANK(Tables!D30), DEC2HEX(65535), DEC2HEX(Tables!D30,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IF(ISBLANK(Tables!D31), DEC2HEX(65535), DEC2HEX(Tables!D31, 4))</f>
        <v>FFFF</v>
      </c>
      <c r="D30" s="9" t="str">
        <f t="shared" si="0"/>
        <v xml:space="preserve">FF FF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N30"/>
  <sheetViews>
    <sheetView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IF(ISBLANK(Tables!E4), DEC2HEX(65535), DEC2HEX(Tables!E4, 4))</f>
        <v>0262</v>
      </c>
      <c r="D3" s="9" t="str">
        <f>MID(C3,1,2)&amp;" "&amp;MID(C3,3,2)&amp;" "</f>
        <v xml:space="preserve">02 62 </v>
      </c>
      <c r="G3" s="52" t="s">
        <v>0</v>
      </c>
      <c r="H3" s="53"/>
      <c r="I3" s="14" t="s">
        <v>7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IF(ISBLANK(Tables!E5), DEC2HEX(65535), DEC2HEX(Tables!E5, 4))</f>
        <v>02AD</v>
      </c>
      <c r="D4" s="9" t="str">
        <f t="shared" ref="D4:D30" si="0">MID(C4,1,2)&amp;" "&amp;MID(C4,3,2)&amp;" "</f>
        <v xml:space="preserve">02 AD </v>
      </c>
      <c r="F4" s="13" t="str">
        <f>DEC2HEX( VALUE(HEX2DEC($I$3)) + 0, 4)</f>
        <v>0288</v>
      </c>
      <c r="G4" s="46" t="str">
        <f>F4&amp;":                           "&amp;D3&amp;D4&amp;" "&amp;D5&amp;D6</f>
        <v xml:space="preserve">0288:                           02 62 02 AD  02 EE 03 3E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IF(ISBLANK(Tables!E6), DEC2HEX(65535), DEC2HEX(Tables!E6, 4))</f>
        <v>02EE</v>
      </c>
      <c r="D5" s="9" t="str">
        <f t="shared" si="0"/>
        <v xml:space="preserve">02 EE </v>
      </c>
      <c r="F5" s="13" t="str">
        <f>DEC2HEX( VALUE(HEX2DEC($I$3))+8, 4)</f>
        <v>0290</v>
      </c>
      <c r="G5" s="46" t="str">
        <f>F5&amp;": "&amp;D7&amp;D8&amp;" "&amp;D9&amp;D10&amp;" "&amp;D11&amp;D12&amp;" "&amp;D13&amp;D14</f>
        <v xml:space="preserve">0290: 03 93 04 2E  04 38 04 88  04 E2 05 32  05 82 05 E6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IF(ISBLANK(Tables!E7), DEC2HEX(65535), DEC2HEX(Tables!E7, 4))</f>
        <v>033E</v>
      </c>
      <c r="D6" s="9" t="str">
        <f t="shared" si="0"/>
        <v xml:space="preserve">03 3E </v>
      </c>
      <c r="F6" s="13" t="str">
        <f>DEC2HEX( VALUE(HEX2DEC($I$3))+24, 4)</f>
        <v>02A0</v>
      </c>
      <c r="G6" s="46" t="str">
        <f>F6&amp;": "&amp;D15&amp;D16&amp;" "&amp;D17&amp;D18&amp;" "&amp;D19&amp;D20&amp;" "&amp;D21&amp;D22</f>
        <v xml:space="preserve">02A0: 06 22 06 72  06 D6 07 26  07 85 07 DA  08 39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IF(ISBLANK(Tables!E8), DEC2HEX(65535), DEC2HEX(Tables!E8, 4))</f>
        <v>0393</v>
      </c>
      <c r="D7" s="9" t="str">
        <f t="shared" si="0"/>
        <v xml:space="preserve">03 93 </v>
      </c>
      <c r="F7" s="13" t="str">
        <f>DEC2HEX( VALUE(HEX2DEC($I$3))+40, 4)</f>
        <v>02B0</v>
      </c>
      <c r="G7" s="49" t="str">
        <f>F7&amp;": "&amp;D23&amp;D24&amp;" "&amp;D25&amp;D26&amp;" "&amp;D27&amp;D28&amp;" "&amp;D29&amp;D30</f>
        <v xml:space="preserve">02B0: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IF(ISBLANK(Tables!E9), DEC2HEX(65535), DEC2HEX(Tables!E9, 4))</f>
        <v>042E</v>
      </c>
      <c r="D8" s="9" t="str">
        <f t="shared" si="0"/>
        <v xml:space="preserve">04 2E </v>
      </c>
      <c r="F8" s="10"/>
    </row>
    <row r="9" spans="2:14" x14ac:dyDescent="0.25">
      <c r="B9" s="4">
        <v>60</v>
      </c>
      <c r="C9" s="7" t="str">
        <f>IF(ISBLANK(Tables!E10), DEC2HEX(65535), DEC2HEX(Tables!E10, 4))</f>
        <v>0438</v>
      </c>
      <c r="D9" s="9" t="str">
        <f t="shared" si="0"/>
        <v xml:space="preserve">04 38 </v>
      </c>
      <c r="F9" s="10"/>
    </row>
    <row r="10" spans="2:14" x14ac:dyDescent="0.25">
      <c r="B10" s="4">
        <v>70</v>
      </c>
      <c r="C10" s="7" t="str">
        <f>IF(ISBLANK(Tables!E11), DEC2HEX(65535), DEC2HEX(Tables!E11, 4))</f>
        <v>0488</v>
      </c>
      <c r="D10" s="9" t="str">
        <f t="shared" si="0"/>
        <v xml:space="preserve">04 88 </v>
      </c>
      <c r="F10" s="10"/>
    </row>
    <row r="11" spans="2:14" x14ac:dyDescent="0.25">
      <c r="B11" s="4">
        <v>80</v>
      </c>
      <c r="C11" s="7" t="str">
        <f>IF(ISBLANK(Tables!E12), DEC2HEX(65535), DEC2HEX(Tables!E12, 4))</f>
        <v>04E2</v>
      </c>
      <c r="D11" s="9" t="str">
        <f t="shared" si="0"/>
        <v xml:space="preserve">04 E2 </v>
      </c>
      <c r="F11" s="10"/>
    </row>
    <row r="12" spans="2:14" x14ac:dyDescent="0.25">
      <c r="B12" s="4">
        <v>90</v>
      </c>
      <c r="C12" s="7" t="str">
        <f>IF(ISBLANK(Tables!E13), DEC2HEX(65535), DEC2HEX(Tables!E13, 4))</f>
        <v>0532</v>
      </c>
      <c r="D12" s="9" t="str">
        <f t="shared" si="0"/>
        <v xml:space="preserve">05 32 </v>
      </c>
      <c r="F12" s="10"/>
    </row>
    <row r="13" spans="2:14" x14ac:dyDescent="0.25">
      <c r="B13" s="4">
        <v>100</v>
      </c>
      <c r="C13" s="7" t="str">
        <f>IF(ISBLANK(Tables!E14), DEC2HEX(65535), DEC2HEX(Tables!E14, 4))</f>
        <v>0582</v>
      </c>
      <c r="D13" s="9" t="str">
        <f t="shared" si="0"/>
        <v xml:space="preserve">05 82 </v>
      </c>
      <c r="F13" s="10"/>
    </row>
    <row r="14" spans="2:14" x14ac:dyDescent="0.25">
      <c r="B14" s="4">
        <v>110</v>
      </c>
      <c r="C14" s="7" t="str">
        <f>IF(ISBLANK(Tables!E15), DEC2HEX(65535), DEC2HEX(Tables!E15, 4))</f>
        <v>05E6</v>
      </c>
      <c r="D14" s="9" t="str">
        <f t="shared" si="0"/>
        <v xml:space="preserve">05 E6 </v>
      </c>
      <c r="F14" s="10"/>
    </row>
    <row r="15" spans="2:14" x14ac:dyDescent="0.25">
      <c r="B15" s="4">
        <v>120</v>
      </c>
      <c r="C15" s="7" t="str">
        <f>IF(ISBLANK(Tables!E16), DEC2HEX(65535), DEC2HEX(Tables!E16, 4))</f>
        <v>0622</v>
      </c>
      <c r="D15" s="9" t="str">
        <f t="shared" si="0"/>
        <v xml:space="preserve">06 22 </v>
      </c>
      <c r="F15" s="10"/>
    </row>
    <row r="16" spans="2:14" x14ac:dyDescent="0.25">
      <c r="B16" s="4">
        <v>130</v>
      </c>
      <c r="C16" s="7" t="str">
        <f>IF(ISBLANK(Tables!E17), DEC2HEX(65535), DEC2HEX(Tables!E17, 4))</f>
        <v>0672</v>
      </c>
      <c r="D16" s="9" t="str">
        <f t="shared" si="0"/>
        <v xml:space="preserve">06 72 </v>
      </c>
      <c r="F16" s="10"/>
    </row>
    <row r="17" spans="2:6" x14ac:dyDescent="0.25">
      <c r="B17" s="4">
        <v>140</v>
      </c>
      <c r="C17" s="7" t="str">
        <f>IF(ISBLANK(Tables!E18), DEC2HEX(65535), DEC2HEX(Tables!E18, 4))</f>
        <v>06D6</v>
      </c>
      <c r="D17" s="9" t="str">
        <f t="shared" si="0"/>
        <v xml:space="preserve">06 D6 </v>
      </c>
      <c r="F17" s="10"/>
    </row>
    <row r="18" spans="2:6" x14ac:dyDescent="0.25">
      <c r="B18" s="4">
        <v>150</v>
      </c>
      <c r="C18" s="7" t="str">
        <f>IF(ISBLANK(Tables!E19), DEC2HEX(65535), DEC2HEX(Tables!E19, 4))</f>
        <v>0726</v>
      </c>
      <c r="D18" s="9" t="str">
        <f t="shared" si="0"/>
        <v xml:space="preserve">07 26 </v>
      </c>
      <c r="F18" s="10"/>
    </row>
    <row r="19" spans="2:6" x14ac:dyDescent="0.25">
      <c r="B19" s="4">
        <v>160</v>
      </c>
      <c r="C19" s="7" t="str">
        <f>IF(ISBLANK(Tables!E20), DEC2HEX(65535), DEC2HEX(Tables!E20, 4))</f>
        <v>0785</v>
      </c>
      <c r="D19" s="9" t="str">
        <f t="shared" si="0"/>
        <v xml:space="preserve">07 85 </v>
      </c>
      <c r="F19" s="10"/>
    </row>
    <row r="20" spans="2:6" x14ac:dyDescent="0.25">
      <c r="B20" s="4">
        <v>170</v>
      </c>
      <c r="C20" s="7" t="str">
        <f>IF(ISBLANK(Tables!E21), DEC2HEX(65535), DEC2HEX(Tables!E21, 4))</f>
        <v>07DA</v>
      </c>
      <c r="D20" s="9" t="str">
        <f t="shared" si="0"/>
        <v xml:space="preserve">07 DA </v>
      </c>
      <c r="F20" s="10"/>
    </row>
    <row r="21" spans="2:6" x14ac:dyDescent="0.25">
      <c r="B21" s="4">
        <v>180</v>
      </c>
      <c r="C21" s="7" t="str">
        <f>IF(ISBLANK(Tables!E22), DEC2HEX(65535), DEC2HEX(Tables!E22, 4))</f>
        <v>0839</v>
      </c>
      <c r="D21" s="9" t="str">
        <f t="shared" si="0"/>
        <v xml:space="preserve">08 39 </v>
      </c>
      <c r="F21" s="10"/>
    </row>
    <row r="22" spans="2:6" x14ac:dyDescent="0.25">
      <c r="B22" s="4">
        <v>190</v>
      </c>
      <c r="C22" s="7" t="str">
        <f>IF(ISBLANK(Tables!E23), DEC2HEX(65535), DEC2HEX(Tables!E23,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IF(ISBLANK(Tables!E24), DEC2HEX(65535), DEC2HEX(Tables!E24,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IF(ISBLANK(Tables!E25), DEC2HEX(65535), DEC2HEX(Tables!E25,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IF(ISBLANK(Tables!E26), DEC2HEX(65535), DEC2HEX(Tables!E26,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IF(ISBLANK(Tables!E27), DEC2HEX(65535), DEC2HEX(Tables!E27,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IF(ISBLANK(Tables!E28), DEC2HEX(65535), DEC2HEX(Tables!E28,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IF(ISBLANK(Tables!E29), DEC2HEX(65535), DEC2HEX(Tables!E29,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IF(ISBLANK(Tables!E30), DEC2HEX(65535), DEC2HEX(Tables!E30,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IF(ISBLANK(Tables!E31), DEC2HEX(65535), DEC2HEX(Tables!E31, 4))</f>
        <v>FFFF</v>
      </c>
      <c r="D30" s="9" t="str">
        <f t="shared" si="0"/>
        <v xml:space="preserve">FF FF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30"/>
  <sheetViews>
    <sheetView topLeftCell="A2"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IF(ISBLANK(Tables!F4), DEC2HEX(65535), DEC2HEX(Tables!F4, 4))</f>
        <v>0244</v>
      </c>
      <c r="D3" s="9" t="str">
        <f>MID(C3,1,2)&amp;" "&amp;MID(C3,3,2)&amp;" "</f>
        <v xml:space="preserve">02 44 </v>
      </c>
      <c r="G3" s="52" t="s">
        <v>0</v>
      </c>
      <c r="H3" s="53"/>
      <c r="I3" s="14" t="s">
        <v>9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IF(ISBLANK(Tables!F5), DEC2HEX(65535), DEC2HEX(Tables!F5, 4))</f>
        <v>0294</v>
      </c>
      <c r="D4" s="9" t="str">
        <f t="shared" ref="D4:D30" si="0">MID(C4,1,2)&amp;" "&amp;MID(C4,3,2)&amp;" "</f>
        <v xml:space="preserve">02 94 </v>
      </c>
      <c r="F4" s="13" t="str">
        <f>DEC2HEX( VALUE(HEX2DEC($I$3)) + 0, 4)</f>
        <v>0348</v>
      </c>
      <c r="G4" s="46" t="str">
        <f>F4&amp;":                           "&amp;D3&amp;D4&amp;" "&amp;D5&amp;D6</f>
        <v xml:space="preserve">0348:                           02 44 02 94  02 E4 03 34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IF(ISBLANK(Tables!F6), DEC2HEX(65535), DEC2HEX(Tables!F6, 4))</f>
        <v>02E4</v>
      </c>
      <c r="D5" s="9" t="str">
        <f t="shared" si="0"/>
        <v xml:space="preserve">02 E4 </v>
      </c>
      <c r="F5" s="13" t="str">
        <f>DEC2HEX( VALUE(HEX2DEC($I$3))+8, 4)</f>
        <v>0350</v>
      </c>
      <c r="G5" s="46" t="str">
        <f>F5&amp;": "&amp;D7&amp;D8&amp;" "&amp;D9&amp;D10&amp;" "&amp;D11&amp;D12&amp;" "&amp;D13&amp;D14</f>
        <v xml:space="preserve">0350: 03 93 03 DE  04 4C 04 9C  04 F6 05 50  05 A0 05 FA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IF(ISBLANK(Tables!F7), DEC2HEX(65535), DEC2HEX(Tables!F7, 4))</f>
        <v>0334</v>
      </c>
      <c r="D6" s="9" t="str">
        <f t="shared" si="0"/>
        <v xml:space="preserve">03 34 </v>
      </c>
      <c r="F6" s="13" t="str">
        <f>DEC2HEX( VALUE(HEX2DEC($I$3))+24, 4)</f>
        <v>0360</v>
      </c>
      <c r="G6" s="46" t="str">
        <f>F6&amp;": "&amp;D15&amp;D16&amp;" "&amp;D17&amp;D18&amp;" "&amp;D19&amp;D20&amp;" "&amp;D21&amp;D22</f>
        <v xml:space="preserve">0360: 06 5E 06 C2  07 1C 07 76  07 DA 08 34  08 7A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IF(ISBLANK(Tables!F8), DEC2HEX(65535), DEC2HEX(Tables!F8, 4))</f>
        <v>0393</v>
      </c>
      <c r="D7" s="9" t="str">
        <f t="shared" si="0"/>
        <v xml:space="preserve">03 93 </v>
      </c>
      <c r="F7" s="13" t="str">
        <f>DEC2HEX( VALUE(HEX2DEC($I$3))+40, 4)</f>
        <v>0370</v>
      </c>
      <c r="G7" s="49" t="str">
        <f>F7&amp;": "&amp;D23&amp;D24&amp;" "&amp;D25&amp;D26&amp;" "&amp;D27&amp;D28&amp;" "&amp;D29&amp;D30</f>
        <v xml:space="preserve">0370: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IF(ISBLANK(Tables!F9), DEC2HEX(65535), DEC2HEX(Tables!F9, 4))</f>
        <v>03DE</v>
      </c>
      <c r="D8" s="9" t="str">
        <f t="shared" si="0"/>
        <v xml:space="preserve">03 DE </v>
      </c>
      <c r="F8" s="10"/>
    </row>
    <row r="9" spans="2:14" x14ac:dyDescent="0.25">
      <c r="B9" s="4">
        <v>60</v>
      </c>
      <c r="C9" s="7" t="str">
        <f>IF(ISBLANK(Tables!F10), DEC2HEX(65535), DEC2HEX(Tables!F10, 4))</f>
        <v>044C</v>
      </c>
      <c r="D9" s="9" t="str">
        <f t="shared" si="0"/>
        <v xml:space="preserve">04 4C </v>
      </c>
      <c r="F9" s="10"/>
    </row>
    <row r="10" spans="2:14" x14ac:dyDescent="0.25">
      <c r="B10" s="4">
        <v>70</v>
      </c>
      <c r="C10" s="7" t="str">
        <f>IF(ISBLANK(Tables!F11), DEC2HEX(65535), DEC2HEX(Tables!F11, 4))</f>
        <v>049C</v>
      </c>
      <c r="D10" s="9" t="str">
        <f t="shared" si="0"/>
        <v xml:space="preserve">04 9C </v>
      </c>
      <c r="F10" s="10"/>
    </row>
    <row r="11" spans="2:14" x14ac:dyDescent="0.25">
      <c r="B11" s="4">
        <v>80</v>
      </c>
      <c r="C11" s="7" t="str">
        <f>IF(ISBLANK(Tables!F12), DEC2HEX(65535), DEC2HEX(Tables!F12, 4))</f>
        <v>04F6</v>
      </c>
      <c r="D11" s="9" t="str">
        <f t="shared" si="0"/>
        <v xml:space="preserve">04 F6 </v>
      </c>
      <c r="F11" s="10"/>
    </row>
    <row r="12" spans="2:14" x14ac:dyDescent="0.25">
      <c r="B12" s="4">
        <v>90</v>
      </c>
      <c r="C12" s="7" t="str">
        <f>IF(ISBLANK(Tables!F13), DEC2HEX(65535), DEC2HEX(Tables!F13, 4))</f>
        <v>0550</v>
      </c>
      <c r="D12" s="9" t="str">
        <f t="shared" si="0"/>
        <v xml:space="preserve">05 50 </v>
      </c>
      <c r="F12" s="10"/>
    </row>
    <row r="13" spans="2:14" x14ac:dyDescent="0.25">
      <c r="B13" s="4">
        <v>100</v>
      </c>
      <c r="C13" s="7" t="str">
        <f>IF(ISBLANK(Tables!F14), DEC2HEX(65535), DEC2HEX(Tables!F14, 4))</f>
        <v>05A0</v>
      </c>
      <c r="D13" s="9" t="str">
        <f t="shared" si="0"/>
        <v xml:space="preserve">05 A0 </v>
      </c>
      <c r="F13" s="10"/>
    </row>
    <row r="14" spans="2:14" x14ac:dyDescent="0.25">
      <c r="B14" s="4">
        <v>110</v>
      </c>
      <c r="C14" s="7" t="str">
        <f>IF(ISBLANK(Tables!F15), DEC2HEX(65535), DEC2HEX(Tables!F15, 4))</f>
        <v>05FA</v>
      </c>
      <c r="D14" s="9" t="str">
        <f t="shared" si="0"/>
        <v xml:space="preserve">05 FA </v>
      </c>
      <c r="F14" s="10"/>
    </row>
    <row r="15" spans="2:14" x14ac:dyDescent="0.25">
      <c r="B15" s="4">
        <v>120</v>
      </c>
      <c r="C15" s="7" t="str">
        <f>IF(ISBLANK(Tables!F16), DEC2HEX(65535), DEC2HEX(Tables!F16, 4))</f>
        <v>065E</v>
      </c>
      <c r="D15" s="9" t="str">
        <f t="shared" si="0"/>
        <v xml:space="preserve">06 5E </v>
      </c>
      <c r="F15" s="10"/>
    </row>
    <row r="16" spans="2:14" x14ac:dyDescent="0.25">
      <c r="B16" s="4">
        <v>130</v>
      </c>
      <c r="C16" s="7" t="str">
        <f>IF(ISBLANK(Tables!F17), DEC2HEX(65535), DEC2HEX(Tables!F17, 4))</f>
        <v>06C2</v>
      </c>
      <c r="D16" s="9" t="str">
        <f t="shared" si="0"/>
        <v xml:space="preserve">06 C2 </v>
      </c>
      <c r="F16" s="10"/>
    </row>
    <row r="17" spans="2:6" x14ac:dyDescent="0.25">
      <c r="B17" s="4">
        <v>140</v>
      </c>
      <c r="C17" s="7" t="str">
        <f>IF(ISBLANK(Tables!F18), DEC2HEX(65535), DEC2HEX(Tables!F18, 4))</f>
        <v>071C</v>
      </c>
      <c r="D17" s="9" t="str">
        <f t="shared" si="0"/>
        <v xml:space="preserve">07 1C </v>
      </c>
      <c r="F17" s="10"/>
    </row>
    <row r="18" spans="2:6" x14ac:dyDescent="0.25">
      <c r="B18" s="4">
        <v>150</v>
      </c>
      <c r="C18" s="7" t="str">
        <f>IF(ISBLANK(Tables!F19), DEC2HEX(65535), DEC2HEX(Tables!F19, 4))</f>
        <v>0776</v>
      </c>
      <c r="D18" s="9" t="str">
        <f t="shared" si="0"/>
        <v xml:space="preserve">07 76 </v>
      </c>
      <c r="F18" s="10"/>
    </row>
    <row r="19" spans="2:6" x14ac:dyDescent="0.25">
      <c r="B19" s="4">
        <v>160</v>
      </c>
      <c r="C19" s="7" t="str">
        <f>IF(ISBLANK(Tables!F20), DEC2HEX(65535), DEC2HEX(Tables!F20, 4))</f>
        <v>07DA</v>
      </c>
      <c r="D19" s="9" t="str">
        <f t="shared" si="0"/>
        <v xml:space="preserve">07 DA </v>
      </c>
      <c r="F19" s="10"/>
    </row>
    <row r="20" spans="2:6" x14ac:dyDescent="0.25">
      <c r="B20" s="4">
        <v>170</v>
      </c>
      <c r="C20" s="7" t="str">
        <f>IF(ISBLANK(Tables!F21), DEC2HEX(65535), DEC2HEX(Tables!F21, 4))</f>
        <v>0834</v>
      </c>
      <c r="D20" s="9" t="str">
        <f t="shared" si="0"/>
        <v xml:space="preserve">08 34 </v>
      </c>
      <c r="F20" s="10"/>
    </row>
    <row r="21" spans="2:6" x14ac:dyDescent="0.25">
      <c r="B21" s="4">
        <v>180</v>
      </c>
      <c r="C21" s="7" t="str">
        <f>IF(ISBLANK(Tables!F22), DEC2HEX(65535), DEC2HEX(Tables!F22, 4))</f>
        <v>087A</v>
      </c>
      <c r="D21" s="9" t="str">
        <f t="shared" si="0"/>
        <v xml:space="preserve">08 7A </v>
      </c>
      <c r="F21" s="10"/>
    </row>
    <row r="22" spans="2:6" x14ac:dyDescent="0.25">
      <c r="B22" s="4">
        <v>190</v>
      </c>
      <c r="C22" s="7" t="str">
        <f>IF(ISBLANK(Tables!F23), DEC2HEX(65535), DEC2HEX(Tables!F23,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IF(ISBLANK(Tables!F24), DEC2HEX(65535), DEC2HEX(Tables!F24,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IF(ISBLANK(Tables!F25), DEC2HEX(65535), DEC2HEX(Tables!F25,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IF(ISBLANK(Tables!F26), DEC2HEX(65535), DEC2HEX(Tables!F26,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IF(ISBLANK(Tables!F27), DEC2HEX(65535), DEC2HEX(Tables!F27,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IF(ISBLANK(Tables!F28), DEC2HEX(65535), DEC2HEX(Tables!F28,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IF(ISBLANK(Tables!F29), DEC2HEX(65535), DEC2HEX(Tables!F29,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IF(ISBLANK(Tables!F30), DEC2HEX(65535), DEC2HEX(Tables!F30,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IF(ISBLANK(Tables!F31), DEC2HEX(65535), DEC2HEX(Tables!F31, 4))</f>
        <v>FFFF</v>
      </c>
      <c r="D30" s="9" t="str">
        <f t="shared" si="0"/>
        <v xml:space="preserve">FF FF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N30"/>
  <sheetViews>
    <sheetView topLeftCell="A3"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IF(ISBLANK(Tables!G4), DEC2HEX(65535), DEC2HEX(Tables!G4, 4))</f>
        <v>0262</v>
      </c>
      <c r="D3" s="9" t="str">
        <f>MID(C3,1,2)&amp;" "&amp;MID(C3,3,2)&amp;" "</f>
        <v xml:space="preserve">02 62 </v>
      </c>
      <c r="G3" s="52" t="s">
        <v>0</v>
      </c>
      <c r="H3" s="53"/>
      <c r="I3" s="14" t="s">
        <v>10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IF(ISBLANK(Tables!G5), DEC2HEX(65535), DEC2HEX(Tables!G5, 4))</f>
        <v>02A8</v>
      </c>
      <c r="D4" s="9" t="str">
        <f t="shared" ref="D4:D30" si="0">MID(C4,1,2)&amp;" "&amp;MID(C4,3,2)&amp;" "</f>
        <v xml:space="preserve">02 A8 </v>
      </c>
      <c r="F4" s="13" t="str">
        <f>DEC2HEX( VALUE(HEX2DEC($I$3)) + 0, 4)</f>
        <v>0408</v>
      </c>
      <c r="G4" s="46" t="str">
        <f>F4&amp;":                           "&amp;D3&amp;D4&amp;" "&amp;D5&amp;D6</f>
        <v xml:space="preserve">0408:                           02 62 02 A8  02 EE 03 3E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IF(ISBLANK(Tables!G6), DEC2HEX(65535), DEC2HEX(Tables!G6, 4))</f>
        <v>02EE</v>
      </c>
      <c r="D5" s="9" t="str">
        <f t="shared" si="0"/>
        <v xml:space="preserve">02 EE </v>
      </c>
      <c r="F5" s="13" t="str">
        <f>DEC2HEX( VALUE(HEX2DEC($I$3))+8, 4)</f>
        <v>0410</v>
      </c>
      <c r="G5" s="46" t="str">
        <f>F5&amp;": "&amp;D7&amp;D8&amp;" "&amp;D9&amp;D10&amp;" "&amp;D11&amp;D12&amp;" "&amp;D13&amp;D14</f>
        <v xml:space="preserve">0410: 03 8E 03 DE  04 2E 04 88  04 D8 05 28  05 78 05 C8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IF(ISBLANK(Tables!G7), DEC2HEX(65535), DEC2HEX(Tables!G7, 4))</f>
        <v>033E</v>
      </c>
      <c r="D6" s="9" t="str">
        <f t="shared" si="0"/>
        <v xml:space="preserve">03 3E </v>
      </c>
      <c r="F6" s="13" t="str">
        <f>DEC2HEX( VALUE(HEX2DEC($I$3))+24, 4)</f>
        <v>0420</v>
      </c>
      <c r="G6" s="46" t="str">
        <f>F6&amp;": "&amp;D15&amp;D16&amp;" "&amp;D17&amp;D18&amp;" "&amp;D19&amp;D20&amp;" "&amp;D21&amp;D22</f>
        <v xml:space="preserve">0420: 06 18 06 68  06 B8 07 08  07 6C 07 B2  08 16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IF(ISBLANK(Tables!G8), DEC2HEX(65535), DEC2HEX(Tables!G8, 4))</f>
        <v>038E</v>
      </c>
      <c r="D7" s="9" t="str">
        <f t="shared" si="0"/>
        <v xml:space="preserve">03 8E </v>
      </c>
      <c r="F7" s="13" t="str">
        <f>DEC2HEX( VALUE(HEX2DEC($I$3))+40, 4)</f>
        <v>0430</v>
      </c>
      <c r="G7" s="49" t="str">
        <f>F7&amp;": "&amp;D23&amp;D24&amp;" "&amp;D25&amp;D26&amp;" "&amp;D27&amp;D28&amp;" "&amp;D29&amp;D30</f>
        <v xml:space="preserve">0430: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IF(ISBLANK(Tables!G9), DEC2HEX(65535), DEC2HEX(Tables!G9, 4))</f>
        <v>03DE</v>
      </c>
      <c r="D8" s="9" t="str">
        <f t="shared" si="0"/>
        <v xml:space="preserve">03 DE </v>
      </c>
      <c r="F8" s="10"/>
    </row>
    <row r="9" spans="2:14" x14ac:dyDescent="0.25">
      <c r="B9" s="4">
        <v>60</v>
      </c>
      <c r="C9" s="7" t="str">
        <f>IF(ISBLANK(Tables!G10), DEC2HEX(65535), DEC2HEX(Tables!G10, 4))</f>
        <v>042E</v>
      </c>
      <c r="D9" s="9" t="str">
        <f t="shared" si="0"/>
        <v xml:space="preserve">04 2E </v>
      </c>
      <c r="F9" s="10"/>
    </row>
    <row r="10" spans="2:14" x14ac:dyDescent="0.25">
      <c r="B10" s="4">
        <v>70</v>
      </c>
      <c r="C10" s="7" t="str">
        <f>IF(ISBLANK(Tables!G11), DEC2HEX(65535), DEC2HEX(Tables!G11, 4))</f>
        <v>0488</v>
      </c>
      <c r="D10" s="9" t="str">
        <f t="shared" si="0"/>
        <v xml:space="preserve">04 88 </v>
      </c>
      <c r="F10" s="10"/>
    </row>
    <row r="11" spans="2:14" x14ac:dyDescent="0.25">
      <c r="B11" s="4">
        <v>80</v>
      </c>
      <c r="C11" s="7" t="str">
        <f>IF(ISBLANK(Tables!G12), DEC2HEX(65535), DEC2HEX(Tables!G12, 4))</f>
        <v>04D8</v>
      </c>
      <c r="D11" s="9" t="str">
        <f t="shared" si="0"/>
        <v xml:space="preserve">04 D8 </v>
      </c>
      <c r="F11" s="10"/>
    </row>
    <row r="12" spans="2:14" x14ac:dyDescent="0.25">
      <c r="B12" s="4">
        <v>90</v>
      </c>
      <c r="C12" s="7" t="str">
        <f>IF(ISBLANK(Tables!G13), DEC2HEX(65535), DEC2HEX(Tables!G13, 4))</f>
        <v>0528</v>
      </c>
      <c r="D12" s="9" t="str">
        <f t="shared" si="0"/>
        <v xml:space="preserve">05 28 </v>
      </c>
      <c r="F12" s="10"/>
    </row>
    <row r="13" spans="2:14" x14ac:dyDescent="0.25">
      <c r="B13" s="4">
        <v>100</v>
      </c>
      <c r="C13" s="7" t="str">
        <f>IF(ISBLANK(Tables!G14), DEC2HEX(65535), DEC2HEX(Tables!G14, 4))</f>
        <v>0578</v>
      </c>
      <c r="D13" s="9" t="str">
        <f t="shared" si="0"/>
        <v xml:space="preserve">05 78 </v>
      </c>
      <c r="F13" s="10"/>
    </row>
    <row r="14" spans="2:14" x14ac:dyDescent="0.25">
      <c r="B14" s="4">
        <v>110</v>
      </c>
      <c r="C14" s="7" t="str">
        <f>IF(ISBLANK(Tables!G15), DEC2HEX(65535), DEC2HEX(Tables!G15, 4))</f>
        <v>05C8</v>
      </c>
      <c r="D14" s="9" t="str">
        <f t="shared" si="0"/>
        <v xml:space="preserve">05 C8 </v>
      </c>
      <c r="F14" s="10"/>
    </row>
    <row r="15" spans="2:14" x14ac:dyDescent="0.25">
      <c r="B15" s="4">
        <v>120</v>
      </c>
      <c r="C15" s="7" t="str">
        <f>IF(ISBLANK(Tables!G16), DEC2HEX(65535), DEC2HEX(Tables!G16, 4))</f>
        <v>0618</v>
      </c>
      <c r="D15" s="9" t="str">
        <f t="shared" si="0"/>
        <v xml:space="preserve">06 18 </v>
      </c>
      <c r="F15" s="10"/>
    </row>
    <row r="16" spans="2:14" x14ac:dyDescent="0.25">
      <c r="B16" s="4">
        <v>130</v>
      </c>
      <c r="C16" s="7" t="str">
        <f>IF(ISBLANK(Tables!G17), DEC2HEX(65535), DEC2HEX(Tables!G17, 4))</f>
        <v>0668</v>
      </c>
      <c r="D16" s="9" t="str">
        <f t="shared" si="0"/>
        <v xml:space="preserve">06 68 </v>
      </c>
      <c r="F16" s="10"/>
    </row>
    <row r="17" spans="2:6" x14ac:dyDescent="0.25">
      <c r="B17" s="4">
        <v>140</v>
      </c>
      <c r="C17" s="7" t="str">
        <f>IF(ISBLANK(Tables!G18), DEC2HEX(65535), DEC2HEX(Tables!G18, 4))</f>
        <v>06B8</v>
      </c>
      <c r="D17" s="9" t="str">
        <f t="shared" si="0"/>
        <v xml:space="preserve">06 B8 </v>
      </c>
      <c r="F17" s="10"/>
    </row>
    <row r="18" spans="2:6" x14ac:dyDescent="0.25">
      <c r="B18" s="4">
        <v>150</v>
      </c>
      <c r="C18" s="7" t="str">
        <f>IF(ISBLANK(Tables!G19), DEC2HEX(65535), DEC2HEX(Tables!G19, 4))</f>
        <v>0708</v>
      </c>
      <c r="D18" s="9" t="str">
        <f t="shared" si="0"/>
        <v xml:space="preserve">07 08 </v>
      </c>
      <c r="F18" s="10"/>
    </row>
    <row r="19" spans="2:6" x14ac:dyDescent="0.25">
      <c r="B19" s="4">
        <v>160</v>
      </c>
      <c r="C19" s="7" t="str">
        <f>IF(ISBLANK(Tables!G20), DEC2HEX(65535), DEC2HEX(Tables!G20, 4))</f>
        <v>076C</v>
      </c>
      <c r="D19" s="9" t="str">
        <f t="shared" si="0"/>
        <v xml:space="preserve">07 6C </v>
      </c>
      <c r="F19" s="10"/>
    </row>
    <row r="20" spans="2:6" x14ac:dyDescent="0.25">
      <c r="B20" s="4">
        <v>170</v>
      </c>
      <c r="C20" s="7" t="str">
        <f>IF(ISBLANK(Tables!G21), DEC2HEX(65535), DEC2HEX(Tables!G21, 4))</f>
        <v>07B2</v>
      </c>
      <c r="D20" s="9" t="str">
        <f t="shared" si="0"/>
        <v xml:space="preserve">07 B2 </v>
      </c>
      <c r="F20" s="10"/>
    </row>
    <row r="21" spans="2:6" x14ac:dyDescent="0.25">
      <c r="B21" s="4">
        <v>180</v>
      </c>
      <c r="C21" s="7" t="str">
        <f>IF(ISBLANK(Tables!G22), DEC2HEX(65535), DEC2HEX(Tables!G22, 4))</f>
        <v>0816</v>
      </c>
      <c r="D21" s="9" t="str">
        <f t="shared" si="0"/>
        <v xml:space="preserve">08 16 </v>
      </c>
      <c r="F21" s="10"/>
    </row>
    <row r="22" spans="2:6" x14ac:dyDescent="0.25">
      <c r="B22" s="4">
        <v>190</v>
      </c>
      <c r="C22" s="7" t="str">
        <f>IF(ISBLANK(Tables!G23), DEC2HEX(65535), DEC2HEX(Tables!G23,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IF(ISBLANK(Tables!G24), DEC2HEX(65535), DEC2HEX(Tables!G24,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IF(ISBLANK(Tables!G25), DEC2HEX(65535), DEC2HEX(Tables!G25,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IF(ISBLANK(Tables!G26), DEC2HEX(65535), DEC2HEX(Tables!G26,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IF(ISBLANK(Tables!G27), DEC2HEX(65535), DEC2HEX(Tables!G27,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IF(ISBLANK(Tables!G28), DEC2HEX(65535), DEC2HEX(Tables!G28,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IF(ISBLANK(Tables!G29), DEC2HEX(65535), DEC2HEX(Tables!G29,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IF(ISBLANK(Tables!G30), DEC2HEX(65535), DEC2HEX(Tables!G30,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IF(ISBLANK(Tables!G31), DEC2HEX(65535), DEC2HEX(Tables!G31, 4))</f>
        <v>FFFF</v>
      </c>
      <c r="D30" s="9" t="str">
        <f t="shared" si="0"/>
        <v xml:space="preserve">FF FF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N30"/>
  <sheetViews>
    <sheetView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IF(ISBLANK(Tables!H4), DEC2HEX(65535), DEC2HEX(Tables!H4, 4))</f>
        <v>0244</v>
      </c>
      <c r="D3" s="9" t="str">
        <f>MID(C3,1,2)&amp;" "&amp;MID(C3,3,2)&amp;" "</f>
        <v xml:space="preserve">02 44 </v>
      </c>
      <c r="G3" s="52" t="s">
        <v>0</v>
      </c>
      <c r="H3" s="53"/>
      <c r="I3" s="14" t="s">
        <v>11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IF(ISBLANK(Tables!H5), DEC2HEX(65535), DEC2HEX(Tables!H5, 4))</f>
        <v>0294</v>
      </c>
      <c r="D4" s="9" t="str">
        <f t="shared" ref="D4:D30" si="0">MID(C4,1,2)&amp;" "&amp;MID(C4,3,2)&amp;" "</f>
        <v xml:space="preserve">02 94 </v>
      </c>
      <c r="F4" s="13" t="str">
        <f>DEC2HEX( VALUE(HEX2DEC($I$3)) + 0, 4)</f>
        <v>04C8</v>
      </c>
      <c r="G4" s="46" t="str">
        <f>F4&amp;":                           "&amp;D3&amp;D4&amp;" "&amp;D5&amp;D6</f>
        <v xml:space="preserve">04C8:                           02 44 02 94  02 EE 03 3E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IF(ISBLANK(Tables!H6), DEC2HEX(65535), DEC2HEX(Tables!H6, 4))</f>
        <v>02EE</v>
      </c>
      <c r="D5" s="9" t="str">
        <f t="shared" si="0"/>
        <v xml:space="preserve">02 EE </v>
      </c>
      <c r="F5" s="13" t="str">
        <f>DEC2HEX( VALUE(HEX2DEC($I$3))+8, 4)</f>
        <v>04D0</v>
      </c>
      <c r="G5" s="46" t="str">
        <f>F5&amp;": "&amp;D7&amp;D8&amp;" "&amp;D9&amp;D10&amp;" "&amp;D11&amp;D12&amp;" "&amp;D13&amp;D14</f>
        <v xml:space="preserve">04D0: 03 93 03 DE  04 2E 04 88  04 E2 05 41  05 A0 05 FA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IF(ISBLANK(Tables!H7), DEC2HEX(65535), DEC2HEX(Tables!H7, 4))</f>
        <v>033E</v>
      </c>
      <c r="D6" s="9" t="str">
        <f t="shared" si="0"/>
        <v xml:space="preserve">03 3E </v>
      </c>
      <c r="F6" s="13" t="str">
        <f>DEC2HEX( VALUE(HEX2DEC($I$3))+24, 4)</f>
        <v>04E0</v>
      </c>
      <c r="G6" s="46" t="str">
        <f>F6&amp;": "&amp;D15&amp;D16&amp;" "&amp;D17&amp;D18&amp;" "&amp;D19&amp;D20&amp;" "&amp;D21&amp;D22</f>
        <v xml:space="preserve">04E0: 06 4A 06 9A  06 F4 07 44  07 A8 08 02  08 52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IF(ISBLANK(Tables!H8), DEC2HEX(65535), DEC2HEX(Tables!H8, 4))</f>
        <v>0393</v>
      </c>
      <c r="D7" s="9" t="str">
        <f t="shared" si="0"/>
        <v xml:space="preserve">03 93 </v>
      </c>
      <c r="F7" s="13" t="str">
        <f>DEC2HEX( VALUE(HEX2DEC($I$3))+40, 4)</f>
        <v>04F0</v>
      </c>
      <c r="G7" s="49" t="str">
        <f>F7&amp;": "&amp;D23&amp;D24&amp;" "&amp;D25&amp;D26&amp;" "&amp;D27&amp;D28&amp;" "&amp;D29&amp;D30</f>
        <v xml:space="preserve">04F0: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IF(ISBLANK(Tables!H9), DEC2HEX(65535), DEC2HEX(Tables!H9, 4))</f>
        <v>03DE</v>
      </c>
      <c r="D8" s="9" t="str">
        <f t="shared" si="0"/>
        <v xml:space="preserve">03 DE </v>
      </c>
      <c r="F8" s="10"/>
    </row>
    <row r="9" spans="2:14" x14ac:dyDescent="0.25">
      <c r="B9" s="4">
        <v>60</v>
      </c>
      <c r="C9" s="7" t="str">
        <f>IF(ISBLANK(Tables!H10), DEC2HEX(65535), DEC2HEX(Tables!H10, 4))</f>
        <v>042E</v>
      </c>
      <c r="D9" s="9" t="str">
        <f t="shared" si="0"/>
        <v xml:space="preserve">04 2E </v>
      </c>
      <c r="F9" s="10"/>
    </row>
    <row r="10" spans="2:14" x14ac:dyDescent="0.25">
      <c r="B10" s="4">
        <v>70</v>
      </c>
      <c r="C10" s="7" t="str">
        <f>IF(ISBLANK(Tables!H11), DEC2HEX(65535), DEC2HEX(Tables!H11, 4))</f>
        <v>0488</v>
      </c>
      <c r="D10" s="9" t="str">
        <f t="shared" si="0"/>
        <v xml:space="preserve">04 88 </v>
      </c>
      <c r="F10" s="10"/>
    </row>
    <row r="11" spans="2:14" x14ac:dyDescent="0.25">
      <c r="B11" s="4">
        <v>80</v>
      </c>
      <c r="C11" s="7" t="str">
        <f>IF(ISBLANK(Tables!H12), DEC2HEX(65535), DEC2HEX(Tables!H12, 4))</f>
        <v>04E2</v>
      </c>
      <c r="D11" s="9" t="str">
        <f t="shared" si="0"/>
        <v xml:space="preserve">04 E2 </v>
      </c>
      <c r="F11" s="10"/>
    </row>
    <row r="12" spans="2:14" x14ac:dyDescent="0.25">
      <c r="B12" s="4">
        <v>90</v>
      </c>
      <c r="C12" s="7" t="str">
        <f>IF(ISBLANK(Tables!H13), DEC2HEX(65535), DEC2HEX(Tables!H13, 4))</f>
        <v>0541</v>
      </c>
      <c r="D12" s="9" t="str">
        <f t="shared" si="0"/>
        <v xml:space="preserve">05 41 </v>
      </c>
      <c r="F12" s="10"/>
    </row>
    <row r="13" spans="2:14" x14ac:dyDescent="0.25">
      <c r="B13" s="4">
        <v>100</v>
      </c>
      <c r="C13" s="7" t="str">
        <f>IF(ISBLANK(Tables!H14), DEC2HEX(65535), DEC2HEX(Tables!H14, 4))</f>
        <v>05A0</v>
      </c>
      <c r="D13" s="9" t="str">
        <f t="shared" si="0"/>
        <v xml:space="preserve">05 A0 </v>
      </c>
      <c r="F13" s="10"/>
    </row>
    <row r="14" spans="2:14" x14ac:dyDescent="0.25">
      <c r="B14" s="4">
        <v>110</v>
      </c>
      <c r="C14" s="7" t="str">
        <f>IF(ISBLANK(Tables!H15), DEC2HEX(65535), DEC2HEX(Tables!H15, 4))</f>
        <v>05FA</v>
      </c>
      <c r="D14" s="9" t="str">
        <f t="shared" si="0"/>
        <v xml:space="preserve">05 FA </v>
      </c>
      <c r="F14" s="10"/>
    </row>
    <row r="15" spans="2:14" x14ac:dyDescent="0.25">
      <c r="B15" s="4">
        <v>120</v>
      </c>
      <c r="C15" s="7" t="str">
        <f>IF(ISBLANK(Tables!H16), DEC2HEX(65535), DEC2HEX(Tables!H16, 4))</f>
        <v>064A</v>
      </c>
      <c r="D15" s="9" t="str">
        <f t="shared" si="0"/>
        <v xml:space="preserve">06 4A </v>
      </c>
      <c r="F15" s="10"/>
    </row>
    <row r="16" spans="2:14" x14ac:dyDescent="0.25">
      <c r="B16" s="4">
        <v>130</v>
      </c>
      <c r="C16" s="7" t="str">
        <f>IF(ISBLANK(Tables!H17), DEC2HEX(65535), DEC2HEX(Tables!H17, 4))</f>
        <v>069A</v>
      </c>
      <c r="D16" s="9" t="str">
        <f t="shared" si="0"/>
        <v xml:space="preserve">06 9A </v>
      </c>
      <c r="F16" s="10"/>
    </row>
    <row r="17" spans="2:6" x14ac:dyDescent="0.25">
      <c r="B17" s="4">
        <v>140</v>
      </c>
      <c r="C17" s="7" t="str">
        <f>IF(ISBLANK(Tables!H18), DEC2HEX(65535), DEC2HEX(Tables!H18, 4))</f>
        <v>06F4</v>
      </c>
      <c r="D17" s="9" t="str">
        <f t="shared" si="0"/>
        <v xml:space="preserve">06 F4 </v>
      </c>
      <c r="F17" s="10"/>
    </row>
    <row r="18" spans="2:6" x14ac:dyDescent="0.25">
      <c r="B18" s="4">
        <v>150</v>
      </c>
      <c r="C18" s="7" t="str">
        <f>IF(ISBLANK(Tables!H19), DEC2HEX(65535), DEC2HEX(Tables!H19, 4))</f>
        <v>0744</v>
      </c>
      <c r="D18" s="9" t="str">
        <f t="shared" si="0"/>
        <v xml:space="preserve">07 44 </v>
      </c>
      <c r="F18" s="10"/>
    </row>
    <row r="19" spans="2:6" x14ac:dyDescent="0.25">
      <c r="B19" s="4">
        <v>160</v>
      </c>
      <c r="C19" s="7" t="str">
        <f>IF(ISBLANK(Tables!H20), DEC2HEX(65535), DEC2HEX(Tables!H20, 4))</f>
        <v>07A8</v>
      </c>
      <c r="D19" s="9" t="str">
        <f t="shared" si="0"/>
        <v xml:space="preserve">07 A8 </v>
      </c>
      <c r="F19" s="10"/>
    </row>
    <row r="20" spans="2:6" x14ac:dyDescent="0.25">
      <c r="B20" s="4">
        <v>170</v>
      </c>
      <c r="C20" s="7" t="str">
        <f>IF(ISBLANK(Tables!H21), DEC2HEX(65535), DEC2HEX(Tables!H21, 4))</f>
        <v>0802</v>
      </c>
      <c r="D20" s="9" t="str">
        <f t="shared" si="0"/>
        <v xml:space="preserve">08 02 </v>
      </c>
      <c r="F20" s="10"/>
    </row>
    <row r="21" spans="2:6" x14ac:dyDescent="0.25">
      <c r="B21" s="4">
        <v>180</v>
      </c>
      <c r="C21" s="7" t="str">
        <f>IF(ISBLANK(Tables!H22), DEC2HEX(65535), DEC2HEX(Tables!H22, 4))</f>
        <v>0852</v>
      </c>
      <c r="D21" s="9" t="str">
        <f t="shared" si="0"/>
        <v xml:space="preserve">08 52 </v>
      </c>
      <c r="F21" s="10"/>
    </row>
    <row r="22" spans="2:6" x14ac:dyDescent="0.25">
      <c r="B22" s="4">
        <v>190</v>
      </c>
      <c r="C22" s="7" t="str">
        <f>IF(ISBLANK(Tables!H23), DEC2HEX(65535), DEC2HEX(Tables!H23,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IF(ISBLANK(Tables!H24), DEC2HEX(65535), DEC2HEX(Tables!H24,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IF(ISBLANK(Tables!H25), DEC2HEX(65535), DEC2HEX(Tables!H25,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IF(ISBLANK(Tables!H26), DEC2HEX(65535), DEC2HEX(Tables!H26,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IF(ISBLANK(Tables!H27), DEC2HEX(65535), DEC2HEX(Tables!H27,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IF(ISBLANK(Tables!H28), DEC2HEX(65535), DEC2HEX(Tables!H28,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IF(ISBLANK(Tables!H29), DEC2HEX(65535), DEC2HEX(Tables!H29,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IF(ISBLANK(Tables!H30), DEC2HEX(65535), DEC2HEX(Tables!H30,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IF(ISBLANK(Tables!H31), DEC2HEX(65535), DEC2HEX(Tables!H31, 4))</f>
        <v>FFFF</v>
      </c>
      <c r="D30" s="9" t="str">
        <f t="shared" si="0"/>
        <v xml:space="preserve">FF FF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N30"/>
  <sheetViews>
    <sheetView workbookViewId="0">
      <selection activeCell="J27" sqref="J2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IF(ISBLANK(Tables!I4), DEC2HEX(65535), DEC2HEX(Tables!I4, 4))</f>
        <v>01F4</v>
      </c>
      <c r="D3" s="9" t="str">
        <f>MID(C3,1,2)&amp;" "&amp;MID(C3,3,2)&amp;" "</f>
        <v xml:space="preserve">01 F4 </v>
      </c>
      <c r="G3" s="52" t="s">
        <v>0</v>
      </c>
      <c r="H3" s="53"/>
      <c r="I3" s="14" t="s">
        <v>12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IF(ISBLANK(Tables!I5), DEC2HEX(65535), DEC2HEX(Tables!I5, 4))</f>
        <v>023E</v>
      </c>
      <c r="D4" s="9" t="str">
        <f t="shared" ref="D4:D30" si="0">MID(C4,1,2)&amp;" "&amp;MID(C4,3,2)&amp;" "</f>
        <v xml:space="preserve">02 3E </v>
      </c>
      <c r="F4" s="13" t="str">
        <f>DEC2HEX( VALUE(HEX2DEC($I$3)) + 0, 4)</f>
        <v>0548</v>
      </c>
      <c r="G4" s="46" t="str">
        <f>F4&amp;":                           "&amp;D3&amp;D4&amp;" "&amp;D5&amp;D6</f>
        <v xml:space="preserve">0548:                           01 F4 02 3E  02 88 02 D2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IF(ISBLANK(Tables!I6), DEC2HEX(65535), DEC2HEX(Tables!I6, 4))</f>
        <v>0288</v>
      </c>
      <c r="D5" s="9" t="str">
        <f t="shared" si="0"/>
        <v xml:space="preserve">02 88 </v>
      </c>
      <c r="F5" s="13" t="str">
        <f>DEC2HEX( VALUE(HEX2DEC($I$3))+8, 4)</f>
        <v>0550</v>
      </c>
      <c r="G5" s="46" t="str">
        <f>F5&amp;": "&amp;D7&amp;D8&amp;" "&amp;D9&amp;D10&amp;" "&amp;D11&amp;D12&amp;" "&amp;D13&amp;D14</f>
        <v xml:space="preserve">0550: 03 1C 03 66  03 B0 03 FB  04 45 04 8F  04 D9 05 23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IF(ISBLANK(Tables!I7), DEC2HEX(65535), DEC2HEX(Tables!I7, 4))</f>
        <v>02D2</v>
      </c>
      <c r="D6" s="9" t="str">
        <f t="shared" si="0"/>
        <v xml:space="preserve">02 D2 </v>
      </c>
      <c r="F6" s="13" t="str">
        <f>DEC2HEX( VALUE(HEX2DEC($I$3))+24, 4)</f>
        <v>0560</v>
      </c>
      <c r="G6" s="46" t="str">
        <f>F6&amp;": "&amp;D15&amp;D16&amp;" "&amp;D17&amp;D18&amp;" "&amp;D19&amp;D20&amp;" "&amp;D21&amp;D22</f>
        <v xml:space="preserve">0560: 05 6D 05 B7  06 01 06 4B  06 95 06 DF  07 29 07 73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IF(ISBLANK(Tables!I8), DEC2HEX(65535), DEC2HEX(Tables!I8, 4))</f>
        <v>031C</v>
      </c>
      <c r="D7" s="9" t="str">
        <f t="shared" si="0"/>
        <v xml:space="preserve">03 1C </v>
      </c>
      <c r="F7" s="13" t="str">
        <f>DEC2HEX( VALUE(HEX2DEC($I$3))+40, 4)</f>
        <v>0570</v>
      </c>
      <c r="G7" s="49" t="str">
        <f>F7&amp;": "&amp;D23&amp;D24&amp;" "&amp;D25&amp;D26&amp;" "&amp;D27&amp;D28&amp;" "&amp;D29&amp;D30</f>
        <v xml:space="preserve">0570: 07 BD 08 08  08 52 08 9C  08 E6 09 30  09 7A 09 C4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IF(ISBLANK(Tables!I9), DEC2HEX(65535), DEC2HEX(Tables!I9, 4))</f>
        <v>0366</v>
      </c>
      <c r="D8" s="9" t="str">
        <f t="shared" si="0"/>
        <v xml:space="preserve">03 66 </v>
      </c>
      <c r="F8" s="10"/>
    </row>
    <row r="9" spans="2:14" x14ac:dyDescent="0.25">
      <c r="B9" s="4">
        <v>60</v>
      </c>
      <c r="C9" s="7" t="str">
        <f>IF(ISBLANK(Tables!I10), DEC2HEX(65535), DEC2HEX(Tables!I10, 4))</f>
        <v>03B0</v>
      </c>
      <c r="D9" s="9" t="str">
        <f t="shared" si="0"/>
        <v xml:space="preserve">03 B0 </v>
      </c>
      <c r="F9" s="10"/>
    </row>
    <row r="10" spans="2:14" x14ac:dyDescent="0.25">
      <c r="B10" s="4">
        <v>70</v>
      </c>
      <c r="C10" s="7" t="str">
        <f>IF(ISBLANK(Tables!I11), DEC2HEX(65535), DEC2HEX(Tables!I11, 4))</f>
        <v>03FB</v>
      </c>
      <c r="D10" s="9" t="str">
        <f t="shared" si="0"/>
        <v xml:space="preserve">03 FB </v>
      </c>
      <c r="F10" s="10"/>
    </row>
    <row r="11" spans="2:14" x14ac:dyDescent="0.25">
      <c r="B11" s="4">
        <v>80</v>
      </c>
      <c r="C11" s="7" t="str">
        <f>IF(ISBLANK(Tables!I12), DEC2HEX(65535), DEC2HEX(Tables!I12, 4))</f>
        <v>0445</v>
      </c>
      <c r="D11" s="9" t="str">
        <f t="shared" si="0"/>
        <v xml:space="preserve">04 45 </v>
      </c>
      <c r="F11" s="10"/>
    </row>
    <row r="12" spans="2:14" x14ac:dyDescent="0.25">
      <c r="B12" s="4">
        <v>90</v>
      </c>
      <c r="C12" s="7" t="str">
        <f>IF(ISBLANK(Tables!I13), DEC2HEX(65535), DEC2HEX(Tables!I13, 4))</f>
        <v>048F</v>
      </c>
      <c r="D12" s="9" t="str">
        <f t="shared" si="0"/>
        <v xml:space="preserve">04 8F </v>
      </c>
      <c r="F12" s="10"/>
    </row>
    <row r="13" spans="2:14" x14ac:dyDescent="0.25">
      <c r="B13" s="4">
        <v>100</v>
      </c>
      <c r="C13" s="7" t="str">
        <f>IF(ISBLANK(Tables!I14), DEC2HEX(65535), DEC2HEX(Tables!I14, 4))</f>
        <v>04D9</v>
      </c>
      <c r="D13" s="9" t="str">
        <f t="shared" si="0"/>
        <v xml:space="preserve">04 D9 </v>
      </c>
      <c r="F13" s="10"/>
    </row>
    <row r="14" spans="2:14" x14ac:dyDescent="0.25">
      <c r="B14" s="4">
        <v>110</v>
      </c>
      <c r="C14" s="7" t="str">
        <f>IF(ISBLANK(Tables!I15), DEC2HEX(65535), DEC2HEX(Tables!I15, 4))</f>
        <v>0523</v>
      </c>
      <c r="D14" s="9" t="str">
        <f t="shared" si="0"/>
        <v xml:space="preserve">05 23 </v>
      </c>
      <c r="F14" s="10"/>
    </row>
    <row r="15" spans="2:14" x14ac:dyDescent="0.25">
      <c r="B15" s="4">
        <v>120</v>
      </c>
      <c r="C15" s="7" t="str">
        <f>IF(ISBLANK(Tables!I16), DEC2HEX(65535), DEC2HEX(Tables!I16, 4))</f>
        <v>056D</v>
      </c>
      <c r="D15" s="9" t="str">
        <f t="shared" si="0"/>
        <v xml:space="preserve">05 6D </v>
      </c>
      <c r="F15" s="10"/>
    </row>
    <row r="16" spans="2:14" x14ac:dyDescent="0.25">
      <c r="B16" s="4">
        <v>130</v>
      </c>
      <c r="C16" s="7" t="str">
        <f>IF(ISBLANK(Tables!I17), DEC2HEX(65535), DEC2HEX(Tables!I17, 4))</f>
        <v>05B7</v>
      </c>
      <c r="D16" s="9" t="str">
        <f t="shared" si="0"/>
        <v xml:space="preserve">05 B7 </v>
      </c>
      <c r="F16" s="10"/>
    </row>
    <row r="17" spans="2:6" x14ac:dyDescent="0.25">
      <c r="B17" s="4">
        <v>140</v>
      </c>
      <c r="C17" s="7" t="str">
        <f>IF(ISBLANK(Tables!I18), DEC2HEX(65535), DEC2HEX(Tables!I18, 4))</f>
        <v>0601</v>
      </c>
      <c r="D17" s="9" t="str">
        <f t="shared" si="0"/>
        <v xml:space="preserve">06 01 </v>
      </c>
      <c r="F17" s="10"/>
    </row>
    <row r="18" spans="2:6" x14ac:dyDescent="0.25">
      <c r="B18" s="4">
        <v>150</v>
      </c>
      <c r="C18" s="7" t="str">
        <f>IF(ISBLANK(Tables!I19), DEC2HEX(65535), DEC2HEX(Tables!I19, 4))</f>
        <v>064B</v>
      </c>
      <c r="D18" s="9" t="str">
        <f t="shared" si="0"/>
        <v xml:space="preserve">06 4B </v>
      </c>
      <c r="F18" s="10"/>
    </row>
    <row r="19" spans="2:6" x14ac:dyDescent="0.25">
      <c r="B19" s="4">
        <v>160</v>
      </c>
      <c r="C19" s="7" t="str">
        <f>IF(ISBLANK(Tables!I20), DEC2HEX(65535), DEC2HEX(Tables!I20, 4))</f>
        <v>0695</v>
      </c>
      <c r="D19" s="9" t="str">
        <f t="shared" si="0"/>
        <v xml:space="preserve">06 95 </v>
      </c>
      <c r="F19" s="10"/>
    </row>
    <row r="20" spans="2:6" x14ac:dyDescent="0.25">
      <c r="B20" s="4">
        <v>170</v>
      </c>
      <c r="C20" s="7" t="str">
        <f>IF(ISBLANK(Tables!I21), DEC2HEX(65535), DEC2HEX(Tables!I21, 4))</f>
        <v>06DF</v>
      </c>
      <c r="D20" s="9" t="str">
        <f t="shared" si="0"/>
        <v xml:space="preserve">06 DF </v>
      </c>
      <c r="F20" s="10"/>
    </row>
    <row r="21" spans="2:6" x14ac:dyDescent="0.25">
      <c r="B21" s="4">
        <v>180</v>
      </c>
      <c r="C21" s="7" t="str">
        <f>IF(ISBLANK(Tables!I22), DEC2HEX(65535), DEC2HEX(Tables!I22, 4))</f>
        <v>0729</v>
      </c>
      <c r="D21" s="9" t="str">
        <f t="shared" si="0"/>
        <v xml:space="preserve">07 29 </v>
      </c>
      <c r="F21" s="10"/>
    </row>
    <row r="22" spans="2:6" x14ac:dyDescent="0.25">
      <c r="B22" s="4">
        <v>190</v>
      </c>
      <c r="C22" s="7" t="str">
        <f>IF(ISBLANK(Tables!I23), DEC2HEX(65535), DEC2HEX(Tables!I23, 4))</f>
        <v>0773</v>
      </c>
      <c r="D22" s="9" t="str">
        <f t="shared" si="0"/>
        <v xml:space="preserve">07 73 </v>
      </c>
    </row>
    <row r="23" spans="2:6" x14ac:dyDescent="0.25">
      <c r="B23" s="4">
        <v>200</v>
      </c>
      <c r="C23" s="7" t="str">
        <f>IF(ISBLANK(Tables!I24), DEC2HEX(65535), DEC2HEX(Tables!I24, 4))</f>
        <v>07BD</v>
      </c>
      <c r="D23" s="9" t="str">
        <f t="shared" si="0"/>
        <v xml:space="preserve">07 BD </v>
      </c>
    </row>
    <row r="24" spans="2:6" x14ac:dyDescent="0.25">
      <c r="B24" s="4">
        <v>210</v>
      </c>
      <c r="C24" s="7" t="str">
        <f>IF(ISBLANK(Tables!I25), DEC2HEX(65535), DEC2HEX(Tables!I25, 4))</f>
        <v>0808</v>
      </c>
      <c r="D24" s="9" t="str">
        <f t="shared" si="0"/>
        <v xml:space="preserve">08 08 </v>
      </c>
    </row>
    <row r="25" spans="2:6" x14ac:dyDescent="0.25">
      <c r="B25" s="4">
        <v>220</v>
      </c>
      <c r="C25" s="7" t="str">
        <f>IF(ISBLANK(Tables!I26), DEC2HEX(65535), DEC2HEX(Tables!I26, 4))</f>
        <v>0852</v>
      </c>
      <c r="D25" s="9" t="str">
        <f t="shared" si="0"/>
        <v xml:space="preserve">08 52 </v>
      </c>
    </row>
    <row r="26" spans="2:6" x14ac:dyDescent="0.25">
      <c r="B26" s="4">
        <v>230</v>
      </c>
      <c r="C26" s="7" t="str">
        <f>IF(ISBLANK(Tables!I27), DEC2HEX(65535), DEC2HEX(Tables!I27, 4))</f>
        <v>089C</v>
      </c>
      <c r="D26" s="9" t="str">
        <f t="shared" si="0"/>
        <v xml:space="preserve">08 9C </v>
      </c>
    </row>
    <row r="27" spans="2:6" x14ac:dyDescent="0.25">
      <c r="B27" s="4">
        <v>240</v>
      </c>
      <c r="C27" s="7" t="str">
        <f>IF(ISBLANK(Tables!I28), DEC2HEX(65535), DEC2HEX(Tables!I28, 4))</f>
        <v>08E6</v>
      </c>
      <c r="D27" s="9" t="str">
        <f t="shared" si="0"/>
        <v xml:space="preserve">08 E6 </v>
      </c>
    </row>
    <row r="28" spans="2:6" x14ac:dyDescent="0.25">
      <c r="B28" s="4">
        <v>250</v>
      </c>
      <c r="C28" s="7" t="str">
        <f>IF(ISBLANK(Tables!I29), DEC2HEX(65535), DEC2HEX(Tables!I29, 4))</f>
        <v>0930</v>
      </c>
      <c r="D28" s="9" t="str">
        <f t="shared" si="0"/>
        <v xml:space="preserve">09 30 </v>
      </c>
    </row>
    <row r="29" spans="2:6" x14ac:dyDescent="0.25">
      <c r="B29" s="4">
        <v>260</v>
      </c>
      <c r="C29" s="7" t="str">
        <f>IF(ISBLANK(Tables!I30), DEC2HEX(65535), DEC2HEX(Tables!I30, 4))</f>
        <v>097A</v>
      </c>
      <c r="D29" s="9" t="str">
        <f t="shared" si="0"/>
        <v xml:space="preserve">09 7A </v>
      </c>
    </row>
    <row r="30" spans="2:6" ht="15.75" thickBot="1" x14ac:dyDescent="0.3">
      <c r="B30" s="5">
        <v>270</v>
      </c>
      <c r="C30" s="7" t="str">
        <f>IF(ISBLANK(Tables!I31), DEC2HEX(65535), DEC2HEX(Tables!I31, 4))</f>
        <v>09C4</v>
      </c>
      <c r="D30" s="9" t="str">
        <f t="shared" si="0"/>
        <v xml:space="preserve">09 C4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Tables</vt:lpstr>
      <vt:lpstr>MG996R #1</vt:lpstr>
      <vt:lpstr>MG996R #2</vt:lpstr>
      <vt:lpstr>MG996R #3</vt:lpstr>
      <vt:lpstr>MG996R #4</vt:lpstr>
      <vt:lpstr>MG996R #5</vt:lpstr>
      <vt:lpstr>MG996R #6</vt:lpstr>
      <vt:lpstr>DS3218MG #7-#18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2019-02-27T18:49:59Z</dcterms:modified>
</cp:coreProperties>
</file>