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S:\projects\scib\standard\OAschematic\sasc\"/>
    </mc:Choice>
  </mc:AlternateContent>
  <xr:revisionPtr revIDLastSave="0" documentId="13_ncr:1_{85C3618A-5826-4D12-AA29-94D8B3B890FE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F5" i="1"/>
  <c r="F6" i="1"/>
  <c r="F7" i="1"/>
  <c r="F8" i="1"/>
  <c r="F9" i="1"/>
  <c r="F10" i="1"/>
  <c r="F11" i="1"/>
  <c r="F4" i="1"/>
  <c r="D25" i="1"/>
  <c r="D26" i="1" s="1"/>
  <c r="D27" i="1" s="1"/>
  <c r="E25" i="1"/>
  <c r="E26" i="1" s="1"/>
  <c r="E27" i="1" s="1"/>
  <c r="D22" i="1"/>
  <c r="D23" i="1" s="1"/>
  <c r="D24" i="1" s="1"/>
  <c r="E22" i="1"/>
  <c r="E23" i="1" s="1"/>
  <c r="E24" i="1" s="1"/>
  <c r="D21" i="1"/>
  <c r="E21" i="1"/>
  <c r="E20" i="1"/>
  <c r="E10" i="1"/>
  <c r="E11" i="1"/>
  <c r="E8" i="1"/>
  <c r="E9" i="1"/>
  <c r="E12" i="1"/>
  <c r="E7" i="1"/>
  <c r="E5" i="1"/>
  <c r="E6" i="1"/>
  <c r="E4" i="1"/>
  <c r="G11" i="1" l="1"/>
  <c r="H11" i="1" s="1"/>
  <c r="F19" i="1"/>
  <c r="F25" i="1" s="1"/>
  <c r="F24" i="1"/>
  <c r="E14" i="1"/>
  <c r="F14" i="1" s="1"/>
  <c r="F26" i="1" l="1"/>
  <c r="G10" i="1"/>
  <c r="G9" i="1" s="1"/>
  <c r="G8" i="1" s="1"/>
  <c r="G7" i="1" s="1"/>
  <c r="G6" i="1" s="1"/>
  <c r="G5" i="1" s="1"/>
  <c r="H5" i="1" s="1"/>
  <c r="F23" i="1"/>
  <c r="F21" i="1"/>
  <c r="F22" i="1"/>
  <c r="F27" i="1"/>
  <c r="F20" i="1"/>
  <c r="G19" i="1"/>
  <c r="G20" i="1" s="1"/>
  <c r="G21" i="1" s="1"/>
  <c r="H8" i="1" l="1"/>
  <c r="G4" i="1"/>
  <c r="H4" i="1" s="1"/>
  <c r="H6" i="1"/>
  <c r="H9" i="1"/>
  <c r="H7" i="1"/>
  <c r="H10" i="1"/>
</calcChain>
</file>

<file path=xl/sharedStrings.xml><?xml version="1.0" encoding="utf-8"?>
<sst xmlns="http://schemas.openxmlformats.org/spreadsheetml/2006/main" count="18" uniqueCount="18">
  <si>
    <t>Rtot</t>
  </si>
  <si>
    <t>ohm</t>
  </si>
  <si>
    <t>n</t>
  </si>
  <si>
    <t>i</t>
  </si>
  <si>
    <t>Ri</t>
  </si>
  <si>
    <t>factor</t>
  </si>
  <si>
    <t>radix</t>
  </si>
  <si>
    <t>sum</t>
  </si>
  <si>
    <t>Rbottom</t>
  </si>
  <si>
    <t>ratio</t>
  </si>
  <si>
    <t>SVEN approach</t>
  </si>
  <si>
    <t>ROYA appraoch</t>
  </si>
  <si>
    <t>R#</t>
  </si>
  <si>
    <t>radix a</t>
  </si>
  <si>
    <t>R</t>
  </si>
  <si>
    <t>rsum</t>
  </si>
  <si>
    <t>calculation of the resistive divider according to Notebook 0769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</si>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</sst>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164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A3" sqref="A3:F12"/>
    </sheetView>
  </sheetViews>
  <sheetFormatPr defaultRowHeight="14.4" x14ac:dyDescent="0.3"/>
  <sheetData>
    <row r="1" spans="1:8" s="1" customFormat="1" x14ac:dyDescent="0.3">
      <c r="A1" s="1" t="s">
        <v>16</v>
      </c>
    </row>
    <row r="2" spans="1:8" x14ac:dyDescent="0.3">
      <c r="A2" t="s">
        <v>10</v>
      </c>
    </row>
    <row r="3" spans="1:8" x14ac:dyDescent="0.3">
      <c r="A3" t="s">
        <v>0</v>
      </c>
      <c r="B3">
        <v>100000</v>
      </c>
      <c r="C3" t="s">
        <v>1</v>
      </c>
      <c r="D3" t="s">
        <v>3</v>
      </c>
      <c r="E3" t="s">
        <v>17</v>
      </c>
      <c r="F3" t="s">
        <v>4</v>
      </c>
      <c r="G3" s="2" t="s">
        <v>8</v>
      </c>
      <c r="H3" t="s">
        <v>9</v>
      </c>
    </row>
    <row r="4" spans="1:8" x14ac:dyDescent="0.3">
      <c r="A4" t="s">
        <v>2</v>
      </c>
      <c r="B4">
        <v>8</v>
      </c>
      <c r="D4">
        <v>1</v>
      </c>
      <c r="E4" s="5">
        <f>1/$B$5^(D4-1)-1/$B$5^(D4)</f>
        <v>0.44444444444444442</v>
      </c>
      <c r="F4" s="4">
        <f>E4*$B$3</f>
        <v>44444.444444444445</v>
      </c>
      <c r="G4">
        <f t="shared" ref="G4:G10" si="0">G5+F4</f>
        <v>100000</v>
      </c>
      <c r="H4">
        <f>G4/G5</f>
        <v>1.7999999999999998</v>
      </c>
    </row>
    <row r="5" spans="1:8" x14ac:dyDescent="0.3">
      <c r="A5" t="s">
        <v>6</v>
      </c>
      <c r="B5">
        <v>1.8</v>
      </c>
      <c r="D5">
        <v>2</v>
      </c>
      <c r="E5" s="5">
        <f t="shared" ref="E5:E11" si="1">1/$B$5^(D5-1)-1/$B$5^(D5)</f>
        <v>0.24691358024691362</v>
      </c>
      <c r="F5" s="4">
        <f t="shared" ref="F5:F11" si="2">E5*$B$3</f>
        <v>24691.358024691363</v>
      </c>
      <c r="G5">
        <f t="shared" si="0"/>
        <v>55555.555555555562</v>
      </c>
      <c r="H5">
        <f t="shared" ref="H5:H12" si="3">G5/G6</f>
        <v>1.8000000000000003</v>
      </c>
    </row>
    <row r="6" spans="1:8" x14ac:dyDescent="0.3">
      <c r="D6">
        <v>3</v>
      </c>
      <c r="E6" s="5">
        <f t="shared" si="1"/>
        <v>0.13717421124828533</v>
      </c>
      <c r="F6" s="4">
        <f t="shared" si="2"/>
        <v>13717.421124828532</v>
      </c>
      <c r="G6">
        <f t="shared" si="0"/>
        <v>30864.197530864196</v>
      </c>
      <c r="H6">
        <f t="shared" si="3"/>
        <v>1.8</v>
      </c>
    </row>
    <row r="7" spans="1:8" x14ac:dyDescent="0.3">
      <c r="D7">
        <v>4</v>
      </c>
      <c r="E7" s="5">
        <f t="shared" si="1"/>
        <v>7.6207895137936285E-2</v>
      </c>
      <c r="F7" s="4">
        <f t="shared" si="2"/>
        <v>7620.7895137936284</v>
      </c>
      <c r="G7">
        <f t="shared" si="0"/>
        <v>17146.776406035664</v>
      </c>
      <c r="H7">
        <f t="shared" si="3"/>
        <v>1.8</v>
      </c>
    </row>
    <row r="8" spans="1:8" x14ac:dyDescent="0.3">
      <c r="D8">
        <v>5</v>
      </c>
      <c r="E8" s="5">
        <f t="shared" si="1"/>
        <v>4.2337719521075713E-2</v>
      </c>
      <c r="F8" s="4">
        <f t="shared" si="2"/>
        <v>4233.7719521075715</v>
      </c>
      <c r="G8">
        <f t="shared" si="0"/>
        <v>9525.9868922420355</v>
      </c>
      <c r="H8">
        <f t="shared" si="3"/>
        <v>1.8000000000000003</v>
      </c>
    </row>
    <row r="9" spans="1:8" x14ac:dyDescent="0.3">
      <c r="D9">
        <v>6</v>
      </c>
      <c r="E9" s="5">
        <f t="shared" si="1"/>
        <v>2.3520955289486504E-2</v>
      </c>
      <c r="F9" s="4">
        <f t="shared" si="2"/>
        <v>2352.0955289486506</v>
      </c>
      <c r="G9">
        <f t="shared" si="0"/>
        <v>5292.2149401344632</v>
      </c>
      <c r="H9">
        <f t="shared" si="3"/>
        <v>1.7999999999999998</v>
      </c>
    </row>
    <row r="10" spans="1:8" x14ac:dyDescent="0.3">
      <c r="D10">
        <v>7</v>
      </c>
      <c r="E10" s="5">
        <f t="shared" si="1"/>
        <v>1.3067197383048058E-2</v>
      </c>
      <c r="F10" s="4">
        <f t="shared" si="2"/>
        <v>1306.7197383048058</v>
      </c>
      <c r="G10">
        <f t="shared" si="0"/>
        <v>2940.1194111858131</v>
      </c>
      <c r="H10">
        <f t="shared" si="3"/>
        <v>1.8000000000000003</v>
      </c>
    </row>
    <row r="11" spans="1:8" x14ac:dyDescent="0.3">
      <c r="D11">
        <v>8</v>
      </c>
      <c r="E11" s="5">
        <f t="shared" si="1"/>
        <v>7.2595541016933652E-3</v>
      </c>
      <c r="F11" s="4">
        <f t="shared" si="2"/>
        <v>725.95541016933657</v>
      </c>
      <c r="G11">
        <f>G12+F11</f>
        <v>1633.3996728810071</v>
      </c>
      <c r="H11">
        <f t="shared" si="3"/>
        <v>1.8</v>
      </c>
    </row>
    <row r="12" spans="1:8" x14ac:dyDescent="0.3">
      <c r="D12">
        <v>9</v>
      </c>
      <c r="E12" s="5">
        <f>1/$B$5^(D12-1)</f>
        <v>9.0744426271167061E-3</v>
      </c>
      <c r="F12" s="4">
        <f>E12*$B$3</f>
        <v>907.4442627116706</v>
      </c>
      <c r="G12">
        <f>F13+F12</f>
        <v>907.4442627116706</v>
      </c>
    </row>
    <row r="13" spans="1:8" x14ac:dyDescent="0.3">
      <c r="F13">
        <v>0</v>
      </c>
    </row>
    <row r="14" spans="1:8" x14ac:dyDescent="0.3">
      <c r="D14" t="s">
        <v>7</v>
      </c>
      <c r="E14">
        <f>SUM(E4:E12)</f>
        <v>0.99999999999999978</v>
      </c>
      <c r="F14">
        <f t="shared" ref="F5:F14" si="4">E14*$B$3</f>
        <v>99999.999999999971</v>
      </c>
    </row>
    <row r="17" spans="1:7" x14ac:dyDescent="0.3">
      <c r="A17" t="s">
        <v>11</v>
      </c>
    </row>
    <row r="18" spans="1:7" x14ac:dyDescent="0.3">
      <c r="D18" t="s">
        <v>12</v>
      </c>
      <c r="E18" t="s">
        <v>5</v>
      </c>
      <c r="F18" t="s">
        <v>14</v>
      </c>
      <c r="G18" t="s">
        <v>15</v>
      </c>
    </row>
    <row r="19" spans="1:7" x14ac:dyDescent="0.3">
      <c r="A19" t="s">
        <v>13</v>
      </c>
      <c r="B19">
        <v>1.8</v>
      </c>
      <c r="D19">
        <v>0</v>
      </c>
      <c r="F19" s="3">
        <f>F12</f>
        <v>907.4442627116706</v>
      </c>
      <c r="G19">
        <f>F19</f>
        <v>907.4442627116706</v>
      </c>
    </row>
    <row r="20" spans="1:7" x14ac:dyDescent="0.3">
      <c r="D20">
        <v>1</v>
      </c>
      <c r="E20">
        <f>B19-1</f>
        <v>0.8</v>
      </c>
      <c r="F20">
        <f>E20*$F$19</f>
        <v>725.95541016933657</v>
      </c>
      <c r="G20">
        <f>G19+F20</f>
        <v>1633.3996728810071</v>
      </c>
    </row>
    <row r="21" spans="1:7" x14ac:dyDescent="0.3">
      <c r="D21">
        <f>D20+1</f>
        <v>2</v>
      </c>
      <c r="E21">
        <f>$B$19*E20</f>
        <v>1.4400000000000002</v>
      </c>
      <c r="F21">
        <f t="shared" ref="F21:F28" si="5">E21*$F$19</f>
        <v>1306.7197383048058</v>
      </c>
      <c r="G21">
        <f>G20+F21</f>
        <v>2940.1194111858131</v>
      </c>
    </row>
    <row r="22" spans="1:7" x14ac:dyDescent="0.3">
      <c r="D22">
        <f t="shared" ref="D22:D24" si="6">D21+1</f>
        <v>3</v>
      </c>
      <c r="E22">
        <f t="shared" ref="E22:E24" si="7">$B$19*E21</f>
        <v>2.5920000000000005</v>
      </c>
      <c r="F22">
        <f t="shared" si="5"/>
        <v>2352.0955289486506</v>
      </c>
    </row>
    <row r="23" spans="1:7" x14ac:dyDescent="0.3">
      <c r="D23">
        <f t="shared" si="6"/>
        <v>4</v>
      </c>
      <c r="E23">
        <f t="shared" si="7"/>
        <v>4.6656000000000013</v>
      </c>
      <c r="F23">
        <f t="shared" si="5"/>
        <v>4233.7719521075715</v>
      </c>
    </row>
    <row r="24" spans="1:7" x14ac:dyDescent="0.3">
      <c r="D24">
        <f t="shared" si="6"/>
        <v>5</v>
      </c>
      <c r="E24">
        <f t="shared" si="7"/>
        <v>8.398080000000002</v>
      </c>
      <c r="F24">
        <f t="shared" si="5"/>
        <v>7620.7895137936284</v>
      </c>
    </row>
    <row r="25" spans="1:7" x14ac:dyDescent="0.3">
      <c r="D25">
        <f t="shared" ref="D25:D28" si="8">D24+1</f>
        <v>6</v>
      </c>
      <c r="E25">
        <f t="shared" ref="E25:E28" si="9">$B$19*E24</f>
        <v>15.116544000000005</v>
      </c>
      <c r="F25">
        <f t="shared" si="5"/>
        <v>13717.421124828532</v>
      </c>
    </row>
    <row r="26" spans="1:7" x14ac:dyDescent="0.3">
      <c r="D26">
        <f t="shared" si="8"/>
        <v>7</v>
      </c>
      <c r="E26">
        <f t="shared" si="9"/>
        <v>27.20977920000001</v>
      </c>
      <c r="F26">
        <f t="shared" si="5"/>
        <v>24691.358024691359</v>
      </c>
    </row>
    <row r="27" spans="1:7" x14ac:dyDescent="0.3">
      <c r="D27">
        <f t="shared" si="8"/>
        <v>8</v>
      </c>
      <c r="E27">
        <f t="shared" si="9"/>
        <v>48.977602560000022</v>
      </c>
      <c r="F27">
        <f t="shared" si="5"/>
        <v>44444.444444444453</v>
      </c>
    </row>
  </sheetData>
  <hyperlinks>
    <hyperlink ref="G3" r:id="rId1" display="V@" xr:uid="{6D3BE2B2-1F1E-480A-AD41-9DA874F82D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Dierickx</dc:creator>
  <cp:lastModifiedBy>Bart</cp:lastModifiedBy>
  <dcterms:created xsi:type="dcterms:W3CDTF">2015-06-05T18:17:20Z</dcterms:created>
  <dcterms:modified xsi:type="dcterms:W3CDTF">2024-06-29T15:17:47Z</dcterms:modified>
</cp:coreProperties>
</file>