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数据填报与分析" sheetId="1" r:id="rId1"/>
    <sheet name="Sheet1" sheetId="2" r:id="rId2"/>
  </sheets>
  <externalReferences>
    <externalReference r:id="rId3"/>
  </externalReferences>
  <definedNames>
    <definedName name="data" localSheetId="0">OFFSET([1]Sheet4!$P$5,,,SUM(数据填报与分析!num_1))</definedName>
    <definedName name="data">OFFSET([1]Sheet4!$P$5,,,SUM(数据填报与分析!num_1))</definedName>
    <definedName name="irow" localSheetId="0">IF(数据填报与分析!data=myname,ROW(数据填报与分析!data)-1)</definedName>
    <definedName name="irow">IF(data=myname,ROW(data)-1)</definedName>
    <definedName name="mytotal" localSheetId="0">COUNTIF(数据填报与分析!data,myname)</definedName>
    <definedName name="mytotal">COUNTIF(data,myname)</definedName>
    <definedName name="num_1" localSheetId="0">COUNTIF(INDIRECT(数据填报与分析!SH&amp;"!$b$5:$b$65536"),"&gt;0")</definedName>
    <definedName name="num_1">COUNTIF(INDIRECT(数据填报与分析!SH&amp;"!$b$5:$b$65536"),"&gt;0")</definedName>
    <definedName name="PIC">INDEX([1]Sheet3!$G$1:$G$65536,MATCH([1]Sheet5!$D$8,[1]Sheet3!$F$1:$F$65536))</definedName>
    <definedName name="_xlnm.Print_Area" localSheetId="0">数据填报与分析!$A$5:$M$258</definedName>
    <definedName name="_xlnm.Print_Titles" localSheetId="0">数据填报与分析!$1:$4</definedName>
    <definedName name="SFZ">INDEX([1]Sheet3!$H$1:$H$65536,MATCH([1]Sheet5!$D$8,[1]Sheet3!$F$1:$F$65536))</definedName>
    <definedName name="SH" localSheetId="0">{"SHEET4"}</definedName>
    <definedName name="SH">{"SHEET4"}</definedName>
    <definedName name="毕业院校">IF(ISERROR(VLOOKUP([1]Sheet5!$D$8,[1]Sheet4!$C$5:$AD$65536,21,FALSE)),"",VLOOKUP([1]Sheet5!$D$8,[1]Sheet4!$C$5:$AD$65536,21,FALSE))</definedName>
    <definedName name="出生年月">IF(ISERROR(VLOOKUP([1]Sheet5!$D$8,[1]Sheet4!$C$5:$AD$65536,5,FALSE)),"",VLOOKUP([1]Sheet5!$D$8,[1]Sheet4!$C$5:$AD$65536,5,FALSE))</definedName>
    <definedName name="电子邮箱">IF(ISERROR(VLOOKUP([1]Sheet5!$D$8,[1]Sheet4!$C$5:$AD$65536,18,FALSE)),"",VLOOKUP([1]Sheet5!$D$8,[1]Sheet4!$C$5:$AD$65536,18,FALSE))</definedName>
    <definedName name="工号">IF([1]Sheet5!$F$2="",[1]Sheet4!$B$5:$B1048575,IF([1]Sheet5!$F$2&lt;&gt;"",""))</definedName>
    <definedName name="工龄">IF(ISERROR(VLOOKUP([1]Sheet5!$D$8,[1]Sheet4!$C$5:$AD$65536,14,FALSE)),"",VLOOKUP([1]Sheet5!$D$8,[1]Sheet4!$C$5:$AD$65536,14,FALSE))</definedName>
    <definedName name="工作经历1">IF(ISERROR(VLOOKUP([1]Sheet5!$D$8,[1]Sheet4!$C$5:$AD$65536,24,FALSE)),"",VLOOKUP([1]Sheet5!$D$8,[1]Sheet4!$C$5:$AD$65536,24,FALSE))</definedName>
    <definedName name="工作经历2">IF(ISERROR(VLOOKUP([1]Sheet5!$D$8,[1]Sheet4!$C$5:$AD$65536,25,FALSE)),"",VLOOKUP([1]Sheet5!$D$8,[1]Sheet4!$C$5:$AD$65536,25,FALSE))</definedName>
    <definedName name="工作经历3">IF(ISERROR(VLOOKUP([1]Sheet5!$D$8,[1]Sheet4!$C$5:$AD$65536,26,FALSE)),"",VLOOKUP([1]Sheet5!$D$8,[1]Sheet4!$C$5:$AD$65536,26,FALSE))</definedName>
    <definedName name="籍贯">IF(ISERROR(VLOOKUP([1]Sheet5!$D$8,[1]Sheet4!$C$5:$AD$65536,8,FALSE)),"",VLOOKUP([1]Sheet5!$D$8,[1]Sheet4!$C$5:$AD$65536,8,FALSE))</definedName>
    <definedName name="进厂时间">IF(ISERROR(VLOOKUP([1]Sheet5!$D$8,[1]Sheet4!$C$5:$AD$65536,9,FALSE)),"",VLOOKUP([1]Sheet5!$D$8,[1]Sheet4!$C$5:$AD$65536,9,FALSE))</definedName>
    <definedName name="离职时间">IF(ISERROR(VLOOKUP([1]Sheet5!$D$8,[1]Sheet4!$C$5:$AD$65536,12,FALSE)),"",VLOOKUP([1]Sheet5!$D$8,[1]Sheet4!$C$5:$AD$65536,12,FALSE))</definedName>
    <definedName name="联系电话">IF(ISERROR(VLOOKUP([1]Sheet5!$D$8,[1]Sheet4!$C$5:$AD$65536,17,FALSE)),"",VLOOKUP([1]Sheet5!$D$8,[1]Sheet4!$C$5:$AD$65536,17,FALSE))</definedName>
    <definedName name="民族">IF(ISERROR(VLOOKUP([1]Sheet5!$D$8,[1]Sheet4!$C$5:$AD$65536,3,FALSE)),"",VLOOKUP([1]Sheet5!$D$8,[1]Sheet4!$C$5:$AD$65536,3,FALSE))</definedName>
    <definedName name="是否在职">IF(AND([1]Sheet5!$D$16&lt;&gt;"",[1]Sheet5!$D$17=""),"在职",IF(AND([1]Sheet5!$D$16&lt;&gt;"",[1]Sheet5!$D$17&lt;&gt;""),"离职"))</definedName>
    <definedName name="所获证书">IF(ISERROR(VLOOKUP([1]Sheet5!$D$8,[1]Sheet4!$C$5:$AD$65536,27,FALSE)),"",VLOOKUP([1]Sheet5!$D$8,[1]Sheet4!$C$5:$AD$65536,27,FALSE))</definedName>
    <definedName name="所属部门">IF(ISERROR(VLOOKUP([1]Sheet5!$D$8,[1]Sheet4!$C$5:$AD$65536,10,FALSE)),"",VLOOKUP([1]Sheet5!$D$8,[1]Sheet4!$C$5:$AD$65536,10,FALSE))</definedName>
    <definedName name="性别">IF(ISERROR(VLOOKUP([1]Sheet5!$D$8,[1]Sheet4!$C$5:$AD$65536,2,FALSE)),"",VLOOKUP([1]Sheet5!$D$8,[1]Sheet4!$C$5:$AD$65536,2,FALSE))</definedName>
    <definedName name="姓名">IF([1]Sheet5!$C$2="",[1]Sheet4!$C$5:$C1048571,IF([1]Sheet5!$C$2&lt;&gt;"",""))</definedName>
    <definedName name="姓名1">IF(AND([1]Sheet5!$C$2="",[1]Sheet5!$F$2=""),"",IF([1]Sheet5!$C$2&lt;&gt;"",VLOOKUP([1]Sheet5!$C$2,[1]Sheet4!$A$5:$AD$65536,3),IF(AND([1]Sheet5!$C$2="",[1]Sheet5!$F$2&lt;&gt;""),[1]Sheet5!$F$2)))</definedName>
    <definedName name="学历">IF(ISERROR(VLOOKUP([1]Sheet5!$D$8,[1]Sheet4!$C$5:$AD$65536,20,FALSE)),"",VLOOKUP([1]Sheet5!$D$8,[1]Sheet4!$C$5:$AD$65536,20,FALSE))</definedName>
    <definedName name="政治面目">IF(ISERROR(VLOOKUP([1]Sheet5!$D$8,[1]Sheet4!$C$5:$AD$65536,19,FALSE)),"",VLOOKUP([1]Sheet5!$D$8,[1]Sheet4!$C$5:$AD$65536,19,FALSE))</definedName>
    <definedName name="职称">IF(ISERROR(VLOOKUP([1]Sheet5!$D$8,[1]Sheet4!$C$5:$AD$65536,23,FALSE)),"",VLOOKUP([1]Sheet5!$D$8,[1]Sheet4!$C$5:$AD$65536,23,FALSE))</definedName>
    <definedName name="职务">IF(ISERROR(VLOOKUP([1]Sheet5!$D$8,[1]Sheet4!$C$5:$AD$65536,11,FALSE)),"",VLOOKUP([1]Sheet5!$D$8,[1]Sheet4!$C$5:$AD$65536,11,FALSE))</definedName>
    <definedName name="专业">IF(ISERROR(VLOOKUP([1]Sheet5!$D$8,[1]Sheet4!$C$5:$AD$65536,22,FALSE)),"",VLOOKUP([1]Sheet5!$D$8,[1]Sheet4!$C$5:$AD$65536,22,FALSE))</definedName>
  </definedNames>
  <calcPr calcId="144525"/>
</workbook>
</file>

<file path=xl/comments1.xml><?xml version="1.0" encoding="utf-8"?>
<comments xmlns="http://schemas.openxmlformats.org/spreadsheetml/2006/main">
  <authors>
    <author>xuzhi</author>
    <author>admin</author>
  </authors>
  <commentList>
    <comment ref="C5" authorId="0">
      <text>
        <r>
          <rPr>
            <b/>
            <sz val="9"/>
            <rFont val="宋体"/>
            <charset val="134"/>
          </rPr>
          <t>包含正式工、劳务派遣工、小时工，以下除特殊说明，均以此口径为准</t>
        </r>
      </text>
    </comment>
    <comment ref="G5" authorId="0">
      <text>
        <r>
          <rPr>
            <b/>
            <sz val="9"/>
            <rFont val="宋体"/>
            <charset val="134"/>
          </rPr>
          <t>当月月初在职人数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上月月末在职人数</t>
        </r>
      </text>
    </comment>
    <comment ref="G7" authorId="0">
      <text>
        <r>
          <rPr>
            <b/>
            <sz val="9"/>
            <rFont val="宋体"/>
            <charset val="134"/>
          </rPr>
          <t>正式工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劳务派遣工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小时工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10" authorId="0">
      <text>
        <r>
          <rPr>
            <b/>
            <sz val="9"/>
            <rFont val="宋体"/>
            <charset val="134"/>
          </rPr>
          <t>不含临时促销员</t>
        </r>
      </text>
    </comment>
    <comment ref="C11" authorId="0">
      <text>
        <r>
          <rPr>
            <b/>
            <sz val="9"/>
            <rFont val="宋体"/>
            <charset val="134"/>
          </rPr>
          <t>编制属于职能部门的人员数量（其成本属于</t>
        </r>
        <r>
          <rPr>
            <b/>
            <sz val="9"/>
            <rFont val="Tahoma"/>
            <charset val="134"/>
          </rPr>
          <t>6S</t>
        </r>
        <r>
          <rPr>
            <b/>
            <sz val="9"/>
            <rFont val="宋体"/>
            <charset val="134"/>
          </rPr>
          <t>中的管理费用）</t>
        </r>
      </text>
    </comment>
    <comment ref="G11" authorId="0">
      <text>
        <r>
          <rPr>
            <b/>
            <sz val="9"/>
            <rFont val="宋体"/>
            <charset val="134"/>
          </rPr>
          <t>职能</t>
        </r>
        <r>
          <rPr>
            <b/>
            <sz val="9"/>
            <rFont val="Tahoma"/>
            <charset val="134"/>
          </rPr>
          <t>+DC+</t>
        </r>
        <r>
          <rPr>
            <b/>
            <sz val="9"/>
            <rFont val="宋体"/>
            <charset val="134"/>
          </rPr>
          <t>营运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12" authorId="0">
      <text>
        <r>
          <rPr>
            <b/>
            <sz val="9"/>
            <rFont val="宋体"/>
            <charset val="134"/>
          </rPr>
          <t>编制属于</t>
        </r>
        <r>
          <rPr>
            <b/>
            <sz val="9"/>
            <rFont val="Tahoma"/>
            <charset val="134"/>
          </rPr>
          <t>DC</t>
        </r>
        <r>
          <rPr>
            <b/>
            <sz val="9"/>
            <rFont val="宋体"/>
            <charset val="134"/>
          </rPr>
          <t>的人员数量（其成本属于</t>
        </r>
        <r>
          <rPr>
            <b/>
            <sz val="9"/>
            <rFont val="Tahoma"/>
            <charset val="134"/>
          </rPr>
          <t>6S</t>
        </r>
        <r>
          <rPr>
            <b/>
            <sz val="9"/>
            <rFont val="宋体"/>
            <charset val="134"/>
          </rPr>
          <t>中的货仓费用）</t>
        </r>
      </text>
    </comment>
    <comment ref="C13" authorId="0">
      <text>
        <r>
          <rPr>
            <b/>
            <sz val="9"/>
            <rFont val="宋体"/>
            <charset val="134"/>
          </rPr>
          <t>编制属于门店的人员数量（其成本属于</t>
        </r>
        <r>
          <rPr>
            <b/>
            <sz val="9"/>
            <rFont val="Tahoma"/>
            <charset val="134"/>
          </rPr>
          <t>6S</t>
        </r>
        <r>
          <rPr>
            <b/>
            <sz val="9"/>
            <rFont val="宋体"/>
            <charset val="134"/>
          </rPr>
          <t>中的销售费用）</t>
        </r>
      </text>
    </comment>
    <comment ref="G14" authorId="0">
      <text>
        <r>
          <rPr>
            <b/>
            <sz val="9"/>
            <rFont val="宋体"/>
            <charset val="134"/>
          </rPr>
          <t>男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女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G16" authorId="0">
      <text>
        <r>
          <rPr>
            <b/>
            <sz val="9"/>
            <rFont val="宋体"/>
            <charset val="134"/>
          </rPr>
          <t>各年龄段人数之和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23" authorId="0">
      <text>
        <r>
          <rPr>
            <b/>
            <sz val="9"/>
            <rFont val="宋体"/>
            <charset val="134"/>
          </rPr>
          <t>平均年龄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当月月末在职的员工年龄之和</t>
        </r>
        <r>
          <rPr>
            <b/>
            <sz val="9"/>
            <rFont val="Tahoma"/>
            <charset val="134"/>
          </rPr>
          <t>/</t>
        </r>
        <r>
          <rPr>
            <b/>
            <sz val="9"/>
            <rFont val="宋体"/>
            <charset val="134"/>
          </rPr>
          <t>当月月末在职的员工人数之和</t>
        </r>
      </text>
    </comment>
    <comment ref="G24" authorId="0">
      <text>
        <r>
          <rPr>
            <b/>
            <sz val="9"/>
            <rFont val="宋体"/>
            <charset val="134"/>
          </rPr>
          <t>各学历人数之和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25" authorId="0">
      <text>
        <r>
          <rPr>
            <b/>
            <sz val="9"/>
            <rFont val="宋体"/>
            <charset val="134"/>
          </rPr>
          <t>含高中、中专、中技或同等学历</t>
        </r>
      </text>
    </comment>
    <comment ref="C28" authorId="0">
      <text>
        <r>
          <rPr>
            <b/>
            <sz val="9"/>
            <rFont val="宋体"/>
            <charset val="134"/>
          </rPr>
          <t>包含硕士研究生、博士研究生</t>
        </r>
      </text>
    </comment>
    <comment ref="G29" authorId="0">
      <text>
        <r>
          <rPr>
            <b/>
            <sz val="9"/>
            <rFont val="宋体"/>
            <charset val="134"/>
          </rPr>
          <t>各司龄段人数之和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36" authorId="0">
      <text>
        <r>
          <rPr>
            <b/>
            <sz val="9"/>
            <rFont val="宋体"/>
            <charset val="134"/>
          </rPr>
          <t>平均司龄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当月月末在职的员工司龄之和</t>
        </r>
        <r>
          <rPr>
            <b/>
            <sz val="9"/>
            <rFont val="Tahoma"/>
            <charset val="134"/>
          </rPr>
          <t>/</t>
        </r>
        <r>
          <rPr>
            <b/>
            <sz val="9"/>
            <rFont val="宋体"/>
            <charset val="134"/>
          </rPr>
          <t>当月月末在职的员工人数之和</t>
        </r>
      </text>
    </comment>
    <comment ref="C37" authorId="0">
      <text>
        <r>
          <rPr>
            <b/>
            <sz val="9"/>
            <rFont val="宋体"/>
            <charset val="134"/>
          </rPr>
          <t>经理级人员指的是职务名称为经理的员工</t>
        </r>
      </text>
    </comment>
    <comment ref="G37" authorId="0">
      <text>
        <r>
          <rPr>
            <b/>
            <sz val="9"/>
            <rFont val="宋体"/>
            <charset val="134"/>
          </rPr>
          <t>经理级及以上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经理级以下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当月月末人数</t>
        </r>
      </text>
    </comment>
    <comment ref="C39" authorId="0">
      <text>
        <r>
          <rPr>
            <b/>
            <sz val="9"/>
            <rFont val="宋体"/>
            <charset val="134"/>
          </rPr>
          <t>人力资源从业人员指的是公司内的专职</t>
        </r>
        <r>
          <rPr>
            <b/>
            <sz val="9"/>
            <rFont val="Tahoma"/>
            <charset val="134"/>
          </rPr>
          <t>HR</t>
        </r>
        <r>
          <rPr>
            <b/>
            <sz val="9"/>
            <rFont val="宋体"/>
            <charset val="134"/>
          </rPr>
          <t>，包含总部、业务单元、区域</t>
        </r>
        <r>
          <rPr>
            <b/>
            <sz val="9"/>
            <rFont val="Tahoma"/>
            <charset val="134"/>
          </rPr>
          <t>/</t>
        </r>
        <r>
          <rPr>
            <b/>
            <sz val="9"/>
            <rFont val="宋体"/>
            <charset val="134"/>
          </rPr>
          <t>城市公司、门店</t>
        </r>
        <r>
          <rPr>
            <b/>
            <sz val="9"/>
            <rFont val="Tahoma"/>
            <charset val="134"/>
          </rPr>
          <t>HR</t>
        </r>
      </text>
    </comment>
    <comment ref="G40" authorId="0">
      <text>
        <r>
          <rPr>
            <b/>
            <sz val="9"/>
            <rFont val="宋体"/>
            <charset val="134"/>
          </rPr>
          <t>男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女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当月月末人力资源从业人数</t>
        </r>
      </text>
    </comment>
    <comment ref="G42" authorId="0">
      <text>
        <r>
          <rPr>
            <b/>
            <sz val="9"/>
            <rFont val="宋体"/>
            <charset val="134"/>
          </rPr>
          <t>各年龄段人数之和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当月月末人力资源从业人数</t>
        </r>
      </text>
    </comment>
    <comment ref="C48" authorId="0">
      <text>
        <r>
          <rPr>
            <b/>
            <sz val="9"/>
            <rFont val="宋体"/>
            <charset val="134"/>
          </rPr>
          <t>平均年龄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当月月末在职的员工年龄之和</t>
        </r>
        <r>
          <rPr>
            <b/>
            <sz val="9"/>
            <rFont val="Tahoma"/>
            <charset val="134"/>
          </rPr>
          <t>/</t>
        </r>
        <r>
          <rPr>
            <b/>
            <sz val="9"/>
            <rFont val="宋体"/>
            <charset val="134"/>
          </rPr>
          <t>当月月末在职的员工人数之和</t>
        </r>
      </text>
    </comment>
    <comment ref="G49" authorId="0">
      <text>
        <r>
          <rPr>
            <b/>
            <sz val="9"/>
            <rFont val="宋体"/>
            <charset val="134"/>
          </rPr>
          <t>各学历人数之和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当月月末人力资源从业人数</t>
        </r>
      </text>
    </comment>
    <comment ref="G54" authorId="0">
      <text>
        <r>
          <rPr>
            <b/>
            <sz val="9"/>
            <rFont val="宋体"/>
            <charset val="134"/>
          </rPr>
          <t>各司龄段人数之和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当月月末人力资源从业人数</t>
        </r>
      </text>
    </comment>
    <comment ref="C60" authorId="0">
      <text>
        <r>
          <rPr>
            <b/>
            <sz val="9"/>
            <rFont val="宋体"/>
            <charset val="134"/>
          </rPr>
          <t>平均司龄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当月月末在职的员工司龄之和</t>
        </r>
        <r>
          <rPr>
            <b/>
            <sz val="9"/>
            <rFont val="Tahoma"/>
            <charset val="134"/>
          </rPr>
          <t>/</t>
        </r>
        <r>
          <rPr>
            <b/>
            <sz val="9"/>
            <rFont val="宋体"/>
            <charset val="134"/>
          </rPr>
          <t>当月月末在职的员工人数之和</t>
        </r>
      </text>
    </comment>
    <comment ref="C61" authorId="0">
      <text>
        <r>
          <rPr>
            <b/>
            <sz val="9"/>
            <rFont val="宋体"/>
            <charset val="134"/>
          </rPr>
          <t>该人数应小于或等于月末在职人数</t>
        </r>
      </text>
    </comment>
    <comment ref="G63" authorId="0">
      <text>
        <r>
          <rPr>
            <b/>
            <sz val="9"/>
            <rFont val="宋体"/>
            <charset val="134"/>
          </rPr>
          <t>正式工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劳务派遣工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小时工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职能</t>
        </r>
        <r>
          <rPr>
            <b/>
            <sz val="9"/>
            <rFont val="Tahoma"/>
            <charset val="134"/>
          </rPr>
          <t>+DC+</t>
        </r>
        <r>
          <rPr>
            <b/>
            <sz val="9"/>
            <rFont val="宋体"/>
            <charset val="134"/>
          </rPr>
          <t>营运</t>
        </r>
      </text>
    </comment>
    <comment ref="G69" authorId="0">
      <text>
        <r>
          <rPr>
            <b/>
            <sz val="9"/>
            <rFont val="宋体"/>
            <charset val="134"/>
          </rPr>
          <t>正式工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劳务派遣工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小时工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职能</t>
        </r>
        <r>
          <rPr>
            <b/>
            <sz val="9"/>
            <rFont val="Tahoma"/>
            <charset val="134"/>
          </rPr>
          <t>+DC+</t>
        </r>
        <r>
          <rPr>
            <b/>
            <sz val="9"/>
            <rFont val="宋体"/>
            <charset val="134"/>
          </rPr>
          <t>营运</t>
        </r>
      </text>
    </comment>
    <comment ref="G75" authorId="0">
      <text>
        <r>
          <rPr>
            <b/>
            <sz val="9"/>
            <rFont val="宋体"/>
            <charset val="134"/>
          </rPr>
          <t>各渠道累计入职人数之和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累计入职人员之和</t>
        </r>
      </text>
    </comment>
    <comment ref="C121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G121" authorId="0">
      <text>
        <r>
          <rPr>
            <b/>
            <sz val="9"/>
            <rFont val="宋体"/>
            <charset val="134"/>
          </rPr>
          <t>晋升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平调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降级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业务单元内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业务单元外</t>
        </r>
      </text>
    </comment>
    <comment ref="C122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23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24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25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26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27" authorId="0">
      <text>
        <r>
          <rPr>
            <b/>
            <sz val="9"/>
            <rFont val="宋体"/>
            <charset val="134"/>
          </rPr>
          <t>商品部（采购）的</t>
        </r>
        <r>
          <rPr>
            <b/>
            <sz val="9"/>
            <rFont val="Tahoma"/>
            <charset val="134"/>
          </rPr>
          <t>MM/DMM/GMM</t>
        </r>
        <r>
          <rPr>
            <b/>
            <sz val="9"/>
            <rFont val="宋体"/>
            <charset val="134"/>
          </rPr>
          <t>及非商品部助理总监级及以上人员</t>
        </r>
      </text>
    </comment>
    <comment ref="G127" authorId="0">
      <text>
        <r>
          <rPr>
            <b/>
            <sz val="9"/>
            <rFont val="宋体"/>
            <charset val="134"/>
          </rPr>
          <t>职能关键人才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营运关键人才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各年龄段关键人才人数之和</t>
        </r>
      </text>
    </comment>
    <comment ref="C128" authorId="0">
      <text>
        <r>
          <rPr>
            <b/>
            <sz val="9"/>
            <rFont val="宋体"/>
            <charset val="134"/>
          </rPr>
          <t>区总及大店店总</t>
        </r>
      </text>
    </comment>
    <comment ref="G136" authorId="0">
      <text>
        <r>
          <rPr>
            <b/>
            <sz val="9"/>
            <rFont val="宋体"/>
            <charset val="134"/>
          </rPr>
          <t>职能关键人才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营运关键人才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各学历关键人才人数之和</t>
        </r>
      </text>
    </comment>
    <comment ref="G141" authorId="0">
      <text>
        <r>
          <rPr>
            <b/>
            <sz val="9"/>
            <rFont val="宋体"/>
            <charset val="134"/>
          </rPr>
          <t>职能关键人才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营运关键人才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各司龄段关键人才人数之和</t>
        </r>
      </text>
    </comment>
    <comment ref="C148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49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50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G151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&gt;=</t>
        </r>
        <r>
          <rPr>
            <b/>
            <sz val="9"/>
            <rFont val="宋体"/>
            <charset val="134"/>
          </rPr>
          <t>主动离职人数</t>
        </r>
      </text>
    </comment>
    <comment ref="G154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&gt;=</t>
        </r>
        <r>
          <rPr>
            <b/>
            <sz val="9"/>
            <rFont val="宋体"/>
            <charset val="134"/>
          </rPr>
          <t>主动离职人数</t>
        </r>
      </text>
    </comment>
    <comment ref="C158" authorId="0">
      <text>
        <r>
          <rPr>
            <b/>
            <sz val="9"/>
            <rFont val="Tahoma"/>
            <charset val="134"/>
          </rPr>
          <t>2011</t>
        </r>
        <r>
          <rPr>
            <b/>
            <sz val="9"/>
            <rFont val="宋体"/>
            <charset val="134"/>
          </rPr>
          <t>届及以后</t>
        </r>
      </text>
    </comment>
    <comment ref="C159" authorId="0">
      <text>
        <r>
          <rPr>
            <b/>
            <sz val="9"/>
            <rFont val="Tahoma"/>
            <charset val="134"/>
          </rPr>
          <t>2011</t>
        </r>
        <r>
          <rPr>
            <b/>
            <sz val="9"/>
            <rFont val="宋体"/>
            <charset val="134"/>
          </rPr>
          <t>届及以后</t>
        </r>
      </text>
    </comment>
    <comment ref="C160" authorId="0">
      <text>
        <r>
          <rPr>
            <b/>
            <sz val="9"/>
            <rFont val="Tahoma"/>
            <charset val="134"/>
          </rPr>
          <t>2011</t>
        </r>
        <r>
          <rPr>
            <b/>
            <sz val="9"/>
            <rFont val="宋体"/>
            <charset val="134"/>
          </rPr>
          <t>届及以后</t>
        </r>
      </text>
    </comment>
    <comment ref="C161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62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C163" authorId="0">
      <text>
        <r>
          <rPr>
            <b/>
            <sz val="9"/>
            <rFont val="宋体"/>
            <charset val="134"/>
          </rPr>
          <t>由调入单位进行统计，调出单位不进行统计</t>
        </r>
      </text>
    </comment>
    <comment ref="G173" authorId="0">
      <text>
        <r>
          <rPr>
            <b/>
            <sz val="9"/>
            <rFont val="宋体"/>
            <charset val="134"/>
          </rPr>
          <t>当月已缴人数</t>
        </r>
        <r>
          <rPr>
            <b/>
            <sz val="9"/>
            <rFont val="Tahoma"/>
            <charset val="134"/>
          </rPr>
          <t>&lt;=</t>
        </r>
        <r>
          <rPr>
            <b/>
            <sz val="9"/>
            <rFont val="宋体"/>
            <charset val="134"/>
          </rPr>
          <t>当月应缴人数</t>
        </r>
      </text>
    </comment>
    <comment ref="G175" authorId="0">
      <text>
        <r>
          <rPr>
            <b/>
            <sz val="9"/>
            <rFont val="宋体"/>
            <charset val="134"/>
          </rPr>
          <t>当月已缴人数</t>
        </r>
        <r>
          <rPr>
            <b/>
            <sz val="9"/>
            <rFont val="Tahoma"/>
            <charset val="134"/>
          </rPr>
          <t>&lt;=</t>
        </r>
        <r>
          <rPr>
            <b/>
            <sz val="9"/>
            <rFont val="宋体"/>
            <charset val="134"/>
          </rPr>
          <t>当月应缴人数</t>
        </r>
      </text>
    </comment>
    <comment ref="G177" authorId="0">
      <text>
        <r>
          <rPr>
            <sz val="9"/>
            <rFont val="宋体"/>
            <charset val="134"/>
          </rPr>
          <t>已申请工伤数量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各类工伤之和</t>
        </r>
      </text>
    </comment>
    <comment ref="G184" authorId="0">
      <text>
        <r>
          <rPr>
            <b/>
            <sz val="9"/>
            <rFont val="宋体"/>
            <charset val="134"/>
          </rPr>
          <t>已登记劳动争议数量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各类争议之和</t>
        </r>
      </text>
    </comment>
    <comment ref="C191" authorId="0">
      <text>
        <r>
          <rPr>
            <b/>
            <sz val="9"/>
            <rFont val="宋体"/>
            <charset val="134"/>
          </rPr>
          <t>单位：千元</t>
        </r>
      </text>
    </comment>
    <comment ref="C192" authorId="0">
      <text>
        <r>
          <rPr>
            <b/>
            <sz val="9"/>
            <rFont val="宋体"/>
            <charset val="134"/>
          </rPr>
          <t>包含正式工、劳务派遣工、小时工</t>
        </r>
      </text>
    </comment>
    <comment ref="G192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=&gt;</t>
        </r>
        <r>
          <rPr>
            <b/>
            <sz val="9"/>
            <rFont val="宋体"/>
            <charset val="134"/>
          </rPr>
          <t>主动离职人数</t>
        </r>
      </text>
    </comment>
    <comment ref="G194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正式工离职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劳务派遣工离职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小时工离职</t>
        </r>
      </text>
    </comment>
    <comment ref="C195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月初在职的正式工人数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月末在职的正式工人数</t>
        </r>
        <r>
          <rPr>
            <b/>
            <sz val="9"/>
            <rFont val="Tahoma"/>
            <charset val="134"/>
          </rPr>
          <t>)/2</t>
        </r>
      </text>
    </comment>
    <comment ref="C197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月初在职的劳务派遣工人数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月末在职的劳务派遣工人数</t>
        </r>
        <r>
          <rPr>
            <b/>
            <sz val="9"/>
            <rFont val="Tahoma"/>
            <charset val="134"/>
          </rPr>
          <t>)/2</t>
        </r>
      </text>
    </comment>
    <comment ref="C199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月初在职的小时工人数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月末在职的小时工人数</t>
        </r>
        <r>
          <rPr>
            <b/>
            <sz val="9"/>
            <rFont val="Tahoma"/>
            <charset val="134"/>
          </rPr>
          <t>)/2</t>
        </r>
      </text>
    </comment>
    <comment ref="G200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职能离职</t>
        </r>
        <r>
          <rPr>
            <b/>
            <sz val="9"/>
            <rFont val="Tahoma"/>
            <charset val="134"/>
          </rPr>
          <t>+DC</t>
        </r>
        <r>
          <rPr>
            <b/>
            <sz val="9"/>
            <rFont val="宋体"/>
            <charset val="134"/>
          </rPr>
          <t>离职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营运离职</t>
        </r>
      </text>
    </comment>
    <comment ref="C201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月初在职的职能员工人数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月末在职的职能员工人数</t>
        </r>
        <r>
          <rPr>
            <b/>
            <sz val="9"/>
            <rFont val="Tahoma"/>
            <charset val="134"/>
          </rPr>
          <t>)/2</t>
        </r>
      </text>
    </comment>
    <comment ref="C203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</t>
        </r>
        <r>
          <rPr>
            <b/>
            <sz val="9"/>
            <rFont val="Tahoma"/>
            <charset val="134"/>
          </rPr>
          <t>DC</t>
        </r>
        <r>
          <rPr>
            <b/>
            <sz val="9"/>
            <rFont val="宋体"/>
            <charset val="134"/>
          </rPr>
          <t>员工人数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</t>
        </r>
        <r>
          <rPr>
            <b/>
            <sz val="9"/>
            <rFont val="Tahoma"/>
            <charset val="134"/>
          </rPr>
          <t>DC</t>
        </r>
        <r>
          <rPr>
            <b/>
            <sz val="9"/>
            <rFont val="宋体"/>
            <charset val="134"/>
          </rPr>
          <t>员工人数</t>
        </r>
        <r>
          <rPr>
            <b/>
            <sz val="9"/>
            <rFont val="Tahoma"/>
            <charset val="134"/>
          </rPr>
          <t>)/2</t>
        </r>
      </text>
    </comment>
    <comment ref="C205" authorId="0">
      <text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月初在职的营运员工人数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月末在职的营员员工人数</t>
        </r>
        <r>
          <rPr>
            <b/>
            <sz val="9"/>
            <rFont val="Tahoma"/>
            <charset val="134"/>
          </rPr>
          <t>)/2</t>
        </r>
      </text>
    </comment>
    <comment ref="G208" authorId="0">
      <text>
        <r>
          <rPr>
            <b/>
            <sz val="9"/>
            <rFont val="宋体"/>
            <charset val="134"/>
          </rPr>
          <t>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经理级及以上离职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经理级以下离职</t>
        </r>
      </text>
    </comment>
    <comment ref="C212" authorId="0">
      <text>
        <r>
          <rPr>
            <b/>
            <sz val="9"/>
            <rFont val="宋体"/>
            <charset val="134"/>
          </rPr>
          <t>包含公司提出的与员工提出的</t>
        </r>
      </text>
    </comment>
    <comment ref="G212" authorId="0">
      <text>
        <r>
          <rPr>
            <b/>
            <sz val="9"/>
            <rFont val="宋体"/>
            <charset val="134"/>
          </rPr>
          <t>离职类型人数之和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总离职人数</t>
        </r>
      </text>
    </comment>
    <comment ref="C213" authorId="0">
      <text>
        <r>
          <rPr>
            <b/>
            <sz val="9"/>
            <rFont val="宋体"/>
            <charset val="134"/>
          </rPr>
          <t>指调出华润万家</t>
        </r>
      </text>
    </comment>
    <comment ref="C216" authorId="0">
      <text>
        <r>
          <rPr>
            <b/>
            <sz val="9"/>
            <rFont val="宋体"/>
            <charset val="134"/>
          </rPr>
          <t>即主动离职</t>
        </r>
      </text>
    </comment>
    <comment ref="C217" authorId="0">
      <text>
        <r>
          <rPr>
            <b/>
            <sz val="9"/>
            <rFont val="宋体"/>
            <charset val="134"/>
          </rPr>
          <t>指公司提出辞退</t>
        </r>
      </text>
    </comment>
    <comment ref="G218" authorId="0">
      <text>
        <r>
          <rPr>
            <b/>
            <sz val="9"/>
            <rFont val="宋体"/>
            <charset val="134"/>
          </rPr>
          <t>主动离职人数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各类主动离职人数之和</t>
        </r>
      </text>
    </comment>
    <comment ref="G234" authorId="0">
      <text>
        <r>
          <rPr>
            <b/>
            <sz val="9"/>
            <rFont val="宋体"/>
            <charset val="134"/>
          </rPr>
          <t>主动离职人数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各年龄段主动离职人数之和</t>
        </r>
      </text>
    </comment>
    <comment ref="D24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每月改动此公式中的日期</t>
        </r>
      </text>
    </comment>
    <comment ref="G242" authorId="0">
      <text>
        <r>
          <rPr>
            <b/>
            <sz val="9"/>
            <rFont val="宋体"/>
            <charset val="134"/>
          </rPr>
          <t>主动离职人数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各司龄段主动离职人数之和</t>
        </r>
      </text>
    </comment>
    <comment ref="D248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每月改动此公式中的日期
</t>
        </r>
      </text>
    </comment>
    <comment ref="G249" authorId="0">
      <text>
        <r>
          <rPr>
            <b/>
            <sz val="9"/>
            <rFont val="宋体"/>
            <charset val="134"/>
          </rPr>
          <t>主动离职人数</t>
        </r>
        <r>
          <rPr>
            <b/>
            <sz val="9"/>
            <rFont val="Tahoma"/>
            <charset val="134"/>
          </rPr>
          <t>=</t>
        </r>
        <r>
          <rPr>
            <b/>
            <sz val="9"/>
            <rFont val="宋体"/>
            <charset val="134"/>
          </rPr>
          <t>各学历主动离职人数之和</t>
        </r>
      </text>
    </comment>
    <comment ref="C254" authorId="0">
      <text>
        <r>
          <rPr>
            <b/>
            <sz val="9"/>
            <rFont val="宋体"/>
            <charset val="134"/>
          </rPr>
          <t>取自</t>
        </r>
        <r>
          <rPr>
            <b/>
            <sz val="9"/>
            <rFont val="Tahoma"/>
            <charset val="134"/>
          </rPr>
          <t>6S</t>
        </r>
        <r>
          <rPr>
            <b/>
            <sz val="9"/>
            <rFont val="宋体"/>
            <charset val="134"/>
          </rPr>
          <t>报表</t>
        </r>
      </text>
    </comment>
    <comment ref="C255" authorId="0">
      <text>
        <r>
          <rPr>
            <b/>
            <sz val="9"/>
            <rFont val="宋体"/>
            <charset val="134"/>
          </rPr>
          <t>取自6S报表，单位：千元</t>
        </r>
      </text>
    </comment>
    <comment ref="C256" authorId="0">
      <text>
        <r>
          <rPr>
            <b/>
            <sz val="9"/>
            <rFont val="宋体"/>
            <charset val="134"/>
          </rPr>
          <t>取自6S报表，单位：千元</t>
        </r>
      </text>
    </comment>
    <comment ref="C257" authorId="0">
      <text>
        <r>
          <rPr>
            <b/>
            <sz val="9"/>
            <rFont val="宋体"/>
            <charset val="134"/>
          </rPr>
          <t>取自6S报表，单位：千元</t>
        </r>
      </text>
    </comment>
  </commentList>
</comments>
</file>

<file path=xl/sharedStrings.xml><?xml version="1.0" encoding="utf-8"?>
<sst xmlns="http://schemas.openxmlformats.org/spreadsheetml/2006/main" count="523">
  <si>
    <t>《人力资源状况与分析》填报模板</t>
  </si>
  <si>
    <t>版本：1.1Beta</t>
  </si>
  <si>
    <t>项目</t>
  </si>
  <si>
    <t>填报区</t>
  </si>
  <si>
    <t>校验区</t>
  </si>
  <si>
    <t>计算区</t>
  </si>
  <si>
    <t>维度</t>
  </si>
  <si>
    <t>指标</t>
  </si>
  <si>
    <t>当月</t>
  </si>
  <si>
    <t>上月</t>
  </si>
  <si>
    <t>去年同期</t>
  </si>
  <si>
    <t>环比</t>
  </si>
  <si>
    <t>同比</t>
  </si>
  <si>
    <t>人
员
结
构</t>
  </si>
  <si>
    <t>平均人数</t>
  </si>
  <si>
    <t>当月月初在职总人数</t>
  </si>
  <si>
    <t>\</t>
  </si>
  <si>
    <t>当月月末在职总人数</t>
  </si>
  <si>
    <t>月末人数</t>
  </si>
  <si>
    <t>用工结构</t>
  </si>
  <si>
    <t>当月月末在职的正式工人数</t>
  </si>
  <si>
    <t>正式工占比</t>
  </si>
  <si>
    <t>当月月末在职的劳务派遣工人数</t>
  </si>
  <si>
    <t>劳务派遣工占比</t>
  </si>
  <si>
    <t>当月月末在职的小时工人数</t>
  </si>
  <si>
    <t>小时工占比</t>
  </si>
  <si>
    <t>当月月末在职的促销员人数</t>
  </si>
  <si>
    <t>职能结构</t>
  </si>
  <si>
    <t>当月月末在职的职能员工人数</t>
  </si>
  <si>
    <t>职能员工工占比</t>
  </si>
  <si>
    <t>当月月末在职的DC员工人数</t>
  </si>
  <si>
    <t>DC员工占比</t>
  </si>
  <si>
    <t>当月月末在职的营运员工人数</t>
  </si>
  <si>
    <t>营运员工占比</t>
  </si>
  <si>
    <t>性别结构</t>
  </si>
  <si>
    <t>当月月末在职的男员工人数</t>
  </si>
  <si>
    <t>男员工占比</t>
  </si>
  <si>
    <t>当月月末在职的女员工人数</t>
  </si>
  <si>
    <t>女员工占比</t>
  </si>
  <si>
    <t>年龄结构</t>
  </si>
  <si>
    <t>当月月末在职的16至18岁人数</t>
  </si>
  <si>
    <t>16至18岁人数占比</t>
  </si>
  <si>
    <t>当月月末在职的19至25岁人数</t>
  </si>
  <si>
    <t>19至25岁人数占比</t>
  </si>
  <si>
    <t>当月月末在职的26至30岁人数</t>
  </si>
  <si>
    <t>26至30岁人数占比</t>
  </si>
  <si>
    <t>当月月末在职的31至35岁人数</t>
  </si>
  <si>
    <t>31至35岁人数占比</t>
  </si>
  <si>
    <t>当月月末在职的36至40岁人数</t>
  </si>
  <si>
    <t>36至40岁人数占比</t>
  </si>
  <si>
    <t>当月月末在职的41至45岁人数</t>
  </si>
  <si>
    <t>41至45岁人数占比</t>
  </si>
  <si>
    <t>当月月末在职的46岁及以上人数</t>
  </si>
  <si>
    <t>46岁及以上人数占比</t>
  </si>
  <si>
    <t>员工平均年龄</t>
  </si>
  <si>
    <t>学历结构</t>
  </si>
  <si>
    <t>当月月末在职的初中及以下学历人数</t>
  </si>
  <si>
    <t>初中及以下学历占比</t>
  </si>
  <si>
    <t>当月月末在职的中等学历人数</t>
  </si>
  <si>
    <t>中等学历占比</t>
  </si>
  <si>
    <t>当月月末在职的专科学历人数</t>
  </si>
  <si>
    <t>专科学历占比</t>
  </si>
  <si>
    <t>当月月末在职的本科学历人数</t>
  </si>
  <si>
    <t>本科学历占比</t>
  </si>
  <si>
    <t>当月月末在职的研究生学历人数</t>
  </si>
  <si>
    <t>研究生学历占比</t>
  </si>
  <si>
    <t>司龄结构</t>
  </si>
  <si>
    <t>当月月末在职的试用期以内人数</t>
  </si>
  <si>
    <t>试用期以内占比</t>
  </si>
  <si>
    <t>当月月末在职的一年及以下司龄人数</t>
  </si>
  <si>
    <t>一年及以下司龄占比</t>
  </si>
  <si>
    <t>当月月末在职的一至三年（含）司龄人数</t>
  </si>
  <si>
    <t>一至三年（含）司龄占比</t>
  </si>
  <si>
    <t>当月月末在职的三至五年（含）司龄人数</t>
  </si>
  <si>
    <t>三至五年（含）司龄占比</t>
  </si>
  <si>
    <t>当月月末在职的五至十年（含）司龄人数</t>
  </si>
  <si>
    <t>五至十年（含）司龄占比</t>
  </si>
  <si>
    <t>当月月末在职的十至十五年（含）司龄人数</t>
  </si>
  <si>
    <t>十至十五年（含）司龄占比</t>
  </si>
  <si>
    <t>当月月末在职的十五年以上司龄人数</t>
  </si>
  <si>
    <t>十五年以上司龄占比</t>
  </si>
  <si>
    <t>员工平均司龄</t>
  </si>
  <si>
    <t>管理结构</t>
  </si>
  <si>
    <t>当月月末在职的经理级及以上人数</t>
  </si>
  <si>
    <t>经理级及以上占比</t>
  </si>
  <si>
    <t>当月月末在职的经理级以下人数</t>
  </si>
  <si>
    <t>经理级以下占比</t>
  </si>
  <si>
    <t>人
力
资
源
从
业
人
员
结
构</t>
  </si>
  <si>
    <t>人员数量</t>
  </si>
  <si>
    <t>当月月末在职的人力资源从业人员人数</t>
  </si>
  <si>
    <t>当月月末在职的人力资源从业人员中的男员工人数</t>
  </si>
  <si>
    <t>当月月末在职的人力资源从业人员中的女员工人数</t>
  </si>
  <si>
    <t>当月月末在职的25岁及以下人力资源从业人员人数</t>
  </si>
  <si>
    <t>25岁及以下人力资源从业人员人数占比</t>
  </si>
  <si>
    <t>当月月末在职的26至30岁人力资源从业人员人数</t>
  </si>
  <si>
    <t>26至30岁人力资源从业人员人数占比</t>
  </si>
  <si>
    <t>当月月末在职的31至35岁人力资源从业人员人数</t>
  </si>
  <si>
    <t>31至35岁人力资源从业人员人数占比</t>
  </si>
  <si>
    <t>当月月末在职的36至40岁人力资源从业人员人数</t>
  </si>
  <si>
    <t>36至40岁人力资源从业人员人数占比</t>
  </si>
  <si>
    <t>当月月末在职的41至45岁人力资源从业人员人数</t>
  </si>
  <si>
    <t>41至45岁人力资源从业人员人数占比</t>
  </si>
  <si>
    <t>当月月末在职的46岁及以上人力资源从业人员人数</t>
  </si>
  <si>
    <t>46岁及以上人力资源从业人员人数占比</t>
  </si>
  <si>
    <t>人力资源从业人员平均年龄</t>
  </si>
  <si>
    <t>当月月末在职的初中及以下学历人力资源从业人员人数</t>
  </si>
  <si>
    <t>初中及以下学历人力资源从业人员人数占比</t>
  </si>
  <si>
    <t>当月月末在职的中等学历人力资源从业人员人数</t>
  </si>
  <si>
    <t>中等学历人力资源从业人员人数占比</t>
  </si>
  <si>
    <t>当月月末在职的专科学历人力资源从业人员人数</t>
  </si>
  <si>
    <t>专科学历人力资源从业人员人数占比</t>
  </si>
  <si>
    <t>当月月末在职的本科学历人力资源从业人员人数</t>
  </si>
  <si>
    <t>本科学历人力资源从业人员人数占比</t>
  </si>
  <si>
    <t>当月月末在职的研究生学历人力资源从业人员人数</t>
  </si>
  <si>
    <t>研究生学历人力资源从业人员人数占比</t>
  </si>
  <si>
    <t>当月月末在职的一年及以下司龄人力资源从业人员人数</t>
  </si>
  <si>
    <t>一年及以下司龄人力资源从业人员人数占比</t>
  </si>
  <si>
    <t>当月月末在职的一至三年（含）司龄人力资源从业人员人数</t>
  </si>
  <si>
    <t>一至三年（含）司龄人力资源从业人员人数占比</t>
  </si>
  <si>
    <t>当月月末在职的三至五年（含）司龄人力资源从业人员人数</t>
  </si>
  <si>
    <t>三至五年（含）司龄人力资源从业人员人数占比</t>
  </si>
  <si>
    <t>当月月末在职的五至十年（含）司龄人力资源从业人员人数</t>
  </si>
  <si>
    <t>五至十年（含）司龄人力资源从业人员人数占比</t>
  </si>
  <si>
    <t>当月月末在职的十至十五年（含）司龄人力资源从业人员人数</t>
  </si>
  <si>
    <t>十至十五年（含）司龄人力资源从业人员人数占比</t>
  </si>
  <si>
    <t>当月月末在职的十五年以上司龄人力资源从业人员人数</t>
  </si>
  <si>
    <t>十五年以上司龄人力资源从业人员人数占比</t>
  </si>
  <si>
    <t>人力资源从业人员平均司龄</t>
  </si>
  <si>
    <t>编
制</t>
  </si>
  <si>
    <t>达编率</t>
  </si>
  <si>
    <t>当月月末实际在编人数</t>
  </si>
  <si>
    <t>当月月末编制总数</t>
  </si>
  <si>
    <t>招
聘</t>
  </si>
  <si>
    <t>累计新入职人员结构
（按用工方式区分）</t>
  </si>
  <si>
    <t>年初累计至今入职的正式工人数</t>
  </si>
  <si>
    <t>年初累计至今入职的正式工人数占比</t>
  </si>
  <si>
    <t>年初累计至今入职的劳务派遣工人数</t>
  </si>
  <si>
    <t>年初累计至今入职的劳务派遣工人数占比</t>
  </si>
  <si>
    <t>年初累计至今入职的小时工人数</t>
  </si>
  <si>
    <t>年初累计至今入职的小时工人数占比</t>
  </si>
  <si>
    <t>累计新入职人员结构
（按职能区分）</t>
  </si>
  <si>
    <t>年初累计至今入职的职能员工人数</t>
  </si>
  <si>
    <t>年初累计至今入职的职能员工人数占比</t>
  </si>
  <si>
    <t>年初累计至今入职的DC员工人数</t>
  </si>
  <si>
    <t>年初累计至今入职的DC员工人数占比</t>
  </si>
  <si>
    <t>年初累计至今入职的营运员工人数</t>
  </si>
  <si>
    <t>年初累计至今入职的营运员工人数占比</t>
  </si>
  <si>
    <t>当月新入职人员结构
（按用工方式区分）</t>
  </si>
  <si>
    <t>当月入职的正式工人数</t>
  </si>
  <si>
    <t>当月入职的正式工人数占比</t>
  </si>
  <si>
    <t>当月入职的劳务派遣工人数</t>
  </si>
  <si>
    <t>当月入职的劳务派遣工人数占比</t>
  </si>
  <si>
    <t>当月入职的小时工人数</t>
  </si>
  <si>
    <t>当月入职的小时工人数占比</t>
  </si>
  <si>
    <t>当月新入职人员结构
（按职能区分）</t>
  </si>
  <si>
    <t>当月入职的职能员工人数</t>
  </si>
  <si>
    <t>当月入职的职能员工人数占比</t>
  </si>
  <si>
    <t>当月入职的DC员工人数</t>
  </si>
  <si>
    <t>当月入职的DC员工人数占比</t>
  </si>
  <si>
    <t>当月入职的营运员工人数</t>
  </si>
  <si>
    <t>当月入职的营运员工人数占比</t>
  </si>
  <si>
    <t>内部推荐
累计入职人数</t>
  </si>
  <si>
    <t>年初累计至今通过内部推荐渠道入职的职能员工人数</t>
  </si>
  <si>
    <t>内部推荐渠道贡献率（职能）</t>
  </si>
  <si>
    <t>年初累计至今通过内部推荐渠道入职的DC员工人数</t>
  </si>
  <si>
    <t>内部推荐渠道贡献率（DC）</t>
  </si>
  <si>
    <t>年初累计至今通过内部推荐渠道入职的营运员工人数</t>
  </si>
  <si>
    <t>内部推荐渠道贡献率（营运）</t>
  </si>
  <si>
    <t>校园招聘
累计入职人数</t>
  </si>
  <si>
    <t>年初累计至今通过校园招聘渠道入职的职能员工人数</t>
  </si>
  <si>
    <t>校园招聘渠道贡献率（职能）</t>
  </si>
  <si>
    <t>年初累计至今通过校园招聘渠道入职的DC员工人数</t>
  </si>
  <si>
    <t>校园招聘渠道贡献率（DC）</t>
  </si>
  <si>
    <t>年初累计至今通过校园招聘渠道入职的营运员工人数</t>
  </si>
  <si>
    <t>校园招聘渠道贡献率（营运）</t>
  </si>
  <si>
    <t>网络及媒体
累计入职人数</t>
  </si>
  <si>
    <t>年初累计至今通过网络及媒体渠道入职的职能员工人数</t>
  </si>
  <si>
    <t>网络及媒体渠道贡献率（职能）</t>
  </si>
  <si>
    <t>年初累计至今通过网络及媒体渠道入职的DC员工人数</t>
  </si>
  <si>
    <t>网络及媒体渠道贡献率（DC）</t>
  </si>
  <si>
    <t>年初累计至今通过网络及媒体渠道入职的营运员工人数</t>
  </si>
  <si>
    <t>网络及媒体渠道贡献率（营运）</t>
  </si>
  <si>
    <t>人才中介/市场
累计入职人数</t>
  </si>
  <si>
    <t>年初累计至今通过人才中介/市场渠道入职的职能员工人数</t>
  </si>
  <si>
    <t>人才中介/市场渠道贡献率（职能）</t>
  </si>
  <si>
    <t>年初累计至今通过人才中介/市场渠道入职的DC员工人数</t>
  </si>
  <si>
    <t>人才中介/市场渠道贡献率（DC）</t>
  </si>
  <si>
    <t>年初累计至今通过人才中介/市场渠道入职的营运员工人数</t>
  </si>
  <si>
    <t>人才中介/市场渠道贡献率（营运）</t>
  </si>
  <si>
    <t>猎头公司
累计入职人数</t>
  </si>
  <si>
    <t>年初累计至今通过猎头公司渠道入职的职能员工人数</t>
  </si>
  <si>
    <t>猎头公司渠道贡献率（职能）</t>
  </si>
  <si>
    <t>年初累计至今通过猎头公司渠道入职的DC员工人数</t>
  </si>
  <si>
    <t>猎头公司渠道贡献率（DC）</t>
  </si>
  <si>
    <t>年初累计至今通过猎头公司渠道入职的营运员工人数</t>
  </si>
  <si>
    <t>猎头公司渠道贡献率（营运）</t>
  </si>
  <si>
    <t>企业合并
累计入职人数</t>
  </si>
  <si>
    <t>年初累计至今通过企业合并渠道入职的职能员工人数</t>
  </si>
  <si>
    <t>企业合并渠道贡献率（职能）</t>
  </si>
  <si>
    <t>年初累计至今通过企业合并渠道入职的DC员工人数</t>
  </si>
  <si>
    <t>企业合并渠道贡献率（DC）</t>
  </si>
  <si>
    <t>年初累计至今通过企业合并渠道入职的营运员工人数</t>
  </si>
  <si>
    <t>企业合并渠道贡献率（营运）</t>
  </si>
  <si>
    <t>其他企业调入
累计入职人数</t>
  </si>
  <si>
    <t>年初累计至今通过其他企业调入渠道入职的职能员工人数</t>
  </si>
  <si>
    <t>其他企业调入渠道贡献率（职能）</t>
  </si>
  <si>
    <t>年初累计至今通过其他企业调入渠道入职的DC员工人数</t>
  </si>
  <si>
    <t>其他企业调入渠道贡献率（DC）</t>
  </si>
  <si>
    <t>年初累计至今通过其他企业调入渠道入职的营运员工人数</t>
  </si>
  <si>
    <t>其他企业调入渠道贡献率（营运）</t>
  </si>
  <si>
    <t>军转干部安置
累计入职人数</t>
  </si>
  <si>
    <t>年初累计至今通过军转干部安置渠道入职的职能员工人数</t>
  </si>
  <si>
    <t>军转干部渠道贡献率（职能）</t>
  </si>
  <si>
    <t>年初累计至今通过军转干部安置渠道入职的DC员工人数</t>
  </si>
  <si>
    <t>军转干部渠道贡献率（DC）</t>
  </si>
  <si>
    <t>年初累计至今通过军转干部安置渠道入职的营运员工人数</t>
  </si>
  <si>
    <t>军转干部渠道贡献率（营运）</t>
  </si>
  <si>
    <t>企业内部猎头
累计入职人数</t>
  </si>
  <si>
    <t>年初累计至今通过企业内部猎头渠道入职的职能员工人数</t>
  </si>
  <si>
    <t>企业内部猎头渠道贡献率（职能）</t>
  </si>
  <si>
    <t>年初累计至今通过企业内部猎头渠道入职的DC员工人数</t>
  </si>
  <si>
    <t>企业内部猎头渠道贡献率（DC）</t>
  </si>
  <si>
    <t>年初累计至今通过企业内部猎头渠道入职的营运员工人数</t>
  </si>
  <si>
    <t>企业内部猎头渠道贡献率（营运）</t>
  </si>
  <si>
    <t>店面/项目现场招聘
累计入职人数</t>
  </si>
  <si>
    <t>年初累计至今通过店面/项目现场招聘渠道入职的职能员工人数</t>
  </si>
  <si>
    <t>店面/项目现场招聘渠道贡献率（职能）</t>
  </si>
  <si>
    <t>年初累计至今通过店面/项目现场招聘渠道入职的DC员工人数</t>
  </si>
  <si>
    <t>店面/项目现场招聘渠道贡献率（DC）</t>
  </si>
  <si>
    <t>年初累计至今通过店面/项目现场招聘渠道入职的营运员工人数</t>
  </si>
  <si>
    <t>店面/项目现场招聘渠道贡献率（营运）</t>
  </si>
  <si>
    <t>定向招聘培养
累计入职人数</t>
  </si>
  <si>
    <t>年初累计至今通过定向招聘培养渠道入职的职能员工人数</t>
  </si>
  <si>
    <t>定向招聘培养渠道贡献率（职能）</t>
  </si>
  <si>
    <t>年初累计至今通过定向招聘培养渠道入职的DC员工人数</t>
  </si>
  <si>
    <t>定向招聘培养渠道贡献率（DC）</t>
  </si>
  <si>
    <t>年初累计至今通过定向招聘培养渠道入职的营运员工人数</t>
  </si>
  <si>
    <t>定向招聘培养渠道贡献率（营运）</t>
  </si>
  <si>
    <t>其他招聘方式
累计入职人数</t>
  </si>
  <si>
    <t>年初累计至今通过其他招聘渠道入职的职能员工人数</t>
  </si>
  <si>
    <t>其他招聘方式渠道贡献率（职能）</t>
  </si>
  <si>
    <t>年初累计至今通过其他招聘渠道入职的DC员工人数</t>
  </si>
  <si>
    <t>其他招聘方式渠道贡献率（DC）</t>
  </si>
  <si>
    <t>年初累计至今通过其他招聘渠道入职的营运员工人数</t>
  </si>
  <si>
    <t>其他招聘方式渠道贡献率（营运）</t>
  </si>
  <si>
    <t>当年截至当月月末仍满足的
招聘需求数</t>
  </si>
  <si>
    <t>截至当月月末仍满足的职能招聘需求数</t>
  </si>
  <si>
    <t>招聘满足率（职能）</t>
  </si>
  <si>
    <t>截至当月月末仍满足的DC招聘需求数</t>
  </si>
  <si>
    <t>招聘满足率（DC）</t>
  </si>
  <si>
    <t>截至当月月末仍满足的营运招聘需求数</t>
  </si>
  <si>
    <t>招聘满足率（营运）</t>
  </si>
  <si>
    <t>职能平均招聘周期</t>
  </si>
  <si>
    <t>当月入职的职能员工招聘天数之和</t>
  </si>
  <si>
    <t>平均招聘周期（职能）</t>
  </si>
  <si>
    <t>试用期离职率</t>
  </si>
  <si>
    <t>当月离职的职能试用期员工人数</t>
  </si>
  <si>
    <t>试用期离职率（职能）</t>
  </si>
  <si>
    <t>当月处于试用期的职能员工平均人数</t>
  </si>
  <si>
    <t>当月离职的DC试用期员工人数</t>
  </si>
  <si>
    <t>试用期离职率（DC）</t>
  </si>
  <si>
    <t>当月处于试用期的DC员工平均人数</t>
  </si>
  <si>
    <t>当月离职的营运试用期员工人数</t>
  </si>
  <si>
    <t>试用期离职率（营运）</t>
  </si>
  <si>
    <t>当月处于试用期的营运员工平均人数</t>
  </si>
  <si>
    <t>试用期离职率（合计）</t>
  </si>
  <si>
    <t>配
置</t>
  </si>
  <si>
    <t>人员异动情况</t>
  </si>
  <si>
    <t>当月获晋升人员人数</t>
  </si>
  <si>
    <t>员工内部流动率（晋升）</t>
  </si>
  <si>
    <t>当月获平调人员人数</t>
  </si>
  <si>
    <t>员工内部流动率（平调）</t>
  </si>
  <si>
    <t>当月获降级人员人数</t>
  </si>
  <si>
    <t>员工内部流动率（降级）</t>
  </si>
  <si>
    <t>当月业务单元内异动人数</t>
  </si>
  <si>
    <t>员工内部流动率（业务单元内）</t>
  </si>
  <si>
    <t>当月跨业务单元异动人数（经理级及以上）</t>
  </si>
  <si>
    <t>员工内部流动率（跨业务单元）</t>
  </si>
  <si>
    <t>当月跨业务单元异动人数（经理级以下）</t>
  </si>
  <si>
    <t>关
键
人
才</t>
  </si>
  <si>
    <t>关键人才数量</t>
  </si>
  <si>
    <t>当月月末在职的职能关键人才人数</t>
  </si>
  <si>
    <t>当月月末在职的营运关键人才人数</t>
  </si>
  <si>
    <t>关键人才年龄结构</t>
  </si>
  <si>
    <t>当月月末在职的25岁及以下关键人才人数</t>
  </si>
  <si>
    <t>25岁及以下关键人才人数占比</t>
  </si>
  <si>
    <t>当月月末在职的26至30岁关键人才人数</t>
  </si>
  <si>
    <t>26至30岁关键人才人数占比</t>
  </si>
  <si>
    <t>当月月末在职的31至35岁关键人才人数</t>
  </si>
  <si>
    <t>31至35岁关键人才人数占比</t>
  </si>
  <si>
    <t>当月月末在职的36至40岁关键人才人数</t>
  </si>
  <si>
    <t>36至40岁关键人才人数占比</t>
  </si>
  <si>
    <t>当月月末在职的41至45岁关键人才人数</t>
  </si>
  <si>
    <t>41至45岁关键人才人数占比</t>
  </si>
  <si>
    <t>当月月末在职的46岁及以上关键人才人数</t>
  </si>
  <si>
    <t>46岁及以上关键人才人数占比</t>
  </si>
  <si>
    <t>关键人才平均年龄</t>
  </si>
  <si>
    <t>关键人才学历结构</t>
  </si>
  <si>
    <t>当月月末在职的初中及以下学历关键人才人数</t>
  </si>
  <si>
    <t>初中及以下学历关键人才人数占比</t>
  </si>
  <si>
    <t>当月月末在职的中等学历关键人才人数</t>
  </si>
  <si>
    <t>中等学历关键人才人数占比</t>
  </si>
  <si>
    <t>当月月末在职的专科学历关键人才人数</t>
  </si>
  <si>
    <t>专科学历关键人才人数占比</t>
  </si>
  <si>
    <t>当月月末在职的本科学历关键人才人数</t>
  </si>
  <si>
    <t>本科学历关键人才人数占比</t>
  </si>
  <si>
    <t>当月月末在职的研究生学历关键人才人数</t>
  </si>
  <si>
    <t>研究生学历关键人才人数占比</t>
  </si>
  <si>
    <t>关键人才司龄结构</t>
  </si>
  <si>
    <t>当月月末在职的一年及以下司龄关键人才人数</t>
  </si>
  <si>
    <t>一年及以下司龄关键人才人数占比</t>
  </si>
  <si>
    <t>当月月末在职的一至三年（含）司龄关键人才人数</t>
  </si>
  <si>
    <t>一至三年（含）司龄关键人才人数占比</t>
  </si>
  <si>
    <t>当月月末在职的三至五年（含）司龄关键人才人数</t>
  </si>
  <si>
    <t>三至五年（含）司龄关键人才人数占比</t>
  </si>
  <si>
    <t>当月月末在职的五至十年（含）司龄关键人才人数</t>
  </si>
  <si>
    <t>五至十年（含）司龄关键人才人数占比</t>
  </si>
  <si>
    <t>当月月末在职的十至十五年（含）司龄关键人才人数</t>
  </si>
  <si>
    <t>十至十五年（含）司龄关键人才人数占比</t>
  </si>
  <si>
    <t>当月月末在职的十五年以上司龄关键人才人数</t>
  </si>
  <si>
    <t>十五年以上司龄关键人才人数占比</t>
  </si>
  <si>
    <t>关键人才异动情况</t>
  </si>
  <si>
    <t>当月关键人才晋升人数</t>
  </si>
  <si>
    <t>关键人才内部流动率（晋升）</t>
  </si>
  <si>
    <t>当月关键人才平调人数</t>
  </si>
  <si>
    <t>关键人才内部流动率（平调）</t>
  </si>
  <si>
    <t>当月关键人才降级人数</t>
  </si>
  <si>
    <t>关键人才内部流动率（降级）</t>
  </si>
  <si>
    <t>关键人才离职情况</t>
  </si>
  <si>
    <t>当月职能关键人才离职人数</t>
  </si>
  <si>
    <t>职能关键人才离职率</t>
  </si>
  <si>
    <t>当月职能关键人才主动离职人数</t>
  </si>
  <si>
    <t>职能关键人才主动离职率</t>
  </si>
  <si>
    <t>当月职能关键人才平均人数</t>
  </si>
  <si>
    <t>当月营运关键人才离职人数</t>
  </si>
  <si>
    <t>营运关键人才离职率</t>
  </si>
  <si>
    <t>营运关键人才主动离职率</t>
  </si>
  <si>
    <t>当月营运关键人才平均人数</t>
  </si>
  <si>
    <t>关键人才离职率</t>
  </si>
  <si>
    <t>当月离职关键人才平均司龄</t>
  </si>
  <si>
    <t>关键人才主动离职率</t>
  </si>
  <si>
    <t>管
理
培
训
生</t>
  </si>
  <si>
    <t>管理培训生数量</t>
  </si>
  <si>
    <t>当月月末在职的职能管理培训生</t>
  </si>
  <si>
    <t>当月月末在职的采购管理培训生</t>
  </si>
  <si>
    <t>当月月末在职的营运管理培训生</t>
  </si>
  <si>
    <t>管理培训生异动情况</t>
  </si>
  <si>
    <t>当月管理培训生晋升人数</t>
  </si>
  <si>
    <t>管理培训生内部流动率（晋升）</t>
  </si>
  <si>
    <t>当月管理培训生平调人数</t>
  </si>
  <si>
    <t>管理培训生内部流动率（平调）</t>
  </si>
  <si>
    <t>当月管理培训生降级人数</t>
  </si>
  <si>
    <t>管理培训生内部流动率（降级）</t>
  </si>
  <si>
    <t>管理培训生离职情况</t>
  </si>
  <si>
    <t>当月管理培训生离职人数</t>
  </si>
  <si>
    <t>管理培训生离职率</t>
  </si>
  <si>
    <t>当月管理培训生平均人数</t>
  </si>
  <si>
    <t>离职管理培训生平均司龄</t>
  </si>
  <si>
    <t>薪
酬
福
利</t>
  </si>
  <si>
    <t>考勤管理</t>
  </si>
  <si>
    <t>当月已休事假天数之和</t>
  </si>
  <si>
    <t>平均事假天数</t>
  </si>
  <si>
    <t>当月已休事假人数</t>
  </si>
  <si>
    <t>平均病假天数</t>
  </si>
  <si>
    <t>当月已休病假天数之和</t>
  </si>
  <si>
    <t>事假发生率</t>
  </si>
  <si>
    <t>当月已休病假人数</t>
  </si>
  <si>
    <t>病假发生率</t>
  </si>
  <si>
    <t>当月月末在编不在岗人数</t>
  </si>
  <si>
    <t>在编不在岗率</t>
  </si>
  <si>
    <t>当月已录入的加班工时数总和</t>
  </si>
  <si>
    <t>福利</t>
  </si>
  <si>
    <t>当月已缴交社保的人数</t>
  </si>
  <si>
    <t>社保覆盖率</t>
  </si>
  <si>
    <t>当月应缴交社保的人数</t>
  </si>
  <si>
    <t>当月已缴交公积金（强积金）的人数</t>
  </si>
  <si>
    <t>公积金（强积金）覆盖率</t>
  </si>
  <si>
    <t>当月应缴交公积金（强积金）的人数</t>
  </si>
  <si>
    <t>工伤情况</t>
  </si>
  <si>
    <t>当月已申请工伤认定的工伤事件数量</t>
  </si>
  <si>
    <t>工伤发生率</t>
  </si>
  <si>
    <t>当月已申请工伤认定且工伤类型为交通事故的工伤数量</t>
  </si>
  <si>
    <t>交通事故占比</t>
  </si>
  <si>
    <t>当月已申请工伤认定且工伤类型为机器伤害的工伤数量</t>
  </si>
  <si>
    <t>机器伤害占比</t>
  </si>
  <si>
    <t>当月已申请工伤认定且工伤类型为工具伤害的工伤数量</t>
  </si>
  <si>
    <t>工具伤害占比</t>
  </si>
  <si>
    <t>当月已申请工伤认定且工伤类型为暴力伤害的工伤数量</t>
  </si>
  <si>
    <t>暴力伤害占比</t>
  </si>
  <si>
    <t>当月已申请工伤认定且工伤类型为摔/扭/烫伤的工伤数量</t>
  </si>
  <si>
    <t>摔/扭/烫伤占比</t>
  </si>
  <si>
    <t>当月已申请工伤认定且工伤类型为其他的工伤数量</t>
  </si>
  <si>
    <t>其他工伤占比</t>
  </si>
  <si>
    <t>员
工
关
系</t>
  </si>
  <si>
    <t>劳动关系情况</t>
  </si>
  <si>
    <t>当月已在劳动部门登记的劳动争议数量</t>
  </si>
  <si>
    <t>当月因违纪而产生的劳动争议数量</t>
  </si>
  <si>
    <t>因违纪而产生的劳动争议数量占比</t>
  </si>
  <si>
    <t>当月因合同而产生的劳动争议数量</t>
  </si>
  <si>
    <t>因合同而产生的劳动争议数量占比</t>
  </si>
  <si>
    <t>当月因薪资而产生的劳动争议数量</t>
  </si>
  <si>
    <t>因薪资而产生的劳动争议数量占比</t>
  </si>
  <si>
    <t>当月因福利而产生的劳动争议数量</t>
  </si>
  <si>
    <t>因福利而产生的劳动争议数量占比</t>
  </si>
  <si>
    <t>当月因工伤而产生的劳动争议数量</t>
  </si>
  <si>
    <t>因工伤而产生的劳动争议数量占比</t>
  </si>
  <si>
    <t>当月因其他原因而产生的劳动争议数量</t>
  </si>
  <si>
    <t>因其他原因而产生的劳动争议数量占比</t>
  </si>
  <si>
    <t>当月发生的劳动关系管理费</t>
  </si>
  <si>
    <t>离职率</t>
  </si>
  <si>
    <t>当月离职人数</t>
  </si>
  <si>
    <t>总离职率</t>
  </si>
  <si>
    <t>当月主动离职人数</t>
  </si>
  <si>
    <t>主动离职率</t>
  </si>
  <si>
    <t>当月正式工离职人数</t>
  </si>
  <si>
    <t>正式工离职率</t>
  </si>
  <si>
    <t>当月正式工平均人数</t>
  </si>
  <si>
    <t>当月劳务派遣工离职人数</t>
  </si>
  <si>
    <t>劳务派遣工离职率</t>
  </si>
  <si>
    <t>当月劳务派遣工平均人数</t>
  </si>
  <si>
    <t>当月小时工离职人数</t>
  </si>
  <si>
    <t>小时工离职率</t>
  </si>
  <si>
    <t>当月小时工平均人数</t>
  </si>
  <si>
    <t>当月职能员工离职人数</t>
  </si>
  <si>
    <t>职能员工离职率</t>
  </si>
  <si>
    <t>当月职能员工平均人数</t>
  </si>
  <si>
    <t>当月DC员工离职人数</t>
  </si>
  <si>
    <t>DC员工离职率</t>
  </si>
  <si>
    <t>当月DC员工平均人数</t>
  </si>
  <si>
    <t>当月营运员工离职人数</t>
  </si>
  <si>
    <t>营运员工离职率</t>
  </si>
  <si>
    <t>当月营运员工平均人数</t>
  </si>
  <si>
    <t>当月核心管理团队及助理总监（含）员工离职人数</t>
  </si>
  <si>
    <t>核心管理团队及助理总监（含）员工离职率</t>
  </si>
  <si>
    <t>当月核心管理团队及助理总监（含）员工平均人数</t>
  </si>
  <si>
    <t>当月经理级及以上员工离职人数</t>
  </si>
  <si>
    <t>经理级及以上员工离职率</t>
  </si>
  <si>
    <t>当月经理级及以上员工平均人数</t>
  </si>
  <si>
    <t>当月经理级以下员工离职人数</t>
  </si>
  <si>
    <t>经理级以下员工离职率</t>
  </si>
  <si>
    <t>当月经理级以下员工平均人数</t>
  </si>
  <si>
    <t>离职类型</t>
  </si>
  <si>
    <t>当月因合同到期终止而离职的员工人数</t>
  </si>
  <si>
    <t>合同到期终止而离职的员工人数占比</t>
  </si>
  <si>
    <t>当月因调出而离职的员工人数</t>
  </si>
  <si>
    <t>调出而离职的员工人数占比</t>
  </si>
  <si>
    <t>当月因退休而离职的员工人数</t>
  </si>
  <si>
    <t>退休而离职的员工人数占比</t>
  </si>
  <si>
    <t>当月因身故而离职的员工人数</t>
  </si>
  <si>
    <t>身故而离职的员工人数占比</t>
  </si>
  <si>
    <t>当月因辞职而离职的员工人数</t>
  </si>
  <si>
    <t>辞职而离职的员工人数占比</t>
  </si>
  <si>
    <t>当月因辞退而离职的员工人数</t>
  </si>
  <si>
    <t>辞退而离职的员工人数占比</t>
  </si>
  <si>
    <t>主动离职（辞职）原因</t>
  </si>
  <si>
    <t>当月因个人发展而离职的员工人数</t>
  </si>
  <si>
    <t>当月因个人发展而离职的员工人数占比</t>
  </si>
  <si>
    <t>当月因健康原因而离职的员工人数</t>
  </si>
  <si>
    <t>当月因健康原因而离职的员工人数占比</t>
  </si>
  <si>
    <t>当月因同事关系而离职的员工人数</t>
  </si>
  <si>
    <t>当月因同事关系而离职的员工人数占比</t>
  </si>
  <si>
    <t>当月因培训机会而离职的员工人数</t>
  </si>
  <si>
    <t>当月因培训机会而离职的员工人数占比</t>
  </si>
  <si>
    <t>当月因学习深造而离职的员工人数</t>
  </si>
  <si>
    <t>当月因学习深造而离职的员工人数占比</t>
  </si>
  <si>
    <t>当月因家庭原因而离职的员工人数</t>
  </si>
  <si>
    <t>当月因家庭原因而离职的员工人数占比</t>
  </si>
  <si>
    <t>当月因工作环境而离职的员工人数</t>
  </si>
  <si>
    <t>当月因工作环境而离职的员工人数占比</t>
  </si>
  <si>
    <t>当月因晋升机会而离职的员工人数</t>
  </si>
  <si>
    <t>当月因晋升机会而离职的员工人数占比</t>
  </si>
  <si>
    <t>当月因特长发挥而离职的员工人数</t>
  </si>
  <si>
    <t>当月因特长发挥而离职的员工人数占比</t>
  </si>
  <si>
    <t>当月因管理制度而离职的员工人数</t>
  </si>
  <si>
    <t>当月因管理制度而离职的员工人数占比</t>
  </si>
  <si>
    <t>当月因自信心而离职的员工人数</t>
  </si>
  <si>
    <t>当月因自信心而离职的员工人数占比</t>
  </si>
  <si>
    <t>当月因自动离职而离职的员工人数</t>
  </si>
  <si>
    <t>当月因自动离职而离职的员工人数占比</t>
  </si>
  <si>
    <t>当月因薪资而离职的员工人数</t>
  </si>
  <si>
    <t>当月因薪资而离职的员工人数占比</t>
  </si>
  <si>
    <t>当月因部门管理而离职的员工人数</t>
  </si>
  <si>
    <t>当月因部门管理而离职的员工人数占比</t>
  </si>
  <si>
    <t>当月因工作时间而离职的员工人数</t>
  </si>
  <si>
    <t>当月因部门领导而离职的员工人数占比</t>
  </si>
  <si>
    <t>当月因其它原因而离职的员工人数</t>
  </si>
  <si>
    <t>当月因其它原因而离职的员工人数占比</t>
  </si>
  <si>
    <t>主动离职员工年龄结构</t>
  </si>
  <si>
    <t>当月主动离职的16至18岁员工人数</t>
  </si>
  <si>
    <t>当月主动离职的19至25岁员工人数</t>
  </si>
  <si>
    <t>当月主动离职的26至30岁员工人数</t>
  </si>
  <si>
    <t>当月主动离职的31至35岁员工人数</t>
  </si>
  <si>
    <t>当月主动离职的36至40岁员工人数</t>
  </si>
  <si>
    <t>当月主动离职的41至45岁员工人数</t>
  </si>
  <si>
    <t>当月主动离职的46岁及以上员工人数</t>
  </si>
  <si>
    <t>当月主动离职员工平均年龄</t>
  </si>
  <si>
    <t>主动离职员工司龄结构</t>
  </si>
  <si>
    <t>当月主动离职的一年及以下司龄员工人数</t>
  </si>
  <si>
    <t>当月主动离职的一至三年（含）司龄员工人数</t>
  </si>
  <si>
    <t>当月主动离职的三至五年（含）司龄员工人数</t>
  </si>
  <si>
    <t>当月主动离职的五至十年（含）司龄员工人数</t>
  </si>
  <si>
    <t>当月主动离职的十至十五年（含）司龄员工人数</t>
  </si>
  <si>
    <t>当月主动离职的十五年以上司龄员工人数</t>
  </si>
  <si>
    <t>当月主动离职员工平均司龄</t>
  </si>
  <si>
    <t>主动离职员工学历结构</t>
  </si>
  <si>
    <t>当月主动离职的初中及以下学历员工人数</t>
  </si>
  <si>
    <t>当月主动离职的中等学历员工人数</t>
  </si>
  <si>
    <t>当月主动离职的专科学历员工人数</t>
  </si>
  <si>
    <t>当月主动离职的本科学历员工人数</t>
  </si>
  <si>
    <t>当月主动离职的研究生学历员工人数</t>
  </si>
  <si>
    <t>效
益</t>
  </si>
  <si>
    <t>人均成本与效益</t>
  </si>
  <si>
    <t>当月6S报表人数</t>
  </si>
  <si>
    <t>当月人事费用率</t>
  </si>
  <si>
    <t>当月EBIT</t>
  </si>
  <si>
    <t>当月人均销售</t>
  </si>
  <si>
    <t>当月净销售</t>
  </si>
  <si>
    <t>当月人均利润</t>
  </si>
  <si>
    <t>当月人工成本</t>
  </si>
  <si>
    <t>当月人工成本ROI</t>
  </si>
  <si>
    <t xml:space="preserve"> </t>
  </si>
  <si>
    <t>当月人均人工成本</t>
  </si>
  <si>
    <t>　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</si>
</sst>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_ "/>
    <numFmt numFmtId="178" formatCode="0_ "/>
    <numFmt numFmtId="179" formatCode="General&quot;‰&quot;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80" formatCode="0.0%"/>
  </numFmts>
  <fonts count="35">
    <font>
      <sz val="11"/>
      <color theme="1"/>
      <name val="宋体"/>
      <charset val="134"/>
      <scheme val="minor"/>
    </font>
    <font>
      <sz val="18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8"/>
      <name val="宋体"/>
      <charset val="134"/>
    </font>
    <font>
      <sz val="9"/>
      <color theme="0"/>
      <name val="宋体"/>
      <charset val="134"/>
    </font>
    <font>
      <b/>
      <sz val="18"/>
      <color indexed="8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돋움"/>
      <charset val="129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25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4" fillId="29" borderId="12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22" borderId="14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29" fillId="33" borderId="1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0" borderId="0"/>
    <xf numFmtId="0" fontId="19" fillId="0" borderId="0">
      <alignment vertical="center"/>
    </xf>
    <xf numFmtId="0" fontId="32" fillId="0" borderId="0"/>
  </cellStyleXfs>
  <cellXfs count="105">
    <xf numFmtId="0" fontId="0" fillId="0" borderId="0" xfId="0">
      <alignment vertical="center"/>
    </xf>
    <xf numFmtId="0" fontId="1" fillId="2" borderId="0" xfId="47" applyFont="1" applyFill="1" applyBorder="1">
      <alignment vertical="center"/>
    </xf>
    <xf numFmtId="0" fontId="2" fillId="2" borderId="0" xfId="47" applyFont="1" applyFill="1" applyBorder="1">
      <alignment vertical="center"/>
    </xf>
    <xf numFmtId="0" fontId="3" fillId="2" borderId="0" xfId="47" applyFont="1" applyFill="1" applyBorder="1">
      <alignment vertical="center"/>
    </xf>
    <xf numFmtId="0" fontId="4" fillId="2" borderId="0" xfId="47" applyFont="1" applyFill="1" applyBorder="1" applyAlignment="1">
      <alignment horizontal="center" vertical="center" wrapText="1"/>
    </xf>
    <xf numFmtId="0" fontId="2" fillId="2" borderId="0" xfId="47" applyFont="1" applyFill="1" applyBorder="1" applyAlignment="1" applyProtection="1">
      <alignment horizontal="center" vertical="center" wrapText="1"/>
      <protection locked="0"/>
    </xf>
    <xf numFmtId="0" fontId="5" fillId="2" borderId="0" xfId="47" applyFont="1" applyFill="1" applyBorder="1" applyAlignment="1">
      <alignment vertical="center" wrapText="1"/>
    </xf>
    <xf numFmtId="0" fontId="6" fillId="2" borderId="0" xfId="47" applyFont="1" applyFill="1" applyBorder="1" applyAlignment="1">
      <alignment vertical="center" wrapText="1"/>
    </xf>
    <xf numFmtId="0" fontId="6" fillId="2" borderId="0" xfId="47" applyFont="1" applyFill="1" applyBorder="1" applyAlignment="1">
      <alignment horizontal="left" vertical="center"/>
    </xf>
    <xf numFmtId="0" fontId="7" fillId="2" borderId="0" xfId="47" applyFont="1" applyFill="1" applyBorder="1" applyAlignment="1">
      <alignment horizontal="right" vertical="center"/>
    </xf>
    <xf numFmtId="0" fontId="7" fillId="2" borderId="0" xfId="47" applyFont="1" applyFill="1" applyBorder="1" applyAlignment="1">
      <alignment horizontal="center" vertical="center"/>
    </xf>
    <xf numFmtId="0" fontId="7" fillId="2" borderId="0" xfId="47" applyFont="1" applyFill="1" applyBorder="1">
      <alignment vertical="center"/>
    </xf>
    <xf numFmtId="0" fontId="6" fillId="2" borderId="0" xfId="47" applyFont="1" applyFill="1" applyBorder="1">
      <alignment vertical="center"/>
    </xf>
    <xf numFmtId="0" fontId="8" fillId="2" borderId="1" xfId="47" applyFont="1" applyFill="1" applyBorder="1" applyAlignment="1">
      <alignment horizontal="center" vertical="center" wrapText="1"/>
    </xf>
    <xf numFmtId="0" fontId="2" fillId="2" borderId="2" xfId="47" applyFont="1" applyFill="1" applyBorder="1" applyAlignment="1">
      <alignment horizontal="left" vertical="center" wrapText="1"/>
    </xf>
    <xf numFmtId="0" fontId="3" fillId="2" borderId="1" xfId="47" applyFont="1" applyFill="1" applyBorder="1" applyAlignment="1">
      <alignment horizontal="center" vertical="center" wrapText="1"/>
    </xf>
    <xf numFmtId="0" fontId="9" fillId="2" borderId="1" xfId="47" applyFont="1" applyFill="1" applyBorder="1" applyAlignment="1">
      <alignment horizontal="center" vertical="center" wrapText="1"/>
    </xf>
    <xf numFmtId="0" fontId="9" fillId="3" borderId="3" xfId="47" applyFont="1" applyFill="1" applyBorder="1" applyAlignment="1">
      <alignment horizontal="center" vertical="center"/>
    </xf>
    <xf numFmtId="0" fontId="9" fillId="3" borderId="3" xfId="47" applyFont="1" applyFill="1" applyBorder="1" applyAlignment="1">
      <alignment horizontal="center" vertical="center" wrapText="1"/>
    </xf>
    <xf numFmtId="0" fontId="2" fillId="4" borderId="3" xfId="47" applyFont="1" applyFill="1" applyBorder="1" applyAlignment="1">
      <alignment horizontal="center" vertical="center" wrapText="1"/>
    </xf>
    <xf numFmtId="0" fontId="2" fillId="4" borderId="3" xfId="47" applyFont="1" applyFill="1" applyBorder="1" applyAlignment="1">
      <alignment horizontal="left" vertical="center"/>
    </xf>
    <xf numFmtId="0" fontId="10" fillId="5" borderId="3" xfId="38" applyFont="1" applyFill="1" applyBorder="1" applyAlignment="1">
      <alignment horizontal="right" vertical="center"/>
    </xf>
    <xf numFmtId="0" fontId="10" fillId="6" borderId="4" xfId="47" applyFont="1" applyFill="1" applyBorder="1" applyAlignment="1">
      <alignment horizontal="center" vertical="center"/>
    </xf>
    <xf numFmtId="0" fontId="10" fillId="5" borderId="3" xfId="38" applyFont="1" applyFill="1" applyBorder="1" applyAlignment="1">
      <alignment horizontal="right" vertical="center" wrapText="1"/>
    </xf>
    <xf numFmtId="0" fontId="10" fillId="6" borderId="5" xfId="47" applyFont="1" applyFill="1" applyBorder="1" applyAlignment="1">
      <alignment horizontal="center" vertical="center"/>
    </xf>
    <xf numFmtId="0" fontId="4" fillId="4" borderId="3" xfId="47" applyFont="1" applyFill="1" applyBorder="1" applyAlignment="1">
      <alignment horizontal="center" vertical="center" wrapText="1"/>
    </xf>
    <xf numFmtId="0" fontId="10" fillId="6" borderId="3" xfId="47" applyFont="1" applyFill="1" applyBorder="1" applyAlignment="1">
      <alignment horizontal="center" vertical="center" wrapText="1"/>
    </xf>
    <xf numFmtId="178" fontId="10" fillId="5" borderId="3" xfId="38" applyNumberFormat="1" applyFont="1" applyFill="1" applyBorder="1" applyAlignment="1">
      <alignment horizontal="right" vertical="center" wrapText="1"/>
    </xf>
    <xf numFmtId="177" fontId="10" fillId="5" borderId="3" xfId="38" applyNumberFormat="1" applyFont="1" applyFill="1" applyBorder="1" applyAlignment="1">
      <alignment horizontal="right" vertical="center" wrapText="1"/>
    </xf>
    <xf numFmtId="0" fontId="10" fillId="6" borderId="4" xfId="47" applyFont="1" applyFill="1" applyBorder="1" applyAlignment="1">
      <alignment horizontal="center" vertical="center" wrapText="1"/>
    </xf>
    <xf numFmtId="0" fontId="10" fillId="6" borderId="5" xfId="47" applyFont="1" applyFill="1" applyBorder="1" applyAlignment="1">
      <alignment horizontal="center" vertical="center" wrapText="1"/>
    </xf>
    <xf numFmtId="0" fontId="2" fillId="4" borderId="4" xfId="47" applyFont="1" applyFill="1" applyBorder="1" applyAlignment="1">
      <alignment horizontal="center" vertical="center" wrapText="1"/>
    </xf>
    <xf numFmtId="0" fontId="4" fillId="4" borderId="4" xfId="47" applyFont="1" applyFill="1" applyBorder="1" applyAlignment="1">
      <alignment horizontal="center" vertical="center" wrapText="1"/>
    </xf>
    <xf numFmtId="0" fontId="2" fillId="4" borderId="6" xfId="47" applyFont="1" applyFill="1" applyBorder="1" applyAlignment="1">
      <alignment horizontal="center" vertical="center" wrapText="1"/>
    </xf>
    <xf numFmtId="0" fontId="4" fillId="4" borderId="3" xfId="47" applyNumberFormat="1" applyFont="1" applyFill="1" applyBorder="1" applyAlignment="1">
      <alignment vertical="center" wrapText="1"/>
    </xf>
    <xf numFmtId="0" fontId="4" fillId="4" borderId="5" xfId="47" applyFont="1" applyFill="1" applyBorder="1" applyAlignment="1">
      <alignment horizontal="center" vertical="center" wrapText="1"/>
    </xf>
    <xf numFmtId="0" fontId="4" fillId="4" borderId="3" xfId="47" applyFont="1" applyFill="1" applyBorder="1" applyAlignment="1">
      <alignment vertical="center" wrapText="1"/>
    </xf>
    <xf numFmtId="0" fontId="4" fillId="4" borderId="6" xfId="47" applyFont="1" applyFill="1" applyBorder="1" applyAlignment="1">
      <alignment horizontal="center" vertical="center" wrapText="1"/>
    </xf>
    <xf numFmtId="0" fontId="10" fillId="6" borderId="6" xfId="47" applyFont="1" applyFill="1" applyBorder="1" applyAlignment="1">
      <alignment horizontal="center" vertical="center"/>
    </xf>
    <xf numFmtId="0" fontId="4" fillId="4" borderId="3" xfId="47" applyFont="1" applyFill="1" applyBorder="1" applyAlignment="1">
      <alignment horizontal="left" vertical="center" wrapText="1"/>
    </xf>
    <xf numFmtId="178" fontId="10" fillId="5" borderId="3" xfId="38" applyNumberFormat="1" applyFont="1" applyFill="1" applyBorder="1" applyAlignment="1">
      <alignment horizontal="right" vertical="center"/>
    </xf>
    <xf numFmtId="0" fontId="10" fillId="6" borderId="3" xfId="47" applyFont="1" applyFill="1" applyBorder="1" applyAlignment="1">
      <alignment horizontal="center" vertical="center"/>
    </xf>
    <xf numFmtId="0" fontId="2" fillId="4" borderId="5" xfId="47" applyFont="1" applyFill="1" applyBorder="1" applyAlignment="1">
      <alignment horizontal="center" vertical="center" wrapText="1"/>
    </xf>
    <xf numFmtId="177" fontId="10" fillId="5" borderId="3" xfId="38" applyNumberFormat="1" applyFont="1" applyFill="1" applyBorder="1" applyAlignment="1">
      <alignment horizontal="right" vertical="center"/>
    </xf>
    <xf numFmtId="176" fontId="10" fillId="6" borderId="4" xfId="47" applyNumberFormat="1" applyFont="1" applyFill="1" applyBorder="1" applyAlignment="1">
      <alignment horizontal="center" vertical="center"/>
    </xf>
    <xf numFmtId="0" fontId="10" fillId="5" borderId="3" xfId="38" applyFont="1" applyFill="1" applyBorder="1" applyAlignment="1" applyProtection="1">
      <alignment horizontal="right" vertical="center" wrapText="1"/>
      <protection locked="0"/>
    </xf>
    <xf numFmtId="176" fontId="10" fillId="6" borderId="5" xfId="47" applyNumberFormat="1" applyFont="1" applyFill="1" applyBorder="1" applyAlignment="1">
      <alignment horizontal="center" vertical="center"/>
    </xf>
    <xf numFmtId="0" fontId="2" fillId="4" borderId="3" xfId="47" applyFont="1" applyFill="1" applyBorder="1" applyAlignment="1" applyProtection="1">
      <alignment horizontal="center" vertical="center" wrapText="1"/>
      <protection locked="0"/>
    </xf>
    <xf numFmtId="0" fontId="10" fillId="6" borderId="4" xfId="47" applyFont="1" applyFill="1" applyBorder="1" applyAlignment="1" applyProtection="1">
      <alignment horizontal="center" vertical="center" wrapText="1"/>
      <protection locked="0"/>
    </xf>
    <xf numFmtId="0" fontId="10" fillId="6" borderId="6" xfId="47" applyFont="1" applyFill="1" applyBorder="1" applyAlignment="1" applyProtection="1">
      <alignment horizontal="center" vertical="center" wrapText="1"/>
      <protection locked="0"/>
    </xf>
    <xf numFmtId="0" fontId="9" fillId="3" borderId="7" xfId="47" applyFont="1" applyFill="1" applyBorder="1" applyAlignment="1">
      <alignment horizontal="center" vertical="center"/>
    </xf>
    <xf numFmtId="0" fontId="9" fillId="3" borderId="2" xfId="47" applyFont="1" applyFill="1" applyBorder="1" applyAlignment="1">
      <alignment horizontal="center" vertical="center"/>
    </xf>
    <xf numFmtId="0" fontId="9" fillId="3" borderId="8" xfId="47" applyFont="1" applyFill="1" applyBorder="1" applyAlignment="1">
      <alignment horizontal="center" vertical="center"/>
    </xf>
    <xf numFmtId="0" fontId="2" fillId="2" borderId="3" xfId="47" applyFont="1" applyFill="1" applyBorder="1" applyAlignment="1">
      <alignment horizontal="left" vertical="center"/>
    </xf>
    <xf numFmtId="178" fontId="2" fillId="2" borderId="3" xfId="47" applyNumberFormat="1" applyFont="1" applyFill="1" applyBorder="1" applyAlignment="1">
      <alignment horizontal="right" vertical="center"/>
    </xf>
    <xf numFmtId="178" fontId="2" fillId="2" borderId="3" xfId="47" applyNumberFormat="1" applyFont="1" applyFill="1" applyBorder="1">
      <alignment vertical="center"/>
    </xf>
    <xf numFmtId="178" fontId="4" fillId="2" borderId="3" xfId="47" applyNumberFormat="1" applyFont="1" applyFill="1" applyBorder="1" applyAlignment="1">
      <alignment horizontal="center" vertical="center" wrapText="1"/>
    </xf>
    <xf numFmtId="0" fontId="4" fillId="2" borderId="3" xfId="47" applyFont="1" applyFill="1" applyBorder="1" applyAlignment="1">
      <alignment horizontal="left" vertical="center" wrapText="1"/>
    </xf>
    <xf numFmtId="9" fontId="4" fillId="2" borderId="3" xfId="47" applyNumberFormat="1" applyFont="1" applyFill="1" applyBorder="1" applyAlignment="1">
      <alignment horizontal="right" vertical="center" wrapText="1"/>
    </xf>
    <xf numFmtId="0" fontId="4" fillId="2" borderId="3" xfId="47" applyFont="1" applyFill="1" applyBorder="1" applyAlignment="1">
      <alignment horizontal="center" vertical="center" wrapText="1"/>
    </xf>
    <xf numFmtId="0" fontId="4" fillId="2" borderId="3" xfId="47" applyFont="1" applyFill="1" applyBorder="1" applyAlignment="1">
      <alignment horizontal="right" vertical="center" wrapText="1"/>
    </xf>
    <xf numFmtId="9" fontId="4" fillId="2" borderId="3" xfId="47" applyNumberFormat="1" applyFont="1" applyFill="1" applyBorder="1" applyAlignment="1">
      <alignment horizontal="center" vertical="center" wrapText="1"/>
    </xf>
    <xf numFmtId="9" fontId="2" fillId="2" borderId="3" xfId="47" applyNumberFormat="1" applyFont="1" applyFill="1" applyBorder="1" applyAlignment="1">
      <alignment horizontal="right" vertical="center"/>
    </xf>
    <xf numFmtId="0" fontId="2" fillId="2" borderId="3" xfId="47" applyFont="1" applyFill="1" applyBorder="1">
      <alignment vertical="center"/>
    </xf>
    <xf numFmtId="0" fontId="2" fillId="2" borderId="3" xfId="47" applyFont="1" applyFill="1" applyBorder="1" applyAlignment="1">
      <alignment horizontal="right" vertical="center"/>
    </xf>
    <xf numFmtId="9" fontId="2" fillId="2" borderId="3" xfId="47" applyNumberFormat="1" applyFont="1" applyFill="1" applyBorder="1" applyAlignment="1">
      <alignment horizontal="center" vertical="center"/>
    </xf>
    <xf numFmtId="0" fontId="2" fillId="2" borderId="3" xfId="47" applyFont="1" applyFill="1" applyBorder="1" applyAlignment="1">
      <alignment horizontal="center" vertical="center"/>
    </xf>
    <xf numFmtId="9" fontId="2" fillId="2" borderId="3" xfId="47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47" applyFont="1" applyFill="1" applyBorder="1" applyAlignment="1" applyProtection="1">
      <alignment horizontal="center" vertical="center" wrapText="1"/>
      <protection locked="0"/>
    </xf>
    <xf numFmtId="0" fontId="2" fillId="4" borderId="3" xfId="47" applyFont="1" applyFill="1" applyBorder="1" applyAlignment="1" applyProtection="1">
      <alignment horizontal="left" vertical="center" wrapText="1"/>
      <protection locked="0"/>
    </xf>
    <xf numFmtId="0" fontId="10" fillId="6" borderId="5" xfId="47" applyFont="1" applyFill="1" applyBorder="1" applyAlignment="1" applyProtection="1">
      <alignment horizontal="center" vertical="center" wrapText="1"/>
      <protection locked="0"/>
    </xf>
    <xf numFmtId="0" fontId="2" fillId="4" borderId="4" xfId="47" applyFont="1" applyFill="1" applyBorder="1" applyAlignment="1" applyProtection="1">
      <alignment horizontal="center" vertical="center" wrapText="1"/>
      <protection locked="0"/>
    </xf>
    <xf numFmtId="0" fontId="2" fillId="4" borderId="6" xfId="47" applyFont="1" applyFill="1" applyBorder="1" applyAlignment="1" applyProtection="1">
      <alignment horizontal="center" vertical="center" wrapText="1"/>
      <protection locked="0"/>
    </xf>
    <xf numFmtId="0" fontId="2" fillId="4" borderId="5" xfId="47" applyFont="1" applyFill="1" applyBorder="1" applyAlignment="1" applyProtection="1">
      <alignment horizontal="center" vertical="center" wrapText="1"/>
      <protection locked="0"/>
    </xf>
    <xf numFmtId="9" fontId="2" fillId="2" borderId="3" xfId="47" applyNumberFormat="1" applyFont="1" applyFill="1" applyBorder="1">
      <alignment vertical="center"/>
    </xf>
    <xf numFmtId="177" fontId="2" fillId="2" borderId="3" xfId="47" applyNumberFormat="1" applyFont="1" applyFill="1" applyBorder="1" applyAlignment="1">
      <alignment horizontal="right" vertical="center"/>
    </xf>
    <xf numFmtId="177" fontId="2" fillId="2" borderId="3" xfId="47" applyNumberFormat="1" applyFont="1" applyFill="1" applyBorder="1">
      <alignment vertical="center"/>
    </xf>
    <xf numFmtId="0" fontId="4" fillId="4" borderId="3" xfId="47" applyFont="1" applyFill="1" applyBorder="1" applyAlignment="1">
      <alignment horizontal="left" vertical="center"/>
    </xf>
    <xf numFmtId="0" fontId="4" fillId="2" borderId="3" xfId="47" applyFont="1" applyFill="1" applyBorder="1" applyAlignment="1">
      <alignment horizontal="left" vertical="center"/>
    </xf>
    <xf numFmtId="0" fontId="4" fillId="7" borderId="3" xfId="47" applyFont="1" applyFill="1" applyBorder="1" applyAlignment="1">
      <alignment horizontal="left" vertical="center" wrapText="1"/>
    </xf>
    <xf numFmtId="0" fontId="10" fillId="5" borderId="3" xfId="47" applyFont="1" applyFill="1" applyBorder="1" applyAlignment="1">
      <alignment horizontal="right" vertical="center"/>
    </xf>
    <xf numFmtId="0" fontId="2" fillId="7" borderId="4" xfId="47" applyFont="1" applyFill="1" applyBorder="1" applyAlignment="1">
      <alignment horizontal="center" vertical="center" wrapText="1"/>
    </xf>
    <xf numFmtId="0" fontId="2" fillId="7" borderId="6" xfId="47" applyFont="1" applyFill="1" applyBorder="1" applyAlignment="1">
      <alignment horizontal="center" vertical="center" wrapText="1"/>
    </xf>
    <xf numFmtId="0" fontId="2" fillId="7" borderId="5" xfId="47" applyFont="1" applyFill="1" applyBorder="1" applyAlignment="1">
      <alignment horizontal="center" vertical="center" wrapText="1"/>
    </xf>
    <xf numFmtId="0" fontId="2" fillId="2" borderId="7" xfId="47" applyFont="1" applyFill="1" applyBorder="1">
      <alignment vertical="center"/>
    </xf>
    <xf numFmtId="9" fontId="2" fillId="2" borderId="7" xfId="47" applyNumberFormat="1" applyFont="1" applyFill="1" applyBorder="1">
      <alignment vertical="center"/>
    </xf>
    <xf numFmtId="180" fontId="2" fillId="2" borderId="3" xfId="47" applyNumberFormat="1" applyFont="1" applyFill="1" applyBorder="1" applyAlignment="1">
      <alignment horizontal="right" vertical="center"/>
    </xf>
    <xf numFmtId="177" fontId="2" fillId="2" borderId="7" xfId="47" applyNumberFormat="1" applyFont="1" applyFill="1" applyBorder="1">
      <alignment vertical="center"/>
    </xf>
    <xf numFmtId="179" fontId="2" fillId="2" borderId="3" xfId="47" applyNumberFormat="1" applyFont="1" applyFill="1" applyBorder="1" applyAlignment="1">
      <alignment horizontal="right" vertical="center"/>
    </xf>
    <xf numFmtId="179" fontId="2" fillId="2" borderId="3" xfId="47" applyNumberFormat="1" applyFont="1" applyFill="1" applyBorder="1">
      <alignment vertical="center"/>
    </xf>
    <xf numFmtId="179" fontId="2" fillId="2" borderId="7" xfId="47" applyNumberFormat="1" applyFont="1" applyFill="1" applyBorder="1">
      <alignment vertical="center"/>
    </xf>
    <xf numFmtId="9" fontId="4" fillId="4" borderId="3" xfId="47" applyNumberFormat="1" applyFont="1" applyFill="1" applyBorder="1" applyAlignment="1">
      <alignment horizontal="left" vertical="center"/>
    </xf>
    <xf numFmtId="0" fontId="2" fillId="4" borderId="3" xfId="47" applyFont="1" applyFill="1" applyBorder="1">
      <alignment vertical="center"/>
    </xf>
    <xf numFmtId="176" fontId="10" fillId="5" borderId="3" xfId="38" applyNumberFormat="1" applyFont="1" applyFill="1" applyBorder="1" applyAlignment="1">
      <alignment horizontal="right" vertical="center"/>
    </xf>
    <xf numFmtId="0" fontId="2" fillId="4" borderId="3" xfId="47" applyFont="1" applyFill="1" applyBorder="1" applyAlignment="1">
      <alignment horizontal="center" vertical="center"/>
    </xf>
    <xf numFmtId="0" fontId="2" fillId="7" borderId="3" xfId="47" applyFont="1" applyFill="1" applyBorder="1" applyAlignment="1">
      <alignment horizontal="center" vertical="center" wrapText="1"/>
    </xf>
    <xf numFmtId="9" fontId="2" fillId="2" borderId="0" xfId="47" applyNumberFormat="1" applyFont="1" applyFill="1" applyBorder="1" applyAlignment="1">
      <alignment horizontal="left" vertical="center"/>
    </xf>
    <xf numFmtId="9" fontId="2" fillId="2" borderId="3" xfId="47" applyNumberFormat="1" applyFont="1" applyFill="1" applyBorder="1" applyAlignment="1">
      <alignment horizontal="left" vertical="center"/>
    </xf>
    <xf numFmtId="0" fontId="2" fillId="2" borderId="0" xfId="47" applyFont="1" applyFill="1" applyBorder="1" applyAlignment="1">
      <alignment horizontal="left" vertical="center"/>
    </xf>
    <xf numFmtId="10" fontId="2" fillId="2" borderId="3" xfId="47" applyNumberFormat="1" applyFont="1" applyFill="1" applyBorder="1" applyAlignment="1">
      <alignment horizontal="right" vertical="center"/>
    </xf>
    <xf numFmtId="176" fontId="2" fillId="2" borderId="3" xfId="47" applyNumberFormat="1" applyFont="1" applyFill="1" applyBorder="1" applyAlignment="1">
      <alignment horizontal="right" vertical="center"/>
    </xf>
    <xf numFmtId="0" fontId="2" fillId="2" borderId="0" xfId="47" applyFont="1" applyFill="1" applyBorder="1" applyAlignment="1">
      <alignment vertical="center" wrapText="1"/>
    </xf>
    <xf numFmtId="0" fontId="10" fillId="2" borderId="0" xfId="47" applyFont="1" applyFill="1" applyBorder="1" applyAlignment="1">
      <alignment horizontal="right" vertical="center"/>
    </xf>
    <xf numFmtId="0" fontId="10" fillId="2" borderId="0" xfId="47" applyFont="1" applyFill="1" applyBorder="1" applyAlignment="1">
      <alignment horizontal="center" vertical="center"/>
    </xf>
    <xf numFmtId="0" fontId="10" fillId="2" borderId="0" xfId="47" applyFont="1" applyFill="1" applyBorder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常规_Xl0000008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常规_《人力资源状况与分析》华北201208" xf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표준_PT전형_봉선점" xfId="54"/>
  </cellStyles>
  <dxfs count="2">
    <dxf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C-124\Application%20Data\Microsoft\Excel\&#20154;&#20107;&#36164;&#26009;&#31649;&#29702;&#31995;&#32479;%20(version%20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在职"/>
      <sheetName val="离职"/>
      <sheetName val="Sheet8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95"/>
  <sheetViews>
    <sheetView showGridLines="0" tabSelected="1" zoomScale="93" zoomScaleNormal="93" topLeftCell="A229" workbookViewId="0">
      <selection activeCell="F8" sqref="F8"/>
    </sheetView>
  </sheetViews>
  <sheetFormatPr defaultColWidth="9" defaultRowHeight="14.25"/>
  <cols>
    <col min="1" max="1" width="4.625" style="6" customWidth="1"/>
    <col min="2" max="2" width="13.5" style="7" customWidth="1"/>
    <col min="3" max="3" width="39.375" style="8" customWidth="1"/>
    <col min="4" max="5" width="5.375" style="9" customWidth="1"/>
    <col min="6" max="6" width="7.75" style="9" customWidth="1"/>
    <col min="7" max="7" width="5.625" style="10" customWidth="1"/>
    <col min="8" max="8" width="5.625" style="11" customWidth="1"/>
    <col min="9" max="9" width="7.875" style="11" customWidth="1"/>
    <col min="10" max="10" width="25.25" style="8" customWidth="1"/>
    <col min="11" max="11" width="7.375" style="12" customWidth="1"/>
    <col min="12" max="12" width="7.5" style="12" customWidth="1"/>
    <col min="13" max="13" width="7.75" style="12" customWidth="1"/>
    <col min="14" max="15" width="6.625" style="12" hidden="1" customWidth="1"/>
    <col min="16" max="17" width="6.625" style="12" customWidth="1"/>
    <col min="18" max="16384" width="9" style="12"/>
  </cols>
  <sheetData>
    <row r="1" s="1" customFormat="1" ht="20.25" customHeight="1" spans="1: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="2" customFormat="1" ht="11.25" customHeight="1" spans="1:15">
      <c r="A2" s="14" t="s">
        <v>1</v>
      </c>
      <c r="B2" s="14"/>
      <c r="C2" s="15"/>
      <c r="D2" s="16"/>
      <c r="E2" s="16"/>
      <c r="F2" s="16"/>
      <c r="G2" s="16"/>
      <c r="H2" s="16"/>
      <c r="I2" s="16"/>
      <c r="J2" s="15"/>
      <c r="K2" s="15"/>
      <c r="L2" s="15"/>
      <c r="M2" s="15"/>
      <c r="N2" s="15"/>
      <c r="O2" s="15"/>
    </row>
    <row r="3" s="3" customFormat="1" ht="20.1" customHeight="1" spans="1:15">
      <c r="A3" s="17" t="s">
        <v>2</v>
      </c>
      <c r="B3" s="17"/>
      <c r="C3" s="17"/>
      <c r="D3" s="17" t="s">
        <v>3</v>
      </c>
      <c r="E3" s="17"/>
      <c r="F3" s="17"/>
      <c r="G3" s="17" t="s">
        <v>4</v>
      </c>
      <c r="H3" s="17"/>
      <c r="I3" s="17"/>
      <c r="J3" s="50" t="s">
        <v>5</v>
      </c>
      <c r="K3" s="51"/>
      <c r="L3" s="51"/>
      <c r="M3" s="51"/>
      <c r="N3" s="51"/>
      <c r="O3" s="52"/>
    </row>
    <row r="4" s="3" customFormat="1" ht="20.1" customHeight="1" spans="1:15">
      <c r="A4" s="18" t="s">
        <v>6</v>
      </c>
      <c r="B4" s="18"/>
      <c r="C4" s="17" t="s">
        <v>7</v>
      </c>
      <c r="D4" s="17" t="s">
        <v>8</v>
      </c>
      <c r="E4" s="17" t="s">
        <v>9</v>
      </c>
      <c r="F4" s="17" t="s">
        <v>10</v>
      </c>
      <c r="G4" s="17" t="s">
        <v>8</v>
      </c>
      <c r="H4" s="17" t="s">
        <v>9</v>
      </c>
      <c r="I4" s="17" t="s">
        <v>10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7" t="s">
        <v>12</v>
      </c>
    </row>
    <row r="5" s="2" customFormat="1" ht="20.1" customHeight="1" spans="1:15">
      <c r="A5" s="19" t="s">
        <v>13</v>
      </c>
      <c r="B5" s="19" t="s">
        <v>14</v>
      </c>
      <c r="C5" s="20" t="s">
        <v>15</v>
      </c>
      <c r="D5" s="21"/>
      <c r="E5" s="21"/>
      <c r="F5" s="21"/>
      <c r="G5" s="22">
        <f>D5-E6</f>
        <v>0</v>
      </c>
      <c r="H5" s="22" t="s">
        <v>16</v>
      </c>
      <c r="I5" s="22" t="s">
        <v>16</v>
      </c>
      <c r="J5" s="53" t="s">
        <v>14</v>
      </c>
      <c r="K5" s="54" t="e">
        <f>AVERAGE(D5:D6)</f>
        <v>#DIV/0!</v>
      </c>
      <c r="L5" s="54" t="e">
        <f>AVERAGE(E5:E6)</f>
        <v>#DIV/0!</v>
      </c>
      <c r="M5" s="54" t="e">
        <f>AVERAGE(F5:F6)</f>
        <v>#DIV/0!</v>
      </c>
      <c r="N5" s="55"/>
      <c r="O5" s="55"/>
    </row>
    <row r="6" s="4" customFormat="1" ht="20.1" customHeight="1" spans="1:15">
      <c r="A6" s="19"/>
      <c r="B6" s="19"/>
      <c r="C6" s="20" t="s">
        <v>17</v>
      </c>
      <c r="D6" s="23"/>
      <c r="E6" s="23"/>
      <c r="F6" s="23"/>
      <c r="G6" s="24"/>
      <c r="H6" s="24"/>
      <c r="I6" s="24"/>
      <c r="J6" s="53" t="s">
        <v>18</v>
      </c>
      <c r="K6" s="54">
        <f>D6</f>
        <v>0</v>
      </c>
      <c r="L6" s="54">
        <f>E6</f>
        <v>0</v>
      </c>
      <c r="M6" s="54">
        <f>F6</f>
        <v>0</v>
      </c>
      <c r="N6" s="56"/>
      <c r="O6" s="56"/>
    </row>
    <row r="7" s="4" customFormat="1" ht="20.1" customHeight="1" spans="1:15">
      <c r="A7" s="19"/>
      <c r="B7" s="25" t="s">
        <v>19</v>
      </c>
      <c r="C7" s="20" t="s">
        <v>20</v>
      </c>
      <c r="D7" s="23"/>
      <c r="E7" s="23"/>
      <c r="F7" s="23"/>
      <c r="G7" s="26">
        <f>D7+D8+D9-D6</f>
        <v>0</v>
      </c>
      <c r="H7" s="26">
        <f>E7+E8+E9-E6</f>
        <v>0</v>
      </c>
      <c r="I7" s="26">
        <f>F7+F8+F9-F6</f>
        <v>0</v>
      </c>
      <c r="J7" s="57" t="s">
        <v>21</v>
      </c>
      <c r="K7" s="58" t="e">
        <f>D7/SUM(D7:D9)</f>
        <v>#DIV/0!</v>
      </c>
      <c r="L7" s="58" t="e">
        <f>E7/SUM(E7:E9)</f>
        <v>#DIV/0!</v>
      </c>
      <c r="M7" s="58" t="e">
        <f>F7/SUM(F7:F9)</f>
        <v>#DIV/0!</v>
      </c>
      <c r="N7" s="59"/>
      <c r="O7" s="59"/>
    </row>
    <row r="8" s="4" customFormat="1" ht="20.1" customHeight="1" spans="1:15">
      <c r="A8" s="19"/>
      <c r="B8" s="25"/>
      <c r="C8" s="20" t="s">
        <v>22</v>
      </c>
      <c r="D8" s="23"/>
      <c r="E8" s="23"/>
      <c r="F8" s="23"/>
      <c r="G8" s="26"/>
      <c r="H8" s="26"/>
      <c r="I8" s="26"/>
      <c r="J8" s="57" t="s">
        <v>23</v>
      </c>
      <c r="K8" s="58" t="e">
        <f>D8/SUM(D7:D9)</f>
        <v>#DIV/0!</v>
      </c>
      <c r="L8" s="58" t="e">
        <f>E8/SUM(E7:E9)</f>
        <v>#DIV/0!</v>
      </c>
      <c r="M8" s="58" t="e">
        <f>F8/SUM(F7:F9)</f>
        <v>#DIV/0!</v>
      </c>
      <c r="N8" s="59"/>
      <c r="O8" s="59"/>
    </row>
    <row r="9" s="4" customFormat="1" ht="20.1" customHeight="1" spans="1:15">
      <c r="A9" s="19"/>
      <c r="B9" s="25"/>
      <c r="C9" s="20" t="s">
        <v>24</v>
      </c>
      <c r="D9" s="23"/>
      <c r="E9" s="23"/>
      <c r="F9" s="23"/>
      <c r="G9" s="26"/>
      <c r="H9" s="26"/>
      <c r="I9" s="26"/>
      <c r="J9" s="57" t="s">
        <v>25</v>
      </c>
      <c r="K9" s="58" t="e">
        <f>D9/SUM(D7:D9)</f>
        <v>#DIV/0!</v>
      </c>
      <c r="L9" s="58" t="e">
        <f>E9/SUM(E7:E9)</f>
        <v>#DIV/0!</v>
      </c>
      <c r="M9" s="58" t="e">
        <f>F9/SUM(F7:F9)</f>
        <v>#DIV/0!</v>
      </c>
      <c r="N9" s="59"/>
      <c r="O9" s="59"/>
    </row>
    <row r="10" s="4" customFormat="1" ht="20.1" customHeight="1" spans="1:15">
      <c r="A10" s="19"/>
      <c r="B10" s="25"/>
      <c r="C10" s="20" t="s">
        <v>26</v>
      </c>
      <c r="D10" s="23"/>
      <c r="E10" s="23"/>
      <c r="F10" s="23"/>
      <c r="G10" s="26" t="s">
        <v>16</v>
      </c>
      <c r="H10" s="26" t="s">
        <v>16</v>
      </c>
      <c r="I10" s="26" t="s">
        <v>16</v>
      </c>
      <c r="J10" s="57"/>
      <c r="K10" s="60"/>
      <c r="L10" s="60"/>
      <c r="M10" s="60"/>
      <c r="N10" s="59"/>
      <c r="O10" s="59"/>
    </row>
    <row r="11" s="4" customFormat="1" ht="20.1" customHeight="1" spans="1:15">
      <c r="A11" s="19"/>
      <c r="B11" s="25" t="s">
        <v>27</v>
      </c>
      <c r="C11" s="20" t="s">
        <v>28</v>
      </c>
      <c r="D11" s="23"/>
      <c r="E11" s="23"/>
      <c r="F11" s="23"/>
      <c r="G11" s="26">
        <f>D11+D12+D13-D6</f>
        <v>0</v>
      </c>
      <c r="H11" s="26">
        <f>E11+E12+E13-E6</f>
        <v>0</v>
      </c>
      <c r="I11" s="26">
        <f>F11+F12+F13-F6</f>
        <v>0</v>
      </c>
      <c r="J11" s="57" t="s">
        <v>29</v>
      </c>
      <c r="K11" s="58" t="e">
        <f>D11/SUM(D11:D13)</f>
        <v>#DIV/0!</v>
      </c>
      <c r="L11" s="58" t="e">
        <f>E11/SUM(E11:E13)</f>
        <v>#DIV/0!</v>
      </c>
      <c r="M11" s="58" t="e">
        <f>F11/SUM(F11:F13)</f>
        <v>#DIV/0!</v>
      </c>
      <c r="N11" s="59"/>
      <c r="O11" s="59"/>
    </row>
    <row r="12" s="4" customFormat="1" ht="20.1" customHeight="1" spans="1:15">
      <c r="A12" s="19"/>
      <c r="B12" s="25"/>
      <c r="C12" s="20" t="s">
        <v>30</v>
      </c>
      <c r="D12" s="23"/>
      <c r="E12" s="23"/>
      <c r="F12" s="23"/>
      <c r="G12" s="26"/>
      <c r="H12" s="26"/>
      <c r="I12" s="26"/>
      <c r="J12" s="57" t="s">
        <v>31</v>
      </c>
      <c r="K12" s="58" t="e">
        <f>D12/SUM(D11:D13)</f>
        <v>#DIV/0!</v>
      </c>
      <c r="L12" s="58" t="e">
        <f>E12/SUM(E11:E13)</f>
        <v>#DIV/0!</v>
      </c>
      <c r="M12" s="58" t="e">
        <f>F12/SUM(F11:F13)</f>
        <v>#DIV/0!</v>
      </c>
      <c r="N12" s="59"/>
      <c r="O12" s="59"/>
    </row>
    <row r="13" s="4" customFormat="1" ht="20.1" customHeight="1" spans="1:15">
      <c r="A13" s="19"/>
      <c r="B13" s="25"/>
      <c r="C13" s="20" t="s">
        <v>32</v>
      </c>
      <c r="D13" s="23"/>
      <c r="E13" s="23"/>
      <c r="F13" s="23"/>
      <c r="G13" s="26"/>
      <c r="H13" s="26"/>
      <c r="I13" s="26"/>
      <c r="J13" s="57" t="s">
        <v>33</v>
      </c>
      <c r="K13" s="58" t="e">
        <f>D13/SUM(D11:D13)</f>
        <v>#DIV/0!</v>
      </c>
      <c r="L13" s="58" t="e">
        <f>E13/SUM(E11:E13)</f>
        <v>#DIV/0!</v>
      </c>
      <c r="M13" s="58" t="e">
        <f>F13/SUM(F11:F13)</f>
        <v>#DIV/0!</v>
      </c>
      <c r="N13" s="59"/>
      <c r="O13" s="59"/>
    </row>
    <row r="14" s="4" customFormat="1" ht="20.1" customHeight="1" spans="1:15">
      <c r="A14" s="19"/>
      <c r="B14" s="25" t="s">
        <v>34</v>
      </c>
      <c r="C14" s="20" t="s">
        <v>35</v>
      </c>
      <c r="D14" s="23"/>
      <c r="E14" s="23"/>
      <c r="F14" s="23"/>
      <c r="G14" s="26">
        <f>D14+D15-D6</f>
        <v>0</v>
      </c>
      <c r="H14" s="26">
        <f>E14+E15-E6</f>
        <v>0</v>
      </c>
      <c r="I14" s="26">
        <f>F14+F15-F6</f>
        <v>0</v>
      </c>
      <c r="J14" s="57" t="s">
        <v>36</v>
      </c>
      <c r="K14" s="58" t="e">
        <f>D14/SUM(D14:D15)</f>
        <v>#DIV/0!</v>
      </c>
      <c r="L14" s="58" t="e">
        <f>E14/SUM(E14:E15)</f>
        <v>#DIV/0!</v>
      </c>
      <c r="M14" s="58" t="e">
        <f>F14/SUM(F14:F15)</f>
        <v>#DIV/0!</v>
      </c>
      <c r="N14" s="59"/>
      <c r="O14" s="59"/>
    </row>
    <row r="15" s="4" customFormat="1" ht="20.1" customHeight="1" spans="1:15">
      <c r="A15" s="19"/>
      <c r="B15" s="25"/>
      <c r="C15" s="20" t="s">
        <v>37</v>
      </c>
      <c r="D15" s="23"/>
      <c r="E15" s="23"/>
      <c r="F15" s="23"/>
      <c r="G15" s="26"/>
      <c r="H15" s="26"/>
      <c r="I15" s="26"/>
      <c r="J15" s="57" t="s">
        <v>38</v>
      </c>
      <c r="K15" s="58" t="e">
        <f>D15/SUM(D14:D15)</f>
        <v>#DIV/0!</v>
      </c>
      <c r="L15" s="58" t="e">
        <f>E15/SUM(E14:E15)</f>
        <v>#DIV/0!</v>
      </c>
      <c r="M15" s="58" t="e">
        <f>F15/SUM(F14:F15)</f>
        <v>#DIV/0!</v>
      </c>
      <c r="N15" s="59"/>
      <c r="O15" s="59"/>
    </row>
    <row r="16" s="4" customFormat="1" ht="20.1" customHeight="1" spans="1:15">
      <c r="A16" s="19"/>
      <c r="B16" s="25" t="s">
        <v>39</v>
      </c>
      <c r="C16" s="20" t="s">
        <v>40</v>
      </c>
      <c r="D16" s="23"/>
      <c r="E16" s="23"/>
      <c r="F16" s="23"/>
      <c r="G16" s="26">
        <f>D16+D17+D18+D19+D20+D21+D22-D6</f>
        <v>0</v>
      </c>
      <c r="H16" s="26">
        <f>E16+E17+E18+E19+E20+E21+E22-E6</f>
        <v>0</v>
      </c>
      <c r="I16" s="26">
        <f>F16+F17+F18+F19+F20+F21+F22-F6</f>
        <v>0</v>
      </c>
      <c r="J16" s="20" t="s">
        <v>41</v>
      </c>
      <c r="K16" s="58" t="e">
        <f>D16/SUM(D16:D22)</f>
        <v>#DIV/0!</v>
      </c>
      <c r="L16" s="58" t="e">
        <f>E16/SUM(E16:E22)</f>
        <v>#DIV/0!</v>
      </c>
      <c r="M16" s="58" t="e">
        <f>F16/SUM(F16:F22)</f>
        <v>#DIV/0!</v>
      </c>
      <c r="N16" s="61" t="e">
        <f>G16/SUM(G16:G22)</f>
        <v>#DIV/0!</v>
      </c>
      <c r="O16" s="61" t="e">
        <f>H16/SUM(H16:H22)</f>
        <v>#DIV/0!</v>
      </c>
    </row>
    <row r="17" s="4" customFormat="1" ht="20.1" customHeight="1" spans="1:15">
      <c r="A17" s="19"/>
      <c r="B17" s="25"/>
      <c r="C17" s="20" t="s">
        <v>42</v>
      </c>
      <c r="D17" s="23"/>
      <c r="E17" s="23"/>
      <c r="F17" s="23"/>
      <c r="G17" s="26"/>
      <c r="H17" s="26"/>
      <c r="I17" s="26"/>
      <c r="J17" s="20" t="s">
        <v>43</v>
      </c>
      <c r="K17" s="58" t="e">
        <f>D17/SUM(D16:D22)</f>
        <v>#DIV/0!</v>
      </c>
      <c r="L17" s="58" t="e">
        <f>E17/SUM(E16:E22)</f>
        <v>#DIV/0!</v>
      </c>
      <c r="M17" s="58" t="e">
        <f>F17/SUM(F16:F22)</f>
        <v>#DIV/0!</v>
      </c>
      <c r="N17" s="61" t="e">
        <f>G17/SUM(G16:G22)</f>
        <v>#DIV/0!</v>
      </c>
      <c r="O17" s="61" t="e">
        <f>H17/SUM(H16:H22)</f>
        <v>#DIV/0!</v>
      </c>
    </row>
    <row r="18" s="4" customFormat="1" ht="20.1" customHeight="1" spans="1:15">
      <c r="A18" s="19"/>
      <c r="B18" s="25"/>
      <c r="C18" s="20" t="s">
        <v>44</v>
      </c>
      <c r="D18" s="23"/>
      <c r="E18" s="23"/>
      <c r="F18" s="23"/>
      <c r="G18" s="26"/>
      <c r="H18" s="26"/>
      <c r="I18" s="26"/>
      <c r="J18" s="20" t="s">
        <v>45</v>
      </c>
      <c r="K18" s="58" t="e">
        <f>D18/SUM(D16:D22)</f>
        <v>#DIV/0!</v>
      </c>
      <c r="L18" s="58" t="e">
        <f>E18/SUM(E16:E22)</f>
        <v>#DIV/0!</v>
      </c>
      <c r="M18" s="58" t="e">
        <f>F18/SUM(F16:F22)</f>
        <v>#DIV/0!</v>
      </c>
      <c r="N18" s="61" t="e">
        <f>G18/SUM(G16:G22)</f>
        <v>#DIV/0!</v>
      </c>
      <c r="O18" s="61" t="e">
        <f>H18/SUM(H16:H22)</f>
        <v>#DIV/0!</v>
      </c>
    </row>
    <row r="19" s="4" customFormat="1" ht="20.1" customHeight="1" spans="1:15">
      <c r="A19" s="19"/>
      <c r="B19" s="25"/>
      <c r="C19" s="20" t="s">
        <v>46</v>
      </c>
      <c r="D19" s="23"/>
      <c r="E19" s="23"/>
      <c r="F19" s="23"/>
      <c r="G19" s="26"/>
      <c r="H19" s="26"/>
      <c r="I19" s="26"/>
      <c r="J19" s="20" t="s">
        <v>47</v>
      </c>
      <c r="K19" s="58" t="e">
        <f>D19/SUM(D16:D22)</f>
        <v>#DIV/0!</v>
      </c>
      <c r="L19" s="58" t="e">
        <f>E19/SUM(E16:E22)</f>
        <v>#DIV/0!</v>
      </c>
      <c r="M19" s="58" t="e">
        <f>F19/SUM(F16:F22)</f>
        <v>#DIV/0!</v>
      </c>
      <c r="N19" s="61" t="e">
        <f>G19/SUM(G16:G22)</f>
        <v>#DIV/0!</v>
      </c>
      <c r="O19" s="61" t="e">
        <f>H19/SUM(H16:H22)</f>
        <v>#DIV/0!</v>
      </c>
    </row>
    <row r="20" s="4" customFormat="1" ht="20.1" customHeight="1" spans="1:15">
      <c r="A20" s="19"/>
      <c r="B20" s="25"/>
      <c r="C20" s="20" t="s">
        <v>48</v>
      </c>
      <c r="D20" s="23"/>
      <c r="E20" s="23"/>
      <c r="F20" s="23"/>
      <c r="G20" s="26"/>
      <c r="H20" s="26"/>
      <c r="I20" s="26"/>
      <c r="J20" s="20" t="s">
        <v>49</v>
      </c>
      <c r="K20" s="58" t="e">
        <f>D20/SUM(D16:D22)</f>
        <v>#DIV/0!</v>
      </c>
      <c r="L20" s="58" t="e">
        <f>E20/SUM(E16:E22)</f>
        <v>#DIV/0!</v>
      </c>
      <c r="M20" s="58" t="e">
        <f>F20/SUM(F16:F22)</f>
        <v>#DIV/0!</v>
      </c>
      <c r="N20" s="61" t="e">
        <f>G20/SUM(G16:G22)</f>
        <v>#DIV/0!</v>
      </c>
      <c r="O20" s="61" t="e">
        <f>H20/SUM(H16:H22)</f>
        <v>#DIV/0!</v>
      </c>
    </row>
    <row r="21" s="4" customFormat="1" ht="20.1" customHeight="1" spans="1:15">
      <c r="A21" s="19"/>
      <c r="B21" s="25"/>
      <c r="C21" s="20" t="s">
        <v>50</v>
      </c>
      <c r="D21" s="23"/>
      <c r="E21" s="23"/>
      <c r="F21" s="23"/>
      <c r="G21" s="26"/>
      <c r="H21" s="26"/>
      <c r="I21" s="26"/>
      <c r="J21" s="20" t="s">
        <v>51</v>
      </c>
      <c r="K21" s="58" t="e">
        <f>D21/SUM(D16:D22)</f>
        <v>#DIV/0!</v>
      </c>
      <c r="L21" s="58" t="e">
        <f>E21/SUM(E16:E22)</f>
        <v>#DIV/0!</v>
      </c>
      <c r="M21" s="58" t="e">
        <f>F21/SUM(F16:F22)</f>
        <v>#DIV/0!</v>
      </c>
      <c r="N21" s="61" t="e">
        <f>G21/SUM(G16:G22)</f>
        <v>#DIV/0!</v>
      </c>
      <c r="O21" s="61" t="e">
        <f>H21/SUM(H16:H22)</f>
        <v>#DIV/0!</v>
      </c>
    </row>
    <row r="22" s="4" customFormat="1" ht="20.1" customHeight="1" spans="1:15">
      <c r="A22" s="19"/>
      <c r="B22" s="25"/>
      <c r="C22" s="20" t="s">
        <v>52</v>
      </c>
      <c r="D22" s="23"/>
      <c r="E22" s="23"/>
      <c r="F22" s="23"/>
      <c r="G22" s="26"/>
      <c r="H22" s="26"/>
      <c r="I22" s="26"/>
      <c r="J22" s="20" t="s">
        <v>53</v>
      </c>
      <c r="K22" s="58" t="e">
        <f>D22/SUM(D16:D22)</f>
        <v>#DIV/0!</v>
      </c>
      <c r="L22" s="58" t="e">
        <f>E22/SUM(E16:E22)</f>
        <v>#DIV/0!</v>
      </c>
      <c r="M22" s="58" t="e">
        <f>F22/SUM(F16:F22)</f>
        <v>#DIV/0!</v>
      </c>
      <c r="N22" s="61" t="e">
        <f>G22/SUM(G16:G22)</f>
        <v>#DIV/0!</v>
      </c>
      <c r="O22" s="61" t="e">
        <f>H22/SUM(H16:H22)</f>
        <v>#DIV/0!</v>
      </c>
    </row>
    <row r="23" s="4" customFormat="1" ht="20.1" customHeight="1" spans="1:15">
      <c r="A23" s="19"/>
      <c r="B23" s="25"/>
      <c r="C23" s="20" t="s">
        <v>54</v>
      </c>
      <c r="D23" s="27"/>
      <c r="E23" s="27"/>
      <c r="F23" s="23"/>
      <c r="G23" s="26" t="s">
        <v>16</v>
      </c>
      <c r="H23" s="26" t="s">
        <v>16</v>
      </c>
      <c r="I23" s="26" t="s">
        <v>16</v>
      </c>
      <c r="J23" s="57"/>
      <c r="K23" s="60"/>
      <c r="L23" s="60"/>
      <c r="M23" s="60"/>
      <c r="N23" s="59"/>
      <c r="O23" s="59"/>
    </row>
    <row r="24" s="4" customFormat="1" ht="20.1" customHeight="1" spans="1:15">
      <c r="A24" s="19"/>
      <c r="B24" s="25" t="s">
        <v>55</v>
      </c>
      <c r="C24" s="20" t="s">
        <v>56</v>
      </c>
      <c r="D24" s="23"/>
      <c r="E24" s="23"/>
      <c r="F24" s="23"/>
      <c r="G24" s="26">
        <f>D24+D25+D26+D27+D28-D6</f>
        <v>0</v>
      </c>
      <c r="H24" s="26">
        <f>E24+E25+E26+E27+E28-E6</f>
        <v>0</v>
      </c>
      <c r="I24" s="26">
        <f>F24+F25+F26+F27+F28-F6</f>
        <v>0</v>
      </c>
      <c r="J24" s="20" t="s">
        <v>57</v>
      </c>
      <c r="K24" s="58" t="e">
        <f>D24/SUM(D24:D28)</f>
        <v>#DIV/0!</v>
      </c>
      <c r="L24" s="58" t="e">
        <f>E24/SUM(E24:E28)</f>
        <v>#DIV/0!</v>
      </c>
      <c r="M24" s="58" t="e">
        <f>F24/SUM(F24:F28)</f>
        <v>#DIV/0!</v>
      </c>
      <c r="N24" s="59"/>
      <c r="O24" s="59"/>
    </row>
    <row r="25" s="4" customFormat="1" ht="20.1" customHeight="1" spans="1:15">
      <c r="A25" s="19"/>
      <c r="B25" s="25"/>
      <c r="C25" s="20" t="s">
        <v>58</v>
      </c>
      <c r="D25" s="23"/>
      <c r="E25" s="23"/>
      <c r="F25" s="23"/>
      <c r="G25" s="26"/>
      <c r="H25" s="26"/>
      <c r="I25" s="26"/>
      <c r="J25" s="20" t="s">
        <v>59</v>
      </c>
      <c r="K25" s="58" t="e">
        <f>D25/SUM(D24:D28)</f>
        <v>#DIV/0!</v>
      </c>
      <c r="L25" s="58" t="e">
        <f>E25/SUM(E24:E28)</f>
        <v>#DIV/0!</v>
      </c>
      <c r="M25" s="58" t="e">
        <f>F25/SUM(F24:F28)</f>
        <v>#DIV/0!</v>
      </c>
      <c r="N25" s="59"/>
      <c r="O25" s="59"/>
    </row>
    <row r="26" s="4" customFormat="1" ht="20.1" customHeight="1" spans="1:15">
      <c r="A26" s="19"/>
      <c r="B26" s="25"/>
      <c r="C26" s="20" t="s">
        <v>60</v>
      </c>
      <c r="D26" s="23"/>
      <c r="E26" s="23"/>
      <c r="F26" s="23"/>
      <c r="G26" s="26"/>
      <c r="H26" s="26"/>
      <c r="I26" s="26"/>
      <c r="J26" s="20" t="s">
        <v>61</v>
      </c>
      <c r="K26" s="58" t="e">
        <f>D26/SUM(D24:D28)</f>
        <v>#DIV/0!</v>
      </c>
      <c r="L26" s="58" t="e">
        <f>E26/SUM(E24:E28)</f>
        <v>#DIV/0!</v>
      </c>
      <c r="M26" s="58" t="e">
        <f>F26/SUM(F24:F28)</f>
        <v>#DIV/0!</v>
      </c>
      <c r="N26" s="59"/>
      <c r="O26" s="59"/>
    </row>
    <row r="27" s="4" customFormat="1" ht="20.1" customHeight="1" spans="1:15">
      <c r="A27" s="19"/>
      <c r="B27" s="25"/>
      <c r="C27" s="20" t="s">
        <v>62</v>
      </c>
      <c r="D27" s="23"/>
      <c r="E27" s="23"/>
      <c r="F27" s="23"/>
      <c r="G27" s="26"/>
      <c r="H27" s="26"/>
      <c r="I27" s="26"/>
      <c r="J27" s="20" t="s">
        <v>63</v>
      </c>
      <c r="K27" s="58" t="e">
        <f>D27/SUM(D24:D28)</f>
        <v>#DIV/0!</v>
      </c>
      <c r="L27" s="58" t="e">
        <f>E27/SUM(E24:E28)</f>
        <v>#DIV/0!</v>
      </c>
      <c r="M27" s="58" t="e">
        <f>F27/SUM(F24:F28)</f>
        <v>#DIV/0!</v>
      </c>
      <c r="N27" s="59"/>
      <c r="O27" s="59"/>
    </row>
    <row r="28" s="4" customFormat="1" ht="20.1" customHeight="1" spans="1:15">
      <c r="A28" s="19"/>
      <c r="B28" s="25"/>
      <c r="C28" s="20" t="s">
        <v>64</v>
      </c>
      <c r="D28" s="23"/>
      <c r="E28" s="23"/>
      <c r="F28" s="23"/>
      <c r="G28" s="26"/>
      <c r="H28" s="26"/>
      <c r="I28" s="26"/>
      <c r="J28" s="20" t="s">
        <v>65</v>
      </c>
      <c r="K28" s="58" t="e">
        <f>D28/SUM(D24:D28)</f>
        <v>#DIV/0!</v>
      </c>
      <c r="L28" s="58" t="e">
        <f>E28/SUM(E24:E28)</f>
        <v>#DIV/0!</v>
      </c>
      <c r="M28" s="58" t="e">
        <f>F28/SUM(F24:F28)</f>
        <v>#DIV/0!</v>
      </c>
      <c r="N28" s="59"/>
      <c r="O28" s="59"/>
    </row>
    <row r="29" s="4" customFormat="1" ht="20.1" customHeight="1" spans="1:15">
      <c r="A29" s="19"/>
      <c r="B29" s="25" t="s">
        <v>66</v>
      </c>
      <c r="C29" s="20" t="s">
        <v>67</v>
      </c>
      <c r="D29" s="23"/>
      <c r="E29" s="23"/>
      <c r="F29" s="23"/>
      <c r="G29" s="26">
        <f>D29+D30+D31+D32+D33+D34+D35-D6</f>
        <v>0</v>
      </c>
      <c r="H29" s="26">
        <f>E29+E30+E31+E32+E33+E34+E35-E6</f>
        <v>0</v>
      </c>
      <c r="I29" s="26">
        <f>F29+F30+F31+F32+F33+F34+F35-F6</f>
        <v>0</v>
      </c>
      <c r="J29" s="20" t="s">
        <v>68</v>
      </c>
      <c r="K29" s="58" t="e">
        <f>D29/SUM(D29:D35)</f>
        <v>#DIV/0!</v>
      </c>
      <c r="L29" s="58" t="e">
        <f>E29/SUM(E29:E35)</f>
        <v>#DIV/0!</v>
      </c>
      <c r="M29" s="58" t="e">
        <f>F29/SUM(F29:F35)</f>
        <v>#DIV/0!</v>
      </c>
      <c r="N29" s="59"/>
      <c r="O29" s="59"/>
    </row>
    <row r="30" s="4" customFormat="1" ht="20.1" customHeight="1" spans="1:15">
      <c r="A30" s="19"/>
      <c r="B30" s="25"/>
      <c r="C30" s="20" t="s">
        <v>69</v>
      </c>
      <c r="D30" s="23"/>
      <c r="E30" s="23"/>
      <c r="F30" s="23"/>
      <c r="G30" s="26"/>
      <c r="H30" s="26"/>
      <c r="I30" s="26"/>
      <c r="J30" s="20" t="s">
        <v>70</v>
      </c>
      <c r="K30" s="58" t="e">
        <f>D30/SUM(D29:D35)</f>
        <v>#DIV/0!</v>
      </c>
      <c r="L30" s="58" t="e">
        <f>E30/SUM(E29:E35)</f>
        <v>#DIV/0!</v>
      </c>
      <c r="M30" s="58" t="e">
        <f>F30/SUM(F29:F35)</f>
        <v>#DIV/0!</v>
      </c>
      <c r="N30" s="59"/>
      <c r="O30" s="59"/>
    </row>
    <row r="31" s="4" customFormat="1" ht="20.1" customHeight="1" spans="1:15">
      <c r="A31" s="19"/>
      <c r="B31" s="25"/>
      <c r="C31" s="20" t="s">
        <v>71</v>
      </c>
      <c r="D31" s="23"/>
      <c r="E31" s="23"/>
      <c r="F31" s="23"/>
      <c r="G31" s="26"/>
      <c r="H31" s="26"/>
      <c r="I31" s="26"/>
      <c r="J31" s="20" t="s">
        <v>72</v>
      </c>
      <c r="K31" s="58" t="e">
        <f>D31/SUM(D29:D35)</f>
        <v>#DIV/0!</v>
      </c>
      <c r="L31" s="58" t="e">
        <f>E31/SUM(E29:E35)</f>
        <v>#DIV/0!</v>
      </c>
      <c r="M31" s="58" t="e">
        <f>F31/SUM(F29:F35)</f>
        <v>#DIV/0!</v>
      </c>
      <c r="N31" s="59"/>
      <c r="O31" s="59"/>
    </row>
    <row r="32" s="4" customFormat="1" ht="20.1" customHeight="1" spans="1:15">
      <c r="A32" s="19"/>
      <c r="B32" s="25"/>
      <c r="C32" s="20" t="s">
        <v>73</v>
      </c>
      <c r="D32" s="23"/>
      <c r="E32" s="23"/>
      <c r="F32" s="23"/>
      <c r="G32" s="26"/>
      <c r="H32" s="26"/>
      <c r="I32" s="26"/>
      <c r="J32" s="20" t="s">
        <v>74</v>
      </c>
      <c r="K32" s="58" t="e">
        <f>D32/SUM(D29:D34)</f>
        <v>#DIV/0!</v>
      </c>
      <c r="L32" s="58" t="e">
        <f>E32/SUM(E29:E34)</f>
        <v>#DIV/0!</v>
      </c>
      <c r="M32" s="58" t="e">
        <f>F32/SUM(F29:F34)</f>
        <v>#DIV/0!</v>
      </c>
      <c r="N32" s="59"/>
      <c r="O32" s="59"/>
    </row>
    <row r="33" s="4" customFormat="1" ht="20.1" customHeight="1" spans="1:15">
      <c r="A33" s="19"/>
      <c r="B33" s="25"/>
      <c r="C33" s="20" t="s">
        <v>75</v>
      </c>
      <c r="D33" s="23"/>
      <c r="E33" s="23"/>
      <c r="F33" s="23"/>
      <c r="G33" s="26"/>
      <c r="H33" s="26"/>
      <c r="I33" s="26"/>
      <c r="J33" s="20" t="s">
        <v>76</v>
      </c>
      <c r="K33" s="58" t="e">
        <f>D33/SUM(D29:D35)</f>
        <v>#DIV/0!</v>
      </c>
      <c r="L33" s="58" t="e">
        <f>E33/SUM(E29:E35)</f>
        <v>#DIV/0!</v>
      </c>
      <c r="M33" s="58" t="e">
        <f>F33/SUM(F29:F35)</f>
        <v>#DIV/0!</v>
      </c>
      <c r="N33" s="59"/>
      <c r="O33" s="59"/>
    </row>
    <row r="34" s="4" customFormat="1" ht="20.1" customHeight="1" spans="1:15">
      <c r="A34" s="19"/>
      <c r="B34" s="25"/>
      <c r="C34" s="20" t="s">
        <v>77</v>
      </c>
      <c r="D34" s="23"/>
      <c r="E34" s="23"/>
      <c r="F34" s="23"/>
      <c r="G34" s="26"/>
      <c r="H34" s="26"/>
      <c r="I34" s="26"/>
      <c r="J34" s="20" t="s">
        <v>78</v>
      </c>
      <c r="K34" s="58" t="e">
        <f>D34/SUM(D29:D35)</f>
        <v>#DIV/0!</v>
      </c>
      <c r="L34" s="58" t="e">
        <f>E34/SUM(E29:E35)</f>
        <v>#DIV/0!</v>
      </c>
      <c r="M34" s="58" t="e">
        <f>F34/SUM(F29:F35)</f>
        <v>#DIV/0!</v>
      </c>
      <c r="N34" s="59"/>
      <c r="O34" s="59"/>
    </row>
    <row r="35" s="4" customFormat="1" ht="20.1" customHeight="1" spans="1:15">
      <c r="A35" s="19"/>
      <c r="B35" s="25"/>
      <c r="C35" s="20" t="s">
        <v>79</v>
      </c>
      <c r="D35" s="23"/>
      <c r="E35" s="23"/>
      <c r="F35" s="23"/>
      <c r="G35" s="26"/>
      <c r="H35" s="26"/>
      <c r="I35" s="26"/>
      <c r="J35" s="20" t="s">
        <v>80</v>
      </c>
      <c r="K35" s="58" t="e">
        <f>D35/SUM(D29:D35)</f>
        <v>#DIV/0!</v>
      </c>
      <c r="L35" s="58" t="e">
        <f>E35/SUM(E29:E35)</f>
        <v>#DIV/0!</v>
      </c>
      <c r="M35" s="58" t="e">
        <f>F35/SUM(F29:F35)</f>
        <v>#DIV/0!</v>
      </c>
      <c r="N35" s="59"/>
      <c r="O35" s="59"/>
    </row>
    <row r="36" s="4" customFormat="1" ht="20.1" customHeight="1" spans="1:15">
      <c r="A36" s="19"/>
      <c r="B36" s="25"/>
      <c r="C36" s="20" t="s">
        <v>81</v>
      </c>
      <c r="D36" s="28"/>
      <c r="E36" s="28"/>
      <c r="F36" s="23"/>
      <c r="G36" s="26" t="s">
        <v>16</v>
      </c>
      <c r="H36" s="26" t="s">
        <v>16</v>
      </c>
      <c r="I36" s="26" t="s">
        <v>16</v>
      </c>
      <c r="J36" s="57"/>
      <c r="K36" s="60"/>
      <c r="L36" s="60"/>
      <c r="M36" s="60"/>
      <c r="N36" s="59"/>
      <c r="O36" s="59"/>
    </row>
    <row r="37" s="4" customFormat="1" ht="20.1" customHeight="1" spans="1:15">
      <c r="A37" s="19"/>
      <c r="B37" s="25" t="s">
        <v>82</v>
      </c>
      <c r="C37" s="20" t="s">
        <v>83</v>
      </c>
      <c r="D37" s="23"/>
      <c r="E37" s="23"/>
      <c r="F37" s="23"/>
      <c r="G37" s="29">
        <f>D37+D38-D6</f>
        <v>0</v>
      </c>
      <c r="H37" s="29">
        <f>E37+E38-E6</f>
        <v>0</v>
      </c>
      <c r="I37" s="29">
        <f>F37+F38-F6</f>
        <v>0</v>
      </c>
      <c r="J37" s="20" t="s">
        <v>84</v>
      </c>
      <c r="K37" s="58" t="e">
        <f>D37/SUM(D37:D38)</f>
        <v>#DIV/0!</v>
      </c>
      <c r="L37" s="58" t="e">
        <f>E37/SUM(E37:E38)</f>
        <v>#DIV/0!</v>
      </c>
      <c r="M37" s="58" t="e">
        <f>F37/SUM(F37:F38)</f>
        <v>#DIV/0!</v>
      </c>
      <c r="N37" s="59"/>
      <c r="O37" s="59"/>
    </row>
    <row r="38" s="2" customFormat="1" ht="20.1" customHeight="1" spans="1:15">
      <c r="A38" s="19"/>
      <c r="B38" s="25"/>
      <c r="C38" s="20" t="s">
        <v>85</v>
      </c>
      <c r="D38" s="21"/>
      <c r="E38" s="21"/>
      <c r="F38" s="21"/>
      <c r="G38" s="30"/>
      <c r="H38" s="30"/>
      <c r="I38" s="30"/>
      <c r="J38" s="20" t="s">
        <v>86</v>
      </c>
      <c r="K38" s="62" t="e">
        <f>D38/SUM(D37:D38)</f>
        <v>#DIV/0!</v>
      </c>
      <c r="L38" s="62" t="e">
        <f>E38/SUM(E37:E38)</f>
        <v>#DIV/0!</v>
      </c>
      <c r="M38" s="62" t="e">
        <f>F38/SUM(F37:F38)</f>
        <v>#DIV/0!</v>
      </c>
      <c r="N38" s="63"/>
      <c r="O38" s="63"/>
    </row>
    <row r="39" s="2" customFormat="1" ht="20.1" customHeight="1" spans="1:15">
      <c r="A39" s="31" t="s">
        <v>87</v>
      </c>
      <c r="B39" s="32" t="s">
        <v>88</v>
      </c>
      <c r="C39" s="20" t="s">
        <v>89</v>
      </c>
      <c r="D39" s="21"/>
      <c r="E39" s="21"/>
      <c r="F39" s="21"/>
      <c r="G39" s="30" t="s">
        <v>16</v>
      </c>
      <c r="H39" s="30" t="s">
        <v>16</v>
      </c>
      <c r="I39" s="30" t="s">
        <v>16</v>
      </c>
      <c r="J39" s="53"/>
      <c r="K39" s="64"/>
      <c r="L39" s="64"/>
      <c r="M39" s="64"/>
      <c r="N39" s="63"/>
      <c r="O39" s="63"/>
    </row>
    <row r="40" s="2" customFormat="1" ht="20.1" customHeight="1" spans="1:15">
      <c r="A40" s="33"/>
      <c r="B40" s="32" t="s">
        <v>34</v>
      </c>
      <c r="C40" s="34" t="s">
        <v>90</v>
      </c>
      <c r="D40" s="21"/>
      <c r="E40" s="21"/>
      <c r="F40" s="21"/>
      <c r="G40" s="22">
        <f>D40+D41-D39</f>
        <v>0</v>
      </c>
      <c r="H40" s="22">
        <f>E40+E41-E39</f>
        <v>0</v>
      </c>
      <c r="I40" s="22">
        <f>F40+F41-F39</f>
        <v>0</v>
      </c>
      <c r="J40" s="57" t="s">
        <v>36</v>
      </c>
      <c r="K40" s="58" t="e">
        <f>D40/SUM(D40:D41)</f>
        <v>#DIV/0!</v>
      </c>
      <c r="L40" s="58" t="e">
        <f>E40/SUM(E40:E41)</f>
        <v>#DIV/0!</v>
      </c>
      <c r="M40" s="58" t="e">
        <f>F40/SUM(F40:F41)</f>
        <v>#DIV/0!</v>
      </c>
      <c r="N40" s="63"/>
      <c r="O40" s="63"/>
    </row>
    <row r="41" s="2" customFormat="1" ht="20.1" customHeight="1" spans="1:15">
      <c r="A41" s="33"/>
      <c r="B41" s="35"/>
      <c r="C41" s="34" t="s">
        <v>91</v>
      </c>
      <c r="D41" s="21"/>
      <c r="E41" s="21"/>
      <c r="F41" s="21"/>
      <c r="G41" s="24"/>
      <c r="H41" s="24"/>
      <c r="I41" s="24"/>
      <c r="J41" s="57" t="s">
        <v>38</v>
      </c>
      <c r="K41" s="58" t="e">
        <f>D41/SUM(D40:D41)</f>
        <v>#DIV/0!</v>
      </c>
      <c r="L41" s="58" t="e">
        <f>E41/SUM(E40:E41)</f>
        <v>#DIV/0!</v>
      </c>
      <c r="M41" s="58" t="e">
        <f>F41/SUM(F40:F41)</f>
        <v>#DIV/0!</v>
      </c>
      <c r="N41" s="63"/>
      <c r="O41" s="63"/>
    </row>
    <row r="42" s="2" customFormat="1" ht="20.1" customHeight="1" spans="1:15">
      <c r="A42" s="33"/>
      <c r="B42" s="32" t="s">
        <v>39</v>
      </c>
      <c r="C42" s="36" t="s">
        <v>92</v>
      </c>
      <c r="D42" s="21"/>
      <c r="E42" s="21"/>
      <c r="F42" s="21"/>
      <c r="G42" s="22">
        <f>D42+D43+D44+D45+D46+D47-D39</f>
        <v>0</v>
      </c>
      <c r="H42" s="22">
        <f>E42+E43+E44+E45+E46+E47-E39</f>
        <v>0</v>
      </c>
      <c r="I42" s="22">
        <f>F42+F43+F44+F45+F46+F47-F39</f>
        <v>0</v>
      </c>
      <c r="J42" s="36" t="s">
        <v>93</v>
      </c>
      <c r="K42" s="62" t="e">
        <f>D42/SUM(D42:D47)</f>
        <v>#DIV/0!</v>
      </c>
      <c r="L42" s="62" t="e">
        <f>E42/SUM(E42:E47)</f>
        <v>#DIV/0!</v>
      </c>
      <c r="M42" s="62" t="e">
        <f>F42/SUM(F42:F47)</f>
        <v>#DIV/0!</v>
      </c>
      <c r="N42" s="63"/>
      <c r="O42" s="63"/>
    </row>
    <row r="43" s="2" customFormat="1" ht="20.1" customHeight="1" spans="1:15">
      <c r="A43" s="33"/>
      <c r="B43" s="37"/>
      <c r="C43" s="36" t="s">
        <v>94</v>
      </c>
      <c r="D43" s="21"/>
      <c r="E43" s="21"/>
      <c r="F43" s="21"/>
      <c r="G43" s="38"/>
      <c r="H43" s="38"/>
      <c r="I43" s="38"/>
      <c r="J43" s="36" t="s">
        <v>95</v>
      </c>
      <c r="K43" s="62" t="e">
        <f>D43/SUM(D42:D47)</f>
        <v>#DIV/0!</v>
      </c>
      <c r="L43" s="62" t="e">
        <f>E43/SUM(E42:E47)</f>
        <v>#DIV/0!</v>
      </c>
      <c r="M43" s="62" t="e">
        <f>F43/SUM(F42:F47)</f>
        <v>#DIV/0!</v>
      </c>
      <c r="N43" s="63"/>
      <c r="O43" s="63"/>
    </row>
    <row r="44" s="2" customFormat="1" ht="20.1" customHeight="1" spans="1:15">
      <c r="A44" s="33"/>
      <c r="B44" s="37"/>
      <c r="C44" s="36" t="s">
        <v>96</v>
      </c>
      <c r="D44" s="21"/>
      <c r="E44" s="21"/>
      <c r="F44" s="21"/>
      <c r="G44" s="38"/>
      <c r="H44" s="38"/>
      <c r="I44" s="38"/>
      <c r="J44" s="36" t="s">
        <v>97</v>
      </c>
      <c r="K44" s="62" t="e">
        <f>D44/SUM(D42:D47)</f>
        <v>#DIV/0!</v>
      </c>
      <c r="L44" s="62" t="e">
        <f>E44/SUM(E42:E47)</f>
        <v>#DIV/0!</v>
      </c>
      <c r="M44" s="62" t="e">
        <f>F44/SUM(F42:F47)</f>
        <v>#DIV/0!</v>
      </c>
      <c r="N44" s="63"/>
      <c r="O44" s="63"/>
    </row>
    <row r="45" s="2" customFormat="1" ht="20.1" customHeight="1" spans="1:15">
      <c r="A45" s="33"/>
      <c r="B45" s="37"/>
      <c r="C45" s="36" t="s">
        <v>98</v>
      </c>
      <c r="D45" s="21"/>
      <c r="E45" s="21"/>
      <c r="F45" s="21"/>
      <c r="G45" s="38"/>
      <c r="H45" s="38"/>
      <c r="I45" s="38"/>
      <c r="J45" s="36" t="s">
        <v>99</v>
      </c>
      <c r="K45" s="62" t="e">
        <f>D45/SUM(D42:D47)</f>
        <v>#DIV/0!</v>
      </c>
      <c r="L45" s="62" t="e">
        <f>E45/SUM(E42:E47)</f>
        <v>#DIV/0!</v>
      </c>
      <c r="M45" s="62" t="e">
        <f>F45/SUM(F42:F47)</f>
        <v>#DIV/0!</v>
      </c>
      <c r="N45" s="63"/>
      <c r="O45" s="63"/>
    </row>
    <row r="46" s="2" customFormat="1" ht="20.1" customHeight="1" spans="1:15">
      <c r="A46" s="33"/>
      <c r="B46" s="37"/>
      <c r="C46" s="36" t="s">
        <v>100</v>
      </c>
      <c r="D46" s="21"/>
      <c r="E46" s="21"/>
      <c r="F46" s="21"/>
      <c r="G46" s="38"/>
      <c r="H46" s="38"/>
      <c r="I46" s="38"/>
      <c r="J46" s="36" t="s">
        <v>101</v>
      </c>
      <c r="K46" s="62" t="e">
        <f>D46/SUM(D42:D47)</f>
        <v>#DIV/0!</v>
      </c>
      <c r="L46" s="62" t="e">
        <f>E46/SUM(E42:E47)</f>
        <v>#DIV/0!</v>
      </c>
      <c r="M46" s="62" t="e">
        <f>F46/SUM(F42:F47)</f>
        <v>#DIV/0!</v>
      </c>
      <c r="N46" s="63"/>
      <c r="O46" s="63"/>
    </row>
    <row r="47" s="2" customFormat="1" ht="20.1" customHeight="1" spans="1:15">
      <c r="A47" s="33"/>
      <c r="B47" s="37"/>
      <c r="C47" s="36" t="s">
        <v>102</v>
      </c>
      <c r="D47" s="21"/>
      <c r="E47" s="21"/>
      <c r="F47" s="21"/>
      <c r="G47" s="24"/>
      <c r="H47" s="24"/>
      <c r="I47" s="24"/>
      <c r="J47" s="36" t="s">
        <v>103</v>
      </c>
      <c r="K47" s="62" t="e">
        <f>D47/SUM(D42:D47)</f>
        <v>#DIV/0!</v>
      </c>
      <c r="L47" s="62" t="e">
        <f>E47/SUM(E42:E47)</f>
        <v>#DIV/0!</v>
      </c>
      <c r="M47" s="62" t="e">
        <f>F47/SUM(F42:F47)</f>
        <v>#DIV/0!</v>
      </c>
      <c r="N47" s="63"/>
      <c r="O47" s="63"/>
    </row>
    <row r="48" s="2" customFormat="1" ht="20.1" customHeight="1" spans="1:15">
      <c r="A48" s="33"/>
      <c r="B48" s="35"/>
      <c r="C48" s="39" t="s">
        <v>104</v>
      </c>
      <c r="D48" s="40"/>
      <c r="E48" s="40"/>
      <c r="F48" s="21"/>
      <c r="G48" s="41" t="s">
        <v>16</v>
      </c>
      <c r="H48" s="41" t="s">
        <v>16</v>
      </c>
      <c r="I48" s="41" t="s">
        <v>16</v>
      </c>
      <c r="J48" s="53"/>
      <c r="K48" s="64"/>
      <c r="L48" s="64"/>
      <c r="M48" s="64"/>
      <c r="N48" s="63"/>
      <c r="O48" s="63"/>
    </row>
    <row r="49" s="2" customFormat="1" ht="20.1" customHeight="1" spans="1:15">
      <c r="A49" s="33"/>
      <c r="B49" s="32" t="s">
        <v>55</v>
      </c>
      <c r="C49" s="34" t="s">
        <v>105</v>
      </c>
      <c r="D49" s="21"/>
      <c r="E49" s="21"/>
      <c r="F49" s="21"/>
      <c r="G49" s="22">
        <f>D49+D50+D51+D52+D53-D39</f>
        <v>0</v>
      </c>
      <c r="H49" s="22">
        <f>E49+E50+E51+E52+E53-E39</f>
        <v>0</v>
      </c>
      <c r="I49" s="22">
        <f>F49+F50+F51+F52+F53-F39</f>
        <v>0</v>
      </c>
      <c r="J49" s="34" t="s">
        <v>106</v>
      </c>
      <c r="K49" s="58" t="e">
        <f>D49/SUM(D49:D53)</f>
        <v>#DIV/0!</v>
      </c>
      <c r="L49" s="58" t="e">
        <f>E49/SUM(E49:E53)</f>
        <v>#DIV/0!</v>
      </c>
      <c r="M49" s="58" t="e">
        <f>F49/SUM(F49:F53)</f>
        <v>#DIV/0!</v>
      </c>
      <c r="N49" s="63"/>
      <c r="O49" s="63"/>
    </row>
    <row r="50" s="2" customFormat="1" ht="20.1" customHeight="1" spans="1:15">
      <c r="A50" s="33"/>
      <c r="B50" s="37"/>
      <c r="C50" s="34" t="s">
        <v>107</v>
      </c>
      <c r="D50" s="21"/>
      <c r="E50" s="21"/>
      <c r="F50" s="21"/>
      <c r="G50" s="38"/>
      <c r="H50" s="38"/>
      <c r="I50" s="38"/>
      <c r="J50" s="34" t="s">
        <v>108</v>
      </c>
      <c r="K50" s="58" t="e">
        <f>D50/SUM(D49:D53)</f>
        <v>#DIV/0!</v>
      </c>
      <c r="L50" s="58" t="e">
        <f>E50/SUM(E49:E53)</f>
        <v>#DIV/0!</v>
      </c>
      <c r="M50" s="58" t="e">
        <f>F50/SUM(F49:F53)</f>
        <v>#DIV/0!</v>
      </c>
      <c r="N50" s="63"/>
      <c r="O50" s="63"/>
    </row>
    <row r="51" s="2" customFormat="1" ht="20.1" customHeight="1" spans="1:15">
      <c r="A51" s="33"/>
      <c r="B51" s="37"/>
      <c r="C51" s="34" t="s">
        <v>109</v>
      </c>
      <c r="D51" s="21"/>
      <c r="E51" s="21"/>
      <c r="F51" s="21"/>
      <c r="G51" s="38"/>
      <c r="H51" s="38"/>
      <c r="I51" s="38"/>
      <c r="J51" s="34" t="s">
        <v>110</v>
      </c>
      <c r="K51" s="58" t="e">
        <f>D51/SUM(D49:D53)</f>
        <v>#DIV/0!</v>
      </c>
      <c r="L51" s="58" t="e">
        <f>E51/SUM(E49:E53)</f>
        <v>#DIV/0!</v>
      </c>
      <c r="M51" s="58" t="e">
        <f>F51/SUM(F49:F53)</f>
        <v>#DIV/0!</v>
      </c>
      <c r="N51" s="63"/>
      <c r="O51" s="63"/>
    </row>
    <row r="52" s="2" customFormat="1" ht="20.1" customHeight="1" spans="1:15">
      <c r="A52" s="33"/>
      <c r="B52" s="37"/>
      <c r="C52" s="34" t="s">
        <v>111</v>
      </c>
      <c r="D52" s="21"/>
      <c r="E52" s="21"/>
      <c r="F52" s="21"/>
      <c r="G52" s="38"/>
      <c r="H52" s="38"/>
      <c r="I52" s="38"/>
      <c r="J52" s="34" t="s">
        <v>112</v>
      </c>
      <c r="K52" s="58" t="e">
        <f>D52/SUM(D49:D53)</f>
        <v>#DIV/0!</v>
      </c>
      <c r="L52" s="58" t="e">
        <f>E52/SUM(E49:E53)</f>
        <v>#DIV/0!</v>
      </c>
      <c r="M52" s="58" t="e">
        <f>F52/SUM(F49:F53)</f>
        <v>#DIV/0!</v>
      </c>
      <c r="N52" s="63"/>
      <c r="O52" s="63"/>
    </row>
    <row r="53" s="2" customFormat="1" ht="20.1" customHeight="1" spans="1:15">
      <c r="A53" s="33"/>
      <c r="B53" s="35"/>
      <c r="C53" s="34" t="s">
        <v>113</v>
      </c>
      <c r="D53" s="21"/>
      <c r="E53" s="21"/>
      <c r="F53" s="21"/>
      <c r="G53" s="24"/>
      <c r="H53" s="24"/>
      <c r="I53" s="24"/>
      <c r="J53" s="34" t="s">
        <v>114</v>
      </c>
      <c r="K53" s="58" t="e">
        <f>D53/SUM(D49:D53)</f>
        <v>#DIV/0!</v>
      </c>
      <c r="L53" s="58" t="e">
        <f>E53/SUM(E49:E53)</f>
        <v>#DIV/0!</v>
      </c>
      <c r="M53" s="58" t="e">
        <f>F53/SUM(F49:F53)</f>
        <v>#DIV/0!</v>
      </c>
      <c r="N53" s="63"/>
      <c r="O53" s="63"/>
    </row>
    <row r="54" s="2" customFormat="1" ht="20.1" customHeight="1" spans="1:15">
      <c r="A54" s="33"/>
      <c r="B54" s="32" t="s">
        <v>66</v>
      </c>
      <c r="C54" s="34" t="s">
        <v>115</v>
      </c>
      <c r="D54" s="21"/>
      <c r="E54" s="21"/>
      <c r="F54" s="21"/>
      <c r="G54" s="22">
        <f>D54+D55+D56+D57+D58+D59-D39</f>
        <v>0</v>
      </c>
      <c r="H54" s="22">
        <f>E54+E55+E56+E57+E58+E59-E39</f>
        <v>0</v>
      </c>
      <c r="I54" s="22">
        <f>F54+F55+F56+F57+F58+F59-F39</f>
        <v>0</v>
      </c>
      <c r="J54" s="34" t="s">
        <v>116</v>
      </c>
      <c r="K54" s="62" t="e">
        <f>D54/SUM(D54:D59)</f>
        <v>#DIV/0!</v>
      </c>
      <c r="L54" s="62" t="e">
        <f>E54/SUM(E54:E59)</f>
        <v>#DIV/0!</v>
      </c>
      <c r="M54" s="62" t="e">
        <f>F54/SUM(F54:F59)</f>
        <v>#DIV/0!</v>
      </c>
      <c r="N54" s="63"/>
      <c r="O54" s="63"/>
    </row>
    <row r="55" s="2" customFormat="1" ht="20.1" customHeight="1" spans="1:15">
      <c r="A55" s="33"/>
      <c r="B55" s="37"/>
      <c r="C55" s="34" t="s">
        <v>117</v>
      </c>
      <c r="D55" s="21"/>
      <c r="E55" s="21"/>
      <c r="F55" s="21"/>
      <c r="G55" s="38"/>
      <c r="H55" s="38"/>
      <c r="I55" s="38"/>
      <c r="J55" s="34" t="s">
        <v>118</v>
      </c>
      <c r="K55" s="62" t="e">
        <f>D55/SUM(D54:D59)</f>
        <v>#DIV/0!</v>
      </c>
      <c r="L55" s="62" t="e">
        <f>E55/SUM(E54:E59)</f>
        <v>#DIV/0!</v>
      </c>
      <c r="M55" s="62" t="e">
        <f>F55/SUM(F54:F59)</f>
        <v>#DIV/0!</v>
      </c>
      <c r="N55" s="63"/>
      <c r="O55" s="63"/>
    </row>
    <row r="56" s="2" customFormat="1" ht="20.1" customHeight="1" spans="1:15">
      <c r="A56" s="33"/>
      <c r="B56" s="37"/>
      <c r="C56" s="34" t="s">
        <v>119</v>
      </c>
      <c r="D56" s="21"/>
      <c r="E56" s="21"/>
      <c r="F56" s="21"/>
      <c r="G56" s="38"/>
      <c r="H56" s="38"/>
      <c r="I56" s="38"/>
      <c r="J56" s="34" t="s">
        <v>120</v>
      </c>
      <c r="K56" s="62" t="e">
        <f>D56/SUM(D54:D59)</f>
        <v>#DIV/0!</v>
      </c>
      <c r="L56" s="62" t="e">
        <f>E56/SUM(E54:E59)</f>
        <v>#DIV/0!</v>
      </c>
      <c r="M56" s="62" t="e">
        <f>F56/SUM(F54:F59)</f>
        <v>#DIV/0!</v>
      </c>
      <c r="N56" s="63"/>
      <c r="O56" s="63"/>
    </row>
    <row r="57" s="2" customFormat="1" ht="20.1" customHeight="1" spans="1:15">
      <c r="A57" s="33"/>
      <c r="B57" s="37"/>
      <c r="C57" s="34" t="s">
        <v>121</v>
      </c>
      <c r="D57" s="21"/>
      <c r="E57" s="21"/>
      <c r="F57" s="21"/>
      <c r="G57" s="38"/>
      <c r="H57" s="38"/>
      <c r="I57" s="38"/>
      <c r="J57" s="34" t="s">
        <v>122</v>
      </c>
      <c r="K57" s="62" t="e">
        <f>D57/SUM(D54:D59)</f>
        <v>#DIV/0!</v>
      </c>
      <c r="L57" s="62" t="e">
        <f>E57/SUM(E54:E59)</f>
        <v>#DIV/0!</v>
      </c>
      <c r="M57" s="62" t="e">
        <f>F57/SUM(F54:F59)</f>
        <v>#DIV/0!</v>
      </c>
      <c r="N57" s="63"/>
      <c r="O57" s="63"/>
    </row>
    <row r="58" s="2" customFormat="1" ht="20.1" customHeight="1" spans="1:15">
      <c r="A58" s="33"/>
      <c r="B58" s="37"/>
      <c r="C58" s="34" t="s">
        <v>123</v>
      </c>
      <c r="D58" s="21"/>
      <c r="E58" s="21"/>
      <c r="F58" s="21"/>
      <c r="G58" s="38"/>
      <c r="H58" s="38"/>
      <c r="I58" s="38"/>
      <c r="J58" s="34" t="s">
        <v>124</v>
      </c>
      <c r="K58" s="62" t="e">
        <f>D58/SUM(D54:D59)</f>
        <v>#DIV/0!</v>
      </c>
      <c r="L58" s="62" t="e">
        <f>E58/SUM(E54:E59)</f>
        <v>#DIV/0!</v>
      </c>
      <c r="M58" s="62" t="e">
        <f>F58/SUM(F54:F59)</f>
        <v>#DIV/0!</v>
      </c>
      <c r="N58" s="63"/>
      <c r="O58" s="63"/>
    </row>
    <row r="59" s="2" customFormat="1" ht="20.1" customHeight="1" spans="1:15">
      <c r="A59" s="33"/>
      <c r="B59" s="37"/>
      <c r="C59" s="34" t="s">
        <v>125</v>
      </c>
      <c r="D59" s="21"/>
      <c r="E59" s="21"/>
      <c r="F59" s="21"/>
      <c r="G59" s="24"/>
      <c r="H59" s="24"/>
      <c r="I59" s="24"/>
      <c r="J59" s="34" t="s">
        <v>126</v>
      </c>
      <c r="K59" s="62" t="e">
        <f>D59/SUM(D54:D59)</f>
        <v>#DIV/0!</v>
      </c>
      <c r="L59" s="62" t="e">
        <f>E59/SUM(E54:E59)</f>
        <v>#DIV/0!</v>
      </c>
      <c r="M59" s="62" t="e">
        <f>F59/SUM(F54:F59)</f>
        <v>#DIV/0!</v>
      </c>
      <c r="N59" s="63"/>
      <c r="O59" s="63"/>
    </row>
    <row r="60" s="2" customFormat="1" ht="20.1" customHeight="1" spans="1:15">
      <c r="A60" s="42"/>
      <c r="B60" s="35"/>
      <c r="C60" s="39" t="s">
        <v>127</v>
      </c>
      <c r="D60" s="43"/>
      <c r="E60" s="43"/>
      <c r="F60" s="21"/>
      <c r="G60" s="41" t="s">
        <v>16</v>
      </c>
      <c r="H60" s="41" t="s">
        <v>16</v>
      </c>
      <c r="I60" s="41" t="s">
        <v>16</v>
      </c>
      <c r="J60" s="53"/>
      <c r="K60" s="64"/>
      <c r="L60" s="64"/>
      <c r="M60" s="64"/>
      <c r="N60" s="63"/>
      <c r="O60" s="63"/>
    </row>
    <row r="61" s="2" customFormat="1" ht="20.1" customHeight="1" spans="1:15">
      <c r="A61" s="19" t="s">
        <v>128</v>
      </c>
      <c r="B61" s="25" t="s">
        <v>129</v>
      </c>
      <c r="C61" s="20" t="s">
        <v>130</v>
      </c>
      <c r="D61" s="21"/>
      <c r="E61" s="21"/>
      <c r="F61" s="21"/>
      <c r="G61" s="44" t="s">
        <v>16</v>
      </c>
      <c r="H61" s="44" t="s">
        <v>16</v>
      </c>
      <c r="I61" s="44" t="s">
        <v>16</v>
      </c>
      <c r="J61" s="53" t="s">
        <v>129</v>
      </c>
      <c r="K61" s="62" t="e">
        <f>D61/D62</f>
        <v>#DIV/0!</v>
      </c>
      <c r="L61" s="62" t="e">
        <f>E61/E62</f>
        <v>#DIV/0!</v>
      </c>
      <c r="M61" s="62" t="e">
        <f>F61/F62</f>
        <v>#DIV/0!</v>
      </c>
      <c r="N61" s="65"/>
      <c r="O61" s="65"/>
    </row>
    <row r="62" s="5" customFormat="1" ht="20.1" customHeight="1" spans="1:15">
      <c r="A62" s="19"/>
      <c r="B62" s="25"/>
      <c r="C62" s="20" t="s">
        <v>131</v>
      </c>
      <c r="D62" s="45"/>
      <c r="E62" s="45"/>
      <c r="F62" s="45"/>
      <c r="G62" s="46"/>
      <c r="H62" s="46"/>
      <c r="I62" s="46"/>
      <c r="J62" s="53"/>
      <c r="K62" s="64"/>
      <c r="L62" s="64"/>
      <c r="M62" s="64"/>
      <c r="N62" s="66"/>
      <c r="O62" s="66"/>
    </row>
    <row r="63" s="5" customFormat="1" ht="20.1" customHeight="1" spans="1:15">
      <c r="A63" s="47" t="s">
        <v>132</v>
      </c>
      <c r="B63" s="47" t="s">
        <v>133</v>
      </c>
      <c r="C63" s="20" t="s">
        <v>134</v>
      </c>
      <c r="D63" s="45"/>
      <c r="E63" s="45"/>
      <c r="F63" s="45"/>
      <c r="G63" s="48">
        <f>D63+D64+D65-D66-D67-D68</f>
        <v>0</v>
      </c>
      <c r="H63" s="48">
        <f>E63+E64+E65-E66-E67-E68</f>
        <v>0</v>
      </c>
      <c r="I63" s="48">
        <f>F63+F64+F65-F66-F67-F68</f>
        <v>0</v>
      </c>
      <c r="J63" s="20" t="s">
        <v>135</v>
      </c>
      <c r="K63" s="67" t="e">
        <f>D63/SUM(D63:D65)</f>
        <v>#DIV/0!</v>
      </c>
      <c r="L63" s="67" t="e">
        <f>E63/SUM(E63:E65)</f>
        <v>#DIV/0!</v>
      </c>
      <c r="M63" s="67" t="e">
        <f>F63/SUM(F63:F65)</f>
        <v>#DIV/0!</v>
      </c>
      <c r="N63" s="68"/>
      <c r="O63" s="68"/>
    </row>
    <row r="64" s="5" customFormat="1" ht="20.1" customHeight="1" spans="1:15">
      <c r="A64" s="47"/>
      <c r="B64" s="47"/>
      <c r="C64" s="20" t="s">
        <v>136</v>
      </c>
      <c r="D64" s="45"/>
      <c r="E64" s="45"/>
      <c r="F64" s="45"/>
      <c r="G64" s="49"/>
      <c r="H64" s="49"/>
      <c r="I64" s="49"/>
      <c r="J64" s="20" t="s">
        <v>137</v>
      </c>
      <c r="K64" s="67" t="e">
        <f>D64/SUM(D63:D65)</f>
        <v>#DIV/0!</v>
      </c>
      <c r="L64" s="67" t="e">
        <f>E64/SUM(E63:E65)</f>
        <v>#DIV/0!</v>
      </c>
      <c r="M64" s="67" t="e">
        <f>F64/SUM(F63:F65)</f>
        <v>#DIV/0!</v>
      </c>
      <c r="N64" s="68"/>
      <c r="O64" s="68"/>
    </row>
    <row r="65" s="5" customFormat="1" ht="20.1" customHeight="1" spans="1:15">
      <c r="A65" s="47"/>
      <c r="B65" s="47"/>
      <c r="C65" s="20" t="s">
        <v>138</v>
      </c>
      <c r="D65" s="45"/>
      <c r="E65" s="45"/>
      <c r="F65" s="45"/>
      <c r="G65" s="49"/>
      <c r="H65" s="49"/>
      <c r="I65" s="49"/>
      <c r="J65" s="20" t="s">
        <v>139</v>
      </c>
      <c r="K65" s="67" t="e">
        <f>D65/SUM(D63:D65)</f>
        <v>#DIV/0!</v>
      </c>
      <c r="L65" s="67" t="e">
        <f>E65/SUM(E63:E65)</f>
        <v>#DIV/0!</v>
      </c>
      <c r="M65" s="67" t="e">
        <f>F65/SUM(F63:F65)</f>
        <v>#DIV/0!</v>
      </c>
      <c r="N65" s="68"/>
      <c r="O65" s="68"/>
    </row>
    <row r="66" s="5" customFormat="1" ht="20.1" customHeight="1" spans="1:15">
      <c r="A66" s="47"/>
      <c r="B66" s="47" t="s">
        <v>140</v>
      </c>
      <c r="C66" s="20" t="s">
        <v>141</v>
      </c>
      <c r="D66" s="45"/>
      <c r="E66" s="45"/>
      <c r="F66" s="45"/>
      <c r="G66" s="49"/>
      <c r="H66" s="49"/>
      <c r="I66" s="49"/>
      <c r="J66" s="20" t="s">
        <v>142</v>
      </c>
      <c r="K66" s="67" t="e">
        <f>D66/SUM(D66:D68)</f>
        <v>#DIV/0!</v>
      </c>
      <c r="L66" s="67" t="e">
        <f>E66/SUM(E66:E68)</f>
        <v>#DIV/0!</v>
      </c>
      <c r="M66" s="67" t="e">
        <f>F66/SUM(F66:F68)</f>
        <v>#DIV/0!</v>
      </c>
      <c r="N66" s="68"/>
      <c r="O66" s="68"/>
    </row>
    <row r="67" s="5" customFormat="1" ht="20.1" customHeight="1" spans="1:15">
      <c r="A67" s="47"/>
      <c r="B67" s="47"/>
      <c r="C67" s="20" t="s">
        <v>143</v>
      </c>
      <c r="D67" s="45"/>
      <c r="E67" s="45"/>
      <c r="F67" s="45"/>
      <c r="G67" s="49"/>
      <c r="H67" s="49"/>
      <c r="I67" s="49"/>
      <c r="J67" s="20" t="s">
        <v>144</v>
      </c>
      <c r="K67" s="67" t="e">
        <f>D67/SUM(D66:D68)</f>
        <v>#DIV/0!</v>
      </c>
      <c r="L67" s="67" t="e">
        <f>E67/SUM(E66:E68)</f>
        <v>#DIV/0!</v>
      </c>
      <c r="M67" s="67" t="e">
        <f>F67/SUM(F66:F68)</f>
        <v>#DIV/0!</v>
      </c>
      <c r="N67" s="68"/>
      <c r="O67" s="68"/>
    </row>
    <row r="68" s="2" customFormat="1" ht="20.1" customHeight="1" spans="1:15">
      <c r="A68" s="47"/>
      <c r="B68" s="47"/>
      <c r="C68" s="69" t="s">
        <v>145</v>
      </c>
      <c r="D68" s="21"/>
      <c r="E68" s="21"/>
      <c r="F68" s="21"/>
      <c r="G68" s="70"/>
      <c r="H68" s="70"/>
      <c r="I68" s="70"/>
      <c r="J68" s="69" t="s">
        <v>146</v>
      </c>
      <c r="K68" s="67" t="e">
        <f>D68/SUM(D66:D68)</f>
        <v>#DIV/0!</v>
      </c>
      <c r="L68" s="67" t="e">
        <f>E68/SUM(E66:E68)</f>
        <v>#DIV/0!</v>
      </c>
      <c r="M68" s="67" t="e">
        <f>F68/SUM(F66:F68)</f>
        <v>#DIV/0!</v>
      </c>
      <c r="N68" s="63"/>
      <c r="O68" s="63"/>
    </row>
    <row r="69" s="2" customFormat="1" ht="20.1" customHeight="1" spans="1:15">
      <c r="A69" s="47"/>
      <c r="B69" s="47" t="s">
        <v>147</v>
      </c>
      <c r="C69" s="69" t="s">
        <v>148</v>
      </c>
      <c r="D69" s="21"/>
      <c r="E69" s="21"/>
      <c r="F69" s="21"/>
      <c r="G69" s="22">
        <f>D69+D70+D71-D72-D73-D74</f>
        <v>0</v>
      </c>
      <c r="H69" s="22">
        <f>E69+E70+E71-E72-E73-E74</f>
        <v>0</v>
      </c>
      <c r="I69" s="22">
        <f>F69+F70+F71-F72-F73-F74</f>
        <v>0</v>
      </c>
      <c r="J69" s="69" t="s">
        <v>149</v>
      </c>
      <c r="K69" s="67" t="e">
        <f>D69/SUM(D69:D71)</f>
        <v>#DIV/0!</v>
      </c>
      <c r="L69" s="67" t="e">
        <f>E69/SUM(E69:E71)</f>
        <v>#DIV/0!</v>
      </c>
      <c r="M69" s="67" t="e">
        <f>F69/SUM(F69:F71)</f>
        <v>#DIV/0!</v>
      </c>
      <c r="N69" s="63"/>
      <c r="O69" s="63"/>
    </row>
    <row r="70" s="2" customFormat="1" ht="20.1" customHeight="1" spans="1:15">
      <c r="A70" s="47"/>
      <c r="B70" s="47"/>
      <c r="C70" s="69" t="s">
        <v>150</v>
      </c>
      <c r="D70" s="21"/>
      <c r="E70" s="21"/>
      <c r="F70" s="21"/>
      <c r="G70" s="38"/>
      <c r="H70" s="38"/>
      <c r="I70" s="38"/>
      <c r="J70" s="69" t="s">
        <v>151</v>
      </c>
      <c r="K70" s="67" t="e">
        <f>D70/SUM(D69:D71)</f>
        <v>#DIV/0!</v>
      </c>
      <c r="L70" s="67" t="e">
        <f>E70/SUM(E69:E71)</f>
        <v>#DIV/0!</v>
      </c>
      <c r="M70" s="67" t="e">
        <f>F70/SUM(F69:F71)</f>
        <v>#DIV/0!</v>
      </c>
      <c r="N70" s="63"/>
      <c r="O70" s="63"/>
    </row>
    <row r="71" s="2" customFormat="1" ht="20.1" customHeight="1" spans="1:15">
      <c r="A71" s="47"/>
      <c r="B71" s="47"/>
      <c r="C71" s="69" t="s">
        <v>152</v>
      </c>
      <c r="D71" s="21"/>
      <c r="E71" s="21"/>
      <c r="F71" s="21"/>
      <c r="G71" s="38"/>
      <c r="H71" s="38"/>
      <c r="I71" s="38"/>
      <c r="J71" s="69" t="s">
        <v>153</v>
      </c>
      <c r="K71" s="67" t="e">
        <f>D71/SUM(D69:D71)</f>
        <v>#DIV/0!</v>
      </c>
      <c r="L71" s="67" t="e">
        <f>E71/SUM(E69:E71)</f>
        <v>#DIV/0!</v>
      </c>
      <c r="M71" s="67" t="e">
        <f>F71/SUM(F69:F71)</f>
        <v>#DIV/0!</v>
      </c>
      <c r="N71" s="63"/>
      <c r="O71" s="63"/>
    </row>
    <row r="72" s="2" customFormat="1" ht="20.1" customHeight="1" spans="1:15">
      <c r="A72" s="47"/>
      <c r="B72" s="47" t="s">
        <v>154</v>
      </c>
      <c r="C72" s="69" t="s">
        <v>155</v>
      </c>
      <c r="D72" s="21"/>
      <c r="E72" s="21"/>
      <c r="F72" s="21"/>
      <c r="G72" s="38"/>
      <c r="H72" s="38"/>
      <c r="I72" s="38"/>
      <c r="J72" s="69" t="s">
        <v>156</v>
      </c>
      <c r="K72" s="67" t="e">
        <f>D72/SUM(D72:D74)</f>
        <v>#DIV/0!</v>
      </c>
      <c r="L72" s="67" t="e">
        <f>E72/SUM(E72:E74)</f>
        <v>#DIV/0!</v>
      </c>
      <c r="M72" s="67" t="e">
        <f>F72/SUM(F72:F74)</f>
        <v>#DIV/0!</v>
      </c>
      <c r="N72" s="63"/>
      <c r="O72" s="63"/>
    </row>
    <row r="73" s="2" customFormat="1" ht="20.1" customHeight="1" spans="1:15">
      <c r="A73" s="47"/>
      <c r="B73" s="47"/>
      <c r="C73" s="69" t="s">
        <v>157</v>
      </c>
      <c r="D73" s="21"/>
      <c r="E73" s="21"/>
      <c r="F73" s="21"/>
      <c r="G73" s="38"/>
      <c r="H73" s="38"/>
      <c r="I73" s="38"/>
      <c r="J73" s="69" t="s">
        <v>158</v>
      </c>
      <c r="K73" s="67" t="e">
        <f>D73/SUM(D72:D74)</f>
        <v>#DIV/0!</v>
      </c>
      <c r="L73" s="67" t="e">
        <f>E73/SUM(E72:E74)</f>
        <v>#DIV/0!</v>
      </c>
      <c r="M73" s="67" t="e">
        <f>F73/SUM(F72:F74)</f>
        <v>#DIV/0!</v>
      </c>
      <c r="N73" s="63"/>
      <c r="O73" s="63"/>
    </row>
    <row r="74" s="2" customFormat="1" ht="20.1" customHeight="1" spans="1:15">
      <c r="A74" s="47"/>
      <c r="B74" s="47"/>
      <c r="C74" s="69" t="s">
        <v>159</v>
      </c>
      <c r="D74" s="21"/>
      <c r="E74" s="21"/>
      <c r="F74" s="21"/>
      <c r="G74" s="24"/>
      <c r="H74" s="24"/>
      <c r="I74" s="24"/>
      <c r="J74" s="69" t="s">
        <v>160</v>
      </c>
      <c r="K74" s="67" t="e">
        <f>D74/SUM(D72:D74)</f>
        <v>#DIV/0!</v>
      </c>
      <c r="L74" s="67" t="e">
        <f>E74/SUM(E72:E74)</f>
        <v>#DIV/0!</v>
      </c>
      <c r="M74" s="67" t="e">
        <f>F74/SUM(F72:F74)</f>
        <v>#DIV/0!</v>
      </c>
      <c r="N74" s="63"/>
      <c r="O74" s="63"/>
    </row>
    <row r="75" s="2" customFormat="1" ht="20.1" customHeight="1" spans="1:15">
      <c r="A75" s="47"/>
      <c r="B75" s="47" t="s">
        <v>161</v>
      </c>
      <c r="C75" s="69" t="s">
        <v>162</v>
      </c>
      <c r="D75" s="21"/>
      <c r="E75" s="21"/>
      <c r="F75" s="21"/>
      <c r="G75" s="22">
        <f>SUM(D75:D110)*2-D63-D64-D65-D66-D67-D68</f>
        <v>0</v>
      </c>
      <c r="H75" s="22">
        <f>SUM(E75:E110)*2-E63-E64-E65-E66-E67-E68</f>
        <v>0</v>
      </c>
      <c r="I75" s="22">
        <f>SUM(F75:F110)*2-F63-F64-F65-F66-F67-F68</f>
        <v>0</v>
      </c>
      <c r="J75" s="53" t="s">
        <v>163</v>
      </c>
      <c r="K75" s="62" t="e">
        <f t="shared" ref="K75:M77" si="0">D75/D66</f>
        <v>#DIV/0!</v>
      </c>
      <c r="L75" s="62" t="e">
        <f t="shared" si="0"/>
        <v>#DIV/0!</v>
      </c>
      <c r="M75" s="62" t="e">
        <f t="shared" si="0"/>
        <v>#DIV/0!</v>
      </c>
      <c r="N75" s="74"/>
      <c r="O75" s="74"/>
    </row>
    <row r="76" s="2" customFormat="1" ht="20.1" customHeight="1" spans="1:15">
      <c r="A76" s="47"/>
      <c r="B76" s="47"/>
      <c r="C76" s="69" t="s">
        <v>164</v>
      </c>
      <c r="D76" s="21"/>
      <c r="E76" s="21"/>
      <c r="F76" s="21"/>
      <c r="G76" s="38"/>
      <c r="H76" s="38"/>
      <c r="I76" s="38"/>
      <c r="J76" s="53" t="s">
        <v>165</v>
      </c>
      <c r="K76" s="62" t="e">
        <f t="shared" si="0"/>
        <v>#DIV/0!</v>
      </c>
      <c r="L76" s="62" t="e">
        <f t="shared" si="0"/>
        <v>#DIV/0!</v>
      </c>
      <c r="M76" s="62" t="e">
        <f t="shared" si="0"/>
        <v>#DIV/0!</v>
      </c>
      <c r="N76" s="74"/>
      <c r="O76" s="74"/>
    </row>
    <row r="77" s="2" customFormat="1" ht="20.1" customHeight="1" spans="1:15">
      <c r="A77" s="47"/>
      <c r="B77" s="47"/>
      <c r="C77" s="69" t="s">
        <v>166</v>
      </c>
      <c r="D77" s="21"/>
      <c r="E77" s="21"/>
      <c r="F77" s="21"/>
      <c r="G77" s="38"/>
      <c r="H77" s="38"/>
      <c r="I77" s="38"/>
      <c r="J77" s="53" t="s">
        <v>167</v>
      </c>
      <c r="K77" s="62" t="e">
        <f t="shared" si="0"/>
        <v>#DIV/0!</v>
      </c>
      <c r="L77" s="62" t="e">
        <f t="shared" si="0"/>
        <v>#DIV/0!</v>
      </c>
      <c r="M77" s="62" t="e">
        <f t="shared" si="0"/>
        <v>#DIV/0!</v>
      </c>
      <c r="N77" s="74"/>
      <c r="O77" s="74"/>
    </row>
    <row r="78" s="2" customFormat="1" ht="20.1" customHeight="1" spans="1:15">
      <c r="A78" s="47"/>
      <c r="B78" s="47" t="s">
        <v>168</v>
      </c>
      <c r="C78" s="69" t="s">
        <v>169</v>
      </c>
      <c r="D78" s="21"/>
      <c r="E78" s="21"/>
      <c r="F78" s="21"/>
      <c r="G78" s="38"/>
      <c r="H78" s="38"/>
      <c r="I78" s="38"/>
      <c r="J78" s="53" t="s">
        <v>170</v>
      </c>
      <c r="K78" s="62" t="e">
        <f t="shared" ref="K78:M80" si="1">D78/D66</f>
        <v>#DIV/0!</v>
      </c>
      <c r="L78" s="62" t="e">
        <f t="shared" si="1"/>
        <v>#DIV/0!</v>
      </c>
      <c r="M78" s="62" t="e">
        <f t="shared" si="1"/>
        <v>#DIV/0!</v>
      </c>
      <c r="N78" s="74"/>
      <c r="O78" s="74"/>
    </row>
    <row r="79" s="2" customFormat="1" ht="20.1" customHeight="1" spans="1:15">
      <c r="A79" s="47"/>
      <c r="B79" s="47"/>
      <c r="C79" s="69" t="s">
        <v>171</v>
      </c>
      <c r="D79" s="21"/>
      <c r="E79" s="21"/>
      <c r="F79" s="21"/>
      <c r="G79" s="38"/>
      <c r="H79" s="38"/>
      <c r="I79" s="38"/>
      <c r="J79" s="53" t="s">
        <v>172</v>
      </c>
      <c r="K79" s="62" t="e">
        <f t="shared" si="1"/>
        <v>#DIV/0!</v>
      </c>
      <c r="L79" s="62" t="e">
        <f t="shared" si="1"/>
        <v>#DIV/0!</v>
      </c>
      <c r="M79" s="62" t="e">
        <f t="shared" si="1"/>
        <v>#DIV/0!</v>
      </c>
      <c r="N79" s="74"/>
      <c r="O79" s="74"/>
    </row>
    <row r="80" s="2" customFormat="1" ht="20.1" customHeight="1" spans="1:15">
      <c r="A80" s="47"/>
      <c r="B80" s="47"/>
      <c r="C80" s="69" t="s">
        <v>173</v>
      </c>
      <c r="D80" s="21"/>
      <c r="E80" s="21"/>
      <c r="F80" s="21"/>
      <c r="G80" s="38"/>
      <c r="H80" s="38"/>
      <c r="I80" s="38"/>
      <c r="J80" s="53" t="s">
        <v>174</v>
      </c>
      <c r="K80" s="62" t="e">
        <f t="shared" si="1"/>
        <v>#DIV/0!</v>
      </c>
      <c r="L80" s="62" t="e">
        <f t="shared" si="1"/>
        <v>#DIV/0!</v>
      </c>
      <c r="M80" s="62" t="e">
        <f t="shared" si="1"/>
        <v>#DIV/0!</v>
      </c>
      <c r="N80" s="74"/>
      <c r="O80" s="74"/>
    </row>
    <row r="81" s="2" customFormat="1" ht="20.1" customHeight="1" spans="1:15">
      <c r="A81" s="47"/>
      <c r="B81" s="47" t="s">
        <v>175</v>
      </c>
      <c r="C81" s="69" t="s">
        <v>176</v>
      </c>
      <c r="D81" s="21"/>
      <c r="E81" s="21"/>
      <c r="F81" s="21"/>
      <c r="G81" s="38"/>
      <c r="H81" s="38"/>
      <c r="I81" s="38"/>
      <c r="J81" s="53" t="s">
        <v>177</v>
      </c>
      <c r="K81" s="62" t="e">
        <f t="shared" ref="K81:M83" si="2">D81/D66</f>
        <v>#DIV/0!</v>
      </c>
      <c r="L81" s="62" t="e">
        <f t="shared" si="2"/>
        <v>#DIV/0!</v>
      </c>
      <c r="M81" s="62" t="e">
        <f t="shared" si="2"/>
        <v>#DIV/0!</v>
      </c>
      <c r="N81" s="74"/>
      <c r="O81" s="74"/>
    </row>
    <row r="82" s="2" customFormat="1" ht="20.1" customHeight="1" spans="1:15">
      <c r="A82" s="47"/>
      <c r="B82" s="47"/>
      <c r="C82" s="69" t="s">
        <v>178</v>
      </c>
      <c r="D82" s="21"/>
      <c r="E82" s="21"/>
      <c r="F82" s="21"/>
      <c r="G82" s="38"/>
      <c r="H82" s="38"/>
      <c r="I82" s="38"/>
      <c r="J82" s="53" t="s">
        <v>179</v>
      </c>
      <c r="K82" s="62" t="e">
        <f t="shared" si="2"/>
        <v>#DIV/0!</v>
      </c>
      <c r="L82" s="62" t="e">
        <f t="shared" si="2"/>
        <v>#DIV/0!</v>
      </c>
      <c r="M82" s="62" t="e">
        <f t="shared" si="2"/>
        <v>#DIV/0!</v>
      </c>
      <c r="N82" s="74"/>
      <c r="O82" s="74"/>
    </row>
    <row r="83" s="2" customFormat="1" ht="20.1" customHeight="1" spans="1:15">
      <c r="A83" s="47"/>
      <c r="B83" s="47"/>
      <c r="C83" s="69" t="s">
        <v>180</v>
      </c>
      <c r="D83" s="21"/>
      <c r="E83" s="21"/>
      <c r="F83" s="21"/>
      <c r="G83" s="38"/>
      <c r="H83" s="38"/>
      <c r="I83" s="38"/>
      <c r="J83" s="53" t="s">
        <v>181</v>
      </c>
      <c r="K83" s="62" t="e">
        <f t="shared" si="2"/>
        <v>#DIV/0!</v>
      </c>
      <c r="L83" s="62" t="e">
        <f t="shared" si="2"/>
        <v>#DIV/0!</v>
      </c>
      <c r="M83" s="62" t="e">
        <f t="shared" si="2"/>
        <v>#DIV/0!</v>
      </c>
      <c r="N83" s="74"/>
      <c r="O83" s="74"/>
    </row>
    <row r="84" s="2" customFormat="1" ht="20.1" customHeight="1" spans="1:15">
      <c r="A84" s="47"/>
      <c r="B84" s="47" t="s">
        <v>182</v>
      </c>
      <c r="C84" s="69" t="s">
        <v>183</v>
      </c>
      <c r="D84" s="21"/>
      <c r="E84" s="21"/>
      <c r="F84" s="21"/>
      <c r="G84" s="38"/>
      <c r="H84" s="38"/>
      <c r="I84" s="38"/>
      <c r="J84" s="53" t="s">
        <v>184</v>
      </c>
      <c r="K84" s="62" t="e">
        <f t="shared" ref="K84:M86" si="3">D84/D66</f>
        <v>#DIV/0!</v>
      </c>
      <c r="L84" s="62" t="e">
        <f t="shared" si="3"/>
        <v>#DIV/0!</v>
      </c>
      <c r="M84" s="62" t="e">
        <f t="shared" si="3"/>
        <v>#DIV/0!</v>
      </c>
      <c r="N84" s="74"/>
      <c r="O84" s="74"/>
    </row>
    <row r="85" s="2" customFormat="1" ht="20.1" customHeight="1" spans="1:15">
      <c r="A85" s="47"/>
      <c r="B85" s="47"/>
      <c r="C85" s="69" t="s">
        <v>185</v>
      </c>
      <c r="D85" s="21"/>
      <c r="E85" s="21"/>
      <c r="F85" s="21"/>
      <c r="G85" s="38"/>
      <c r="H85" s="38"/>
      <c r="I85" s="38"/>
      <c r="J85" s="53" t="s">
        <v>186</v>
      </c>
      <c r="K85" s="62" t="e">
        <f t="shared" si="3"/>
        <v>#DIV/0!</v>
      </c>
      <c r="L85" s="62" t="e">
        <f t="shared" si="3"/>
        <v>#DIV/0!</v>
      </c>
      <c r="M85" s="62" t="e">
        <f t="shared" si="3"/>
        <v>#DIV/0!</v>
      </c>
      <c r="N85" s="74"/>
      <c r="O85" s="74"/>
    </row>
    <row r="86" s="2" customFormat="1" ht="20.1" customHeight="1" spans="1:15">
      <c r="A86" s="47"/>
      <c r="B86" s="47"/>
      <c r="C86" s="69" t="s">
        <v>187</v>
      </c>
      <c r="D86" s="21"/>
      <c r="E86" s="21"/>
      <c r="F86" s="21"/>
      <c r="G86" s="38"/>
      <c r="H86" s="38"/>
      <c r="I86" s="38"/>
      <c r="J86" s="53" t="s">
        <v>188</v>
      </c>
      <c r="K86" s="62" t="e">
        <f t="shared" si="3"/>
        <v>#DIV/0!</v>
      </c>
      <c r="L86" s="62" t="e">
        <f t="shared" si="3"/>
        <v>#DIV/0!</v>
      </c>
      <c r="M86" s="62" t="e">
        <f t="shared" si="3"/>
        <v>#DIV/0!</v>
      </c>
      <c r="N86" s="74"/>
      <c r="O86" s="74"/>
    </row>
    <row r="87" s="2" customFormat="1" ht="20.1" customHeight="1" spans="1:15">
      <c r="A87" s="47"/>
      <c r="B87" s="47" t="s">
        <v>189</v>
      </c>
      <c r="C87" s="69" t="s">
        <v>190</v>
      </c>
      <c r="D87" s="21"/>
      <c r="E87" s="21"/>
      <c r="F87" s="21"/>
      <c r="G87" s="38"/>
      <c r="H87" s="38"/>
      <c r="I87" s="38"/>
      <c r="J87" s="53" t="s">
        <v>191</v>
      </c>
      <c r="K87" s="62" t="e">
        <f t="shared" ref="K87:M89" si="4">D87/D66</f>
        <v>#DIV/0!</v>
      </c>
      <c r="L87" s="62" t="e">
        <f t="shared" si="4"/>
        <v>#DIV/0!</v>
      </c>
      <c r="M87" s="62" t="e">
        <f t="shared" si="4"/>
        <v>#DIV/0!</v>
      </c>
      <c r="N87" s="74"/>
      <c r="O87" s="74"/>
    </row>
    <row r="88" s="2" customFormat="1" ht="20.1" customHeight="1" spans="1:15">
      <c r="A88" s="47"/>
      <c r="B88" s="47"/>
      <c r="C88" s="69" t="s">
        <v>192</v>
      </c>
      <c r="D88" s="21"/>
      <c r="E88" s="21"/>
      <c r="F88" s="21"/>
      <c r="G88" s="38"/>
      <c r="H88" s="38"/>
      <c r="I88" s="38"/>
      <c r="J88" s="53" t="s">
        <v>193</v>
      </c>
      <c r="K88" s="62" t="e">
        <f t="shared" si="4"/>
        <v>#DIV/0!</v>
      </c>
      <c r="L88" s="62" t="e">
        <f t="shared" si="4"/>
        <v>#DIV/0!</v>
      </c>
      <c r="M88" s="62" t="e">
        <f t="shared" si="4"/>
        <v>#DIV/0!</v>
      </c>
      <c r="N88" s="74"/>
      <c r="O88" s="74"/>
    </row>
    <row r="89" s="2" customFormat="1" ht="20.1" customHeight="1" spans="1:15">
      <c r="A89" s="47"/>
      <c r="B89" s="47"/>
      <c r="C89" s="69" t="s">
        <v>194</v>
      </c>
      <c r="D89" s="21"/>
      <c r="E89" s="21"/>
      <c r="F89" s="21"/>
      <c r="G89" s="38"/>
      <c r="H89" s="38"/>
      <c r="I89" s="38"/>
      <c r="J89" s="53" t="s">
        <v>195</v>
      </c>
      <c r="K89" s="62" t="e">
        <f t="shared" si="4"/>
        <v>#DIV/0!</v>
      </c>
      <c r="L89" s="62" t="e">
        <f t="shared" si="4"/>
        <v>#DIV/0!</v>
      </c>
      <c r="M89" s="62" t="e">
        <f t="shared" si="4"/>
        <v>#DIV/0!</v>
      </c>
      <c r="N89" s="74"/>
      <c r="O89" s="74"/>
    </row>
    <row r="90" s="2" customFormat="1" ht="20.1" customHeight="1" spans="1:15">
      <c r="A90" s="47"/>
      <c r="B90" s="47" t="s">
        <v>196</v>
      </c>
      <c r="C90" s="69" t="s">
        <v>197</v>
      </c>
      <c r="D90" s="21"/>
      <c r="E90" s="21"/>
      <c r="F90" s="21"/>
      <c r="G90" s="38"/>
      <c r="H90" s="38"/>
      <c r="I90" s="38"/>
      <c r="J90" s="53" t="s">
        <v>198</v>
      </c>
      <c r="K90" s="62" t="e">
        <f t="shared" ref="K90:M92" si="5">D90/D66</f>
        <v>#DIV/0!</v>
      </c>
      <c r="L90" s="62" t="e">
        <f t="shared" si="5"/>
        <v>#DIV/0!</v>
      </c>
      <c r="M90" s="62" t="e">
        <f t="shared" si="5"/>
        <v>#DIV/0!</v>
      </c>
      <c r="N90" s="74"/>
      <c r="O90" s="74"/>
    </row>
    <row r="91" s="2" customFormat="1" ht="20.1" customHeight="1" spans="1:15">
      <c r="A91" s="47"/>
      <c r="B91" s="47"/>
      <c r="C91" s="69" t="s">
        <v>199</v>
      </c>
      <c r="D91" s="21"/>
      <c r="E91" s="21"/>
      <c r="F91" s="21"/>
      <c r="G91" s="38"/>
      <c r="H91" s="38"/>
      <c r="I91" s="38"/>
      <c r="J91" s="53" t="s">
        <v>200</v>
      </c>
      <c r="K91" s="62" t="e">
        <f t="shared" si="5"/>
        <v>#DIV/0!</v>
      </c>
      <c r="L91" s="62" t="e">
        <f t="shared" si="5"/>
        <v>#DIV/0!</v>
      </c>
      <c r="M91" s="62" t="e">
        <f t="shared" si="5"/>
        <v>#DIV/0!</v>
      </c>
      <c r="N91" s="74"/>
      <c r="O91" s="74"/>
    </row>
    <row r="92" s="2" customFormat="1" ht="20.1" customHeight="1" spans="1:15">
      <c r="A92" s="47"/>
      <c r="B92" s="47"/>
      <c r="C92" s="69" t="s">
        <v>201</v>
      </c>
      <c r="D92" s="21"/>
      <c r="E92" s="21"/>
      <c r="F92" s="21"/>
      <c r="G92" s="38"/>
      <c r="H92" s="38"/>
      <c r="I92" s="38"/>
      <c r="J92" s="53" t="s">
        <v>202</v>
      </c>
      <c r="K92" s="62" t="e">
        <f t="shared" si="5"/>
        <v>#DIV/0!</v>
      </c>
      <c r="L92" s="62" t="e">
        <f t="shared" si="5"/>
        <v>#DIV/0!</v>
      </c>
      <c r="M92" s="62" t="e">
        <f t="shared" si="5"/>
        <v>#DIV/0!</v>
      </c>
      <c r="N92" s="74"/>
      <c r="O92" s="74"/>
    </row>
    <row r="93" s="2" customFormat="1" ht="20.1" customHeight="1" spans="1:15">
      <c r="A93" s="47"/>
      <c r="B93" s="47" t="s">
        <v>203</v>
      </c>
      <c r="C93" s="69" t="s">
        <v>204</v>
      </c>
      <c r="D93" s="21"/>
      <c r="E93" s="21"/>
      <c r="F93" s="21"/>
      <c r="G93" s="38"/>
      <c r="H93" s="38"/>
      <c r="I93" s="38"/>
      <c r="J93" s="53" t="s">
        <v>205</v>
      </c>
      <c r="K93" s="62" t="e">
        <f t="shared" ref="K93:M95" si="6">D93/D66</f>
        <v>#DIV/0!</v>
      </c>
      <c r="L93" s="62" t="e">
        <f t="shared" si="6"/>
        <v>#DIV/0!</v>
      </c>
      <c r="M93" s="62" t="e">
        <f t="shared" si="6"/>
        <v>#DIV/0!</v>
      </c>
      <c r="N93" s="74"/>
      <c r="O93" s="74"/>
    </row>
    <row r="94" s="2" customFormat="1" ht="20.1" customHeight="1" spans="1:15">
      <c r="A94" s="47"/>
      <c r="B94" s="47"/>
      <c r="C94" s="69" t="s">
        <v>206</v>
      </c>
      <c r="D94" s="21"/>
      <c r="E94" s="21"/>
      <c r="F94" s="21"/>
      <c r="G94" s="38"/>
      <c r="H94" s="38"/>
      <c r="I94" s="38"/>
      <c r="J94" s="53" t="s">
        <v>207</v>
      </c>
      <c r="K94" s="62" t="e">
        <f t="shared" si="6"/>
        <v>#DIV/0!</v>
      </c>
      <c r="L94" s="62" t="e">
        <f t="shared" si="6"/>
        <v>#DIV/0!</v>
      </c>
      <c r="M94" s="62" t="e">
        <f t="shared" si="6"/>
        <v>#DIV/0!</v>
      </c>
      <c r="N94" s="74"/>
      <c r="O94" s="74"/>
    </row>
    <row r="95" s="2" customFormat="1" ht="20.1" customHeight="1" spans="1:15">
      <c r="A95" s="47"/>
      <c r="B95" s="47"/>
      <c r="C95" s="69" t="s">
        <v>208</v>
      </c>
      <c r="D95" s="21"/>
      <c r="E95" s="21"/>
      <c r="F95" s="21"/>
      <c r="G95" s="38"/>
      <c r="H95" s="38"/>
      <c r="I95" s="38"/>
      <c r="J95" s="53" t="s">
        <v>209</v>
      </c>
      <c r="K95" s="62" t="e">
        <f t="shared" si="6"/>
        <v>#DIV/0!</v>
      </c>
      <c r="L95" s="62" t="e">
        <f t="shared" si="6"/>
        <v>#DIV/0!</v>
      </c>
      <c r="M95" s="62" t="e">
        <f t="shared" si="6"/>
        <v>#DIV/0!</v>
      </c>
      <c r="N95" s="74"/>
      <c r="O95" s="74"/>
    </row>
    <row r="96" s="2" customFormat="1" ht="20.1" customHeight="1" spans="1:15">
      <c r="A96" s="47"/>
      <c r="B96" s="47" t="s">
        <v>210</v>
      </c>
      <c r="C96" s="69" t="s">
        <v>211</v>
      </c>
      <c r="D96" s="21"/>
      <c r="E96" s="21"/>
      <c r="F96" s="21"/>
      <c r="G96" s="38"/>
      <c r="H96" s="38"/>
      <c r="I96" s="38"/>
      <c r="J96" s="53" t="s">
        <v>212</v>
      </c>
      <c r="K96" s="62" t="e">
        <f t="shared" ref="K96:M98" si="7">D96/D66</f>
        <v>#DIV/0!</v>
      </c>
      <c r="L96" s="62" t="e">
        <f t="shared" si="7"/>
        <v>#DIV/0!</v>
      </c>
      <c r="M96" s="62" t="e">
        <f t="shared" si="7"/>
        <v>#DIV/0!</v>
      </c>
      <c r="N96" s="74"/>
      <c r="O96" s="74"/>
    </row>
    <row r="97" s="2" customFormat="1" ht="20.1" customHeight="1" spans="1:15">
      <c r="A97" s="47"/>
      <c r="B97" s="47"/>
      <c r="C97" s="69" t="s">
        <v>213</v>
      </c>
      <c r="D97" s="21"/>
      <c r="E97" s="21"/>
      <c r="F97" s="21"/>
      <c r="G97" s="38"/>
      <c r="H97" s="38"/>
      <c r="I97" s="38"/>
      <c r="J97" s="53" t="s">
        <v>214</v>
      </c>
      <c r="K97" s="62" t="e">
        <f t="shared" si="7"/>
        <v>#DIV/0!</v>
      </c>
      <c r="L97" s="62" t="e">
        <f t="shared" si="7"/>
        <v>#DIV/0!</v>
      </c>
      <c r="M97" s="62" t="e">
        <f t="shared" si="7"/>
        <v>#DIV/0!</v>
      </c>
      <c r="N97" s="74"/>
      <c r="O97" s="74"/>
    </row>
    <row r="98" s="2" customFormat="1" ht="20.1" customHeight="1" spans="1:15">
      <c r="A98" s="47"/>
      <c r="B98" s="47"/>
      <c r="C98" s="69" t="s">
        <v>215</v>
      </c>
      <c r="D98" s="21"/>
      <c r="E98" s="21"/>
      <c r="F98" s="21"/>
      <c r="G98" s="38"/>
      <c r="H98" s="38"/>
      <c r="I98" s="38"/>
      <c r="J98" s="53" t="s">
        <v>216</v>
      </c>
      <c r="K98" s="62" t="e">
        <f t="shared" si="7"/>
        <v>#DIV/0!</v>
      </c>
      <c r="L98" s="62" t="e">
        <f t="shared" si="7"/>
        <v>#DIV/0!</v>
      </c>
      <c r="M98" s="62" t="e">
        <f t="shared" si="7"/>
        <v>#DIV/0!</v>
      </c>
      <c r="N98" s="74"/>
      <c r="O98" s="74"/>
    </row>
    <row r="99" s="2" customFormat="1" ht="20.1" customHeight="1" spans="1:15">
      <c r="A99" s="47"/>
      <c r="B99" s="47" t="s">
        <v>217</v>
      </c>
      <c r="C99" s="69" t="s">
        <v>218</v>
      </c>
      <c r="D99" s="21"/>
      <c r="E99" s="21"/>
      <c r="F99" s="21"/>
      <c r="G99" s="38"/>
      <c r="H99" s="38"/>
      <c r="I99" s="38"/>
      <c r="J99" s="53" t="s">
        <v>219</v>
      </c>
      <c r="K99" s="62" t="e">
        <f t="shared" ref="K99:M101" si="8">D99/D66</f>
        <v>#DIV/0!</v>
      </c>
      <c r="L99" s="62" t="e">
        <f t="shared" si="8"/>
        <v>#DIV/0!</v>
      </c>
      <c r="M99" s="62" t="e">
        <f t="shared" si="8"/>
        <v>#DIV/0!</v>
      </c>
      <c r="N99" s="74"/>
      <c r="O99" s="74"/>
    </row>
    <row r="100" s="2" customFormat="1" ht="20.1" customHeight="1" spans="1:15">
      <c r="A100" s="47"/>
      <c r="B100" s="47"/>
      <c r="C100" s="69" t="s">
        <v>220</v>
      </c>
      <c r="D100" s="21"/>
      <c r="E100" s="21"/>
      <c r="F100" s="21"/>
      <c r="G100" s="38"/>
      <c r="H100" s="38"/>
      <c r="I100" s="38"/>
      <c r="J100" s="53" t="s">
        <v>221</v>
      </c>
      <c r="K100" s="62" t="e">
        <f t="shared" si="8"/>
        <v>#DIV/0!</v>
      </c>
      <c r="L100" s="62" t="e">
        <f t="shared" si="8"/>
        <v>#DIV/0!</v>
      </c>
      <c r="M100" s="62" t="e">
        <f t="shared" si="8"/>
        <v>#DIV/0!</v>
      </c>
      <c r="N100" s="74"/>
      <c r="O100" s="74"/>
    </row>
    <row r="101" s="2" customFormat="1" ht="20.1" customHeight="1" spans="1:15">
      <c r="A101" s="47"/>
      <c r="B101" s="47"/>
      <c r="C101" s="69" t="s">
        <v>222</v>
      </c>
      <c r="D101" s="21"/>
      <c r="E101" s="21"/>
      <c r="F101" s="21"/>
      <c r="G101" s="38"/>
      <c r="H101" s="38"/>
      <c r="I101" s="38"/>
      <c r="J101" s="53" t="s">
        <v>223</v>
      </c>
      <c r="K101" s="62" t="e">
        <f t="shared" si="8"/>
        <v>#DIV/0!</v>
      </c>
      <c r="L101" s="62" t="e">
        <f t="shared" si="8"/>
        <v>#DIV/0!</v>
      </c>
      <c r="M101" s="62" t="e">
        <f t="shared" si="8"/>
        <v>#DIV/0!</v>
      </c>
      <c r="N101" s="74"/>
      <c r="O101" s="74"/>
    </row>
    <row r="102" s="2" customFormat="1" ht="20.1" customHeight="1" spans="1:15">
      <c r="A102" s="47"/>
      <c r="B102" s="47" t="s">
        <v>224</v>
      </c>
      <c r="C102" s="69" t="s">
        <v>225</v>
      </c>
      <c r="D102" s="21"/>
      <c r="E102" s="21"/>
      <c r="F102" s="21"/>
      <c r="G102" s="38"/>
      <c r="H102" s="38"/>
      <c r="I102" s="38"/>
      <c r="J102" s="53" t="s">
        <v>226</v>
      </c>
      <c r="K102" s="62" t="e">
        <f t="shared" ref="K102:M104" si="9">D102/D66</f>
        <v>#DIV/0!</v>
      </c>
      <c r="L102" s="62" t="e">
        <f t="shared" si="9"/>
        <v>#DIV/0!</v>
      </c>
      <c r="M102" s="62" t="e">
        <f t="shared" si="9"/>
        <v>#DIV/0!</v>
      </c>
      <c r="N102" s="74"/>
      <c r="O102" s="74"/>
    </row>
    <row r="103" s="2" customFormat="1" ht="19.5" customHeight="1" spans="1:15">
      <c r="A103" s="47"/>
      <c r="B103" s="47"/>
      <c r="C103" s="69" t="s">
        <v>227</v>
      </c>
      <c r="D103" s="21"/>
      <c r="E103" s="21"/>
      <c r="F103" s="21"/>
      <c r="G103" s="38"/>
      <c r="H103" s="38"/>
      <c r="I103" s="38"/>
      <c r="J103" s="53" t="s">
        <v>228</v>
      </c>
      <c r="K103" s="62" t="e">
        <f t="shared" si="9"/>
        <v>#DIV/0!</v>
      </c>
      <c r="L103" s="62" t="e">
        <f t="shared" si="9"/>
        <v>#DIV/0!</v>
      </c>
      <c r="M103" s="62" t="e">
        <f t="shared" si="9"/>
        <v>#DIV/0!</v>
      </c>
      <c r="N103" s="74"/>
      <c r="O103" s="74"/>
    </row>
    <row r="104" s="2" customFormat="1" ht="20.1" customHeight="1" spans="1:15">
      <c r="A104" s="47"/>
      <c r="B104" s="47"/>
      <c r="C104" s="69" t="s">
        <v>229</v>
      </c>
      <c r="D104" s="21"/>
      <c r="E104" s="21"/>
      <c r="F104" s="21"/>
      <c r="G104" s="38"/>
      <c r="H104" s="38"/>
      <c r="I104" s="38"/>
      <c r="J104" s="53" t="s">
        <v>230</v>
      </c>
      <c r="K104" s="62" t="e">
        <f t="shared" si="9"/>
        <v>#DIV/0!</v>
      </c>
      <c r="L104" s="62" t="e">
        <f t="shared" si="9"/>
        <v>#DIV/0!</v>
      </c>
      <c r="M104" s="62" t="e">
        <f t="shared" si="9"/>
        <v>#DIV/0!</v>
      </c>
      <c r="N104" s="74"/>
      <c r="O104" s="74"/>
    </row>
    <row r="105" s="2" customFormat="1" ht="20.1" customHeight="1" spans="1:15">
      <c r="A105" s="47"/>
      <c r="B105" s="47" t="s">
        <v>231</v>
      </c>
      <c r="C105" s="69" t="s">
        <v>232</v>
      </c>
      <c r="D105" s="21"/>
      <c r="E105" s="21"/>
      <c r="F105" s="21"/>
      <c r="G105" s="38"/>
      <c r="H105" s="38"/>
      <c r="I105" s="38"/>
      <c r="J105" s="53" t="s">
        <v>233</v>
      </c>
      <c r="K105" s="62" t="e">
        <f t="shared" ref="K105:M107" si="10">D105/D66</f>
        <v>#DIV/0!</v>
      </c>
      <c r="L105" s="62" t="e">
        <f t="shared" si="10"/>
        <v>#DIV/0!</v>
      </c>
      <c r="M105" s="62" t="e">
        <f t="shared" si="10"/>
        <v>#DIV/0!</v>
      </c>
      <c r="N105" s="74"/>
      <c r="O105" s="74"/>
    </row>
    <row r="106" s="2" customFormat="1" ht="20.1" customHeight="1" spans="1:15">
      <c r="A106" s="47"/>
      <c r="B106" s="47"/>
      <c r="C106" s="69" t="s">
        <v>234</v>
      </c>
      <c r="D106" s="21"/>
      <c r="E106" s="21"/>
      <c r="F106" s="21"/>
      <c r="G106" s="38"/>
      <c r="H106" s="38"/>
      <c r="I106" s="38"/>
      <c r="J106" s="53" t="s">
        <v>235</v>
      </c>
      <c r="K106" s="62" t="e">
        <f t="shared" si="10"/>
        <v>#DIV/0!</v>
      </c>
      <c r="L106" s="62" t="e">
        <f t="shared" si="10"/>
        <v>#DIV/0!</v>
      </c>
      <c r="M106" s="62" t="e">
        <f t="shared" si="10"/>
        <v>#DIV/0!</v>
      </c>
      <c r="N106" s="74"/>
      <c r="O106" s="74"/>
    </row>
    <row r="107" s="2" customFormat="1" ht="20.1" customHeight="1" spans="1:15">
      <c r="A107" s="47"/>
      <c r="B107" s="47"/>
      <c r="C107" s="69" t="s">
        <v>236</v>
      </c>
      <c r="D107" s="21"/>
      <c r="E107" s="21"/>
      <c r="F107" s="21"/>
      <c r="G107" s="38"/>
      <c r="H107" s="38"/>
      <c r="I107" s="38"/>
      <c r="J107" s="53" t="s">
        <v>237</v>
      </c>
      <c r="K107" s="62" t="e">
        <f t="shared" si="10"/>
        <v>#DIV/0!</v>
      </c>
      <c r="L107" s="62" t="e">
        <f t="shared" si="10"/>
        <v>#DIV/0!</v>
      </c>
      <c r="M107" s="62" t="e">
        <f t="shared" si="10"/>
        <v>#DIV/0!</v>
      </c>
      <c r="N107" s="74"/>
      <c r="O107" s="74"/>
    </row>
    <row r="108" s="2" customFormat="1" ht="20.1" customHeight="1" spans="1:15">
      <c r="A108" s="47"/>
      <c r="B108" s="47" t="s">
        <v>238</v>
      </c>
      <c r="C108" s="69" t="s">
        <v>239</v>
      </c>
      <c r="D108" s="21"/>
      <c r="E108" s="21"/>
      <c r="F108" s="21"/>
      <c r="G108" s="38"/>
      <c r="H108" s="38"/>
      <c r="I108" s="38"/>
      <c r="J108" s="53" t="s">
        <v>240</v>
      </c>
      <c r="K108" s="62" t="e">
        <f t="shared" ref="K108:M110" si="11">D108/D66</f>
        <v>#DIV/0!</v>
      </c>
      <c r="L108" s="62" t="e">
        <f t="shared" si="11"/>
        <v>#DIV/0!</v>
      </c>
      <c r="M108" s="62" t="e">
        <f t="shared" si="11"/>
        <v>#DIV/0!</v>
      </c>
      <c r="N108" s="74"/>
      <c r="O108" s="74"/>
    </row>
    <row r="109" s="2" customFormat="1" ht="20.1" customHeight="1" spans="1:15">
      <c r="A109" s="47"/>
      <c r="B109" s="47"/>
      <c r="C109" s="69" t="s">
        <v>241</v>
      </c>
      <c r="D109" s="21"/>
      <c r="E109" s="21"/>
      <c r="F109" s="21"/>
      <c r="G109" s="38"/>
      <c r="H109" s="38"/>
      <c r="I109" s="38"/>
      <c r="J109" s="53" t="s">
        <v>242</v>
      </c>
      <c r="K109" s="62" t="e">
        <f t="shared" si="11"/>
        <v>#DIV/0!</v>
      </c>
      <c r="L109" s="62" t="e">
        <f t="shared" si="11"/>
        <v>#DIV/0!</v>
      </c>
      <c r="M109" s="62" t="e">
        <f t="shared" si="11"/>
        <v>#DIV/0!</v>
      </c>
      <c r="N109" s="74"/>
      <c r="O109" s="74"/>
    </row>
    <row r="110" s="2" customFormat="1" ht="20.1" customHeight="1" spans="1:15">
      <c r="A110" s="47"/>
      <c r="B110" s="47"/>
      <c r="C110" s="69" t="s">
        <v>243</v>
      </c>
      <c r="D110" s="21"/>
      <c r="E110" s="21"/>
      <c r="F110" s="21"/>
      <c r="G110" s="24"/>
      <c r="H110" s="24"/>
      <c r="I110" s="24"/>
      <c r="J110" s="53" t="s">
        <v>244</v>
      </c>
      <c r="K110" s="62" t="e">
        <f t="shared" si="11"/>
        <v>#DIV/0!</v>
      </c>
      <c r="L110" s="62" t="e">
        <f t="shared" si="11"/>
        <v>#DIV/0!</v>
      </c>
      <c r="M110" s="62" t="e">
        <f t="shared" si="11"/>
        <v>#DIV/0!</v>
      </c>
      <c r="N110" s="74"/>
      <c r="O110" s="74"/>
    </row>
    <row r="111" s="2" customFormat="1" ht="20.1" customHeight="1" spans="1:15">
      <c r="A111" s="47"/>
      <c r="B111" s="47" t="s">
        <v>245</v>
      </c>
      <c r="C111" s="69" t="s">
        <v>246</v>
      </c>
      <c r="D111" s="21"/>
      <c r="E111" s="21"/>
      <c r="F111" s="21"/>
      <c r="G111" s="22" t="s">
        <v>16</v>
      </c>
      <c r="H111" s="22" t="s">
        <v>16</v>
      </c>
      <c r="I111" s="22" t="s">
        <v>16</v>
      </c>
      <c r="J111" s="53" t="s">
        <v>247</v>
      </c>
      <c r="K111" s="62" t="e">
        <f>D66/(D66+D111)</f>
        <v>#DIV/0!</v>
      </c>
      <c r="L111" s="62" t="e">
        <f>E66/(E66+E111)</f>
        <v>#DIV/0!</v>
      </c>
      <c r="M111" s="62" t="e">
        <f>F66/(F66+F111)</f>
        <v>#DIV/0!</v>
      </c>
      <c r="N111" s="74"/>
      <c r="O111" s="74"/>
    </row>
    <row r="112" s="2" customFormat="1" ht="20.1" customHeight="1" spans="1:15">
      <c r="A112" s="47"/>
      <c r="B112" s="47"/>
      <c r="C112" s="69" t="s">
        <v>248</v>
      </c>
      <c r="D112" s="21"/>
      <c r="E112" s="21"/>
      <c r="F112" s="21"/>
      <c r="G112" s="38"/>
      <c r="H112" s="38"/>
      <c r="I112" s="38"/>
      <c r="J112" s="53" t="s">
        <v>249</v>
      </c>
      <c r="K112" s="62" t="e">
        <f>D64/(D64+D112)</f>
        <v>#DIV/0!</v>
      </c>
      <c r="L112" s="62" t="e">
        <f>E64/(E64+E112)</f>
        <v>#DIV/0!</v>
      </c>
      <c r="M112" s="62" t="e">
        <f>F64/(F64+F112)</f>
        <v>#DIV/0!</v>
      </c>
      <c r="N112" s="74"/>
      <c r="O112" s="74"/>
    </row>
    <row r="113" s="2" customFormat="1" ht="20.1" customHeight="1" spans="1:15">
      <c r="A113" s="47"/>
      <c r="B113" s="47"/>
      <c r="C113" s="69" t="s">
        <v>250</v>
      </c>
      <c r="D113" s="21"/>
      <c r="E113" s="21"/>
      <c r="F113" s="21"/>
      <c r="G113" s="24"/>
      <c r="H113" s="24"/>
      <c r="I113" s="24"/>
      <c r="J113" s="53" t="s">
        <v>251</v>
      </c>
      <c r="K113" s="62" t="e">
        <f>D68/(D68+D113)</f>
        <v>#DIV/0!</v>
      </c>
      <c r="L113" s="62" t="e">
        <f>E68/(E68+E113)</f>
        <v>#DIV/0!</v>
      </c>
      <c r="M113" s="62" t="e">
        <f>F68/(F68+F113)</f>
        <v>#DIV/0!</v>
      </c>
      <c r="N113" s="74"/>
      <c r="O113" s="74"/>
    </row>
    <row r="114" s="2" customFormat="1" ht="20.1" customHeight="1" spans="1:15">
      <c r="A114" s="47"/>
      <c r="B114" s="47" t="s">
        <v>252</v>
      </c>
      <c r="C114" s="69" t="s">
        <v>253</v>
      </c>
      <c r="D114" s="21"/>
      <c r="E114" s="21"/>
      <c r="F114" s="21"/>
      <c r="G114" s="22" t="s">
        <v>16</v>
      </c>
      <c r="H114" s="22" t="s">
        <v>16</v>
      </c>
      <c r="I114" s="22" t="s">
        <v>16</v>
      </c>
      <c r="J114" s="53" t="s">
        <v>254</v>
      </c>
      <c r="K114" s="75" t="e">
        <f>D114/D72</f>
        <v>#DIV/0!</v>
      </c>
      <c r="L114" s="75" t="e">
        <f>E114/E72</f>
        <v>#DIV/0!</v>
      </c>
      <c r="M114" s="75" t="e">
        <f>F114/F72</f>
        <v>#DIV/0!</v>
      </c>
      <c r="N114" s="76"/>
      <c r="O114" s="76"/>
    </row>
    <row r="115" s="2" customFormat="1" ht="20.1" customHeight="1" spans="1:15">
      <c r="A115" s="47"/>
      <c r="B115" s="71" t="s">
        <v>255</v>
      </c>
      <c r="C115" s="69" t="s">
        <v>256</v>
      </c>
      <c r="D115" s="21"/>
      <c r="E115" s="21"/>
      <c r="F115" s="21"/>
      <c r="G115" s="22" t="s">
        <v>16</v>
      </c>
      <c r="H115" s="22" t="s">
        <v>16</v>
      </c>
      <c r="I115" s="22" t="s">
        <v>16</v>
      </c>
      <c r="J115" s="53" t="s">
        <v>257</v>
      </c>
      <c r="K115" s="62" t="e">
        <f>D115/D116</f>
        <v>#DIV/0!</v>
      </c>
      <c r="L115" s="62" t="e">
        <f>E115/E116</f>
        <v>#DIV/0!</v>
      </c>
      <c r="M115" s="62" t="e">
        <f>F115/F116</f>
        <v>#DIV/0!</v>
      </c>
      <c r="N115" s="74"/>
      <c r="O115" s="74"/>
    </row>
    <row r="116" s="2" customFormat="1" ht="20.1" customHeight="1" spans="1:15">
      <c r="A116" s="47"/>
      <c r="B116" s="72"/>
      <c r="C116" s="69" t="s">
        <v>258</v>
      </c>
      <c r="D116" s="21"/>
      <c r="E116" s="21"/>
      <c r="F116" s="21"/>
      <c r="G116" s="38"/>
      <c r="H116" s="38"/>
      <c r="I116" s="38"/>
      <c r="J116" s="53"/>
      <c r="K116" s="62"/>
      <c r="L116" s="62"/>
      <c r="M116" s="62"/>
      <c r="N116" s="74"/>
      <c r="O116" s="74"/>
    </row>
    <row r="117" s="2" customFormat="1" ht="20.1" customHeight="1" spans="1:15">
      <c r="A117" s="47"/>
      <c r="B117" s="72"/>
      <c r="C117" s="69" t="s">
        <v>259</v>
      </c>
      <c r="D117" s="21"/>
      <c r="E117" s="21"/>
      <c r="F117" s="21"/>
      <c r="G117" s="38"/>
      <c r="H117" s="38"/>
      <c r="I117" s="38"/>
      <c r="J117" s="53" t="s">
        <v>260</v>
      </c>
      <c r="K117" s="62" t="e">
        <f>D117/D118</f>
        <v>#DIV/0!</v>
      </c>
      <c r="L117" s="62" t="e">
        <f>E117/E118</f>
        <v>#DIV/0!</v>
      </c>
      <c r="M117" s="62" t="e">
        <f>F117/F118</f>
        <v>#DIV/0!</v>
      </c>
      <c r="N117" s="74"/>
      <c r="O117" s="74"/>
    </row>
    <row r="118" s="2" customFormat="1" ht="20.1" customHeight="1" spans="1:15">
      <c r="A118" s="47"/>
      <c r="B118" s="72"/>
      <c r="C118" s="69" t="s">
        <v>261</v>
      </c>
      <c r="D118" s="21"/>
      <c r="E118" s="21"/>
      <c r="F118" s="21"/>
      <c r="G118" s="38"/>
      <c r="H118" s="38"/>
      <c r="I118" s="38"/>
      <c r="J118" s="53"/>
      <c r="K118" s="62"/>
      <c r="L118" s="62"/>
      <c r="M118" s="62"/>
      <c r="N118" s="74"/>
      <c r="O118" s="74"/>
    </row>
    <row r="119" s="2" customFormat="1" ht="20.1" customHeight="1" spans="1:15">
      <c r="A119" s="47"/>
      <c r="B119" s="72"/>
      <c r="C119" s="69" t="s">
        <v>262</v>
      </c>
      <c r="D119" s="21"/>
      <c r="E119" s="21"/>
      <c r="F119" s="21"/>
      <c r="G119" s="38"/>
      <c r="H119" s="38"/>
      <c r="I119" s="38"/>
      <c r="J119" s="53" t="s">
        <v>263</v>
      </c>
      <c r="K119" s="62" t="e">
        <f>D119/D120</f>
        <v>#DIV/0!</v>
      </c>
      <c r="L119" s="62" t="e">
        <f>E119/E120</f>
        <v>#DIV/0!</v>
      </c>
      <c r="M119" s="62" t="e">
        <f>F119/F120</f>
        <v>#DIV/0!</v>
      </c>
      <c r="N119" s="74"/>
      <c r="O119" s="74"/>
    </row>
    <row r="120" s="2" customFormat="1" ht="20.1" customHeight="1" spans="1:15">
      <c r="A120" s="47"/>
      <c r="B120" s="73"/>
      <c r="C120" s="69" t="s">
        <v>264</v>
      </c>
      <c r="D120" s="21"/>
      <c r="E120" s="21"/>
      <c r="F120" s="21"/>
      <c r="G120" s="24"/>
      <c r="H120" s="24"/>
      <c r="I120" s="24"/>
      <c r="J120" s="53" t="s">
        <v>265</v>
      </c>
      <c r="K120" s="62"/>
      <c r="L120" s="62"/>
      <c r="M120" s="62"/>
      <c r="N120" s="74"/>
      <c r="O120" s="74"/>
    </row>
    <row r="121" s="2" customFormat="1" ht="20.1" customHeight="1" spans="1:15">
      <c r="A121" s="19" t="s">
        <v>266</v>
      </c>
      <c r="B121" s="19" t="s">
        <v>267</v>
      </c>
      <c r="C121" s="69" t="s">
        <v>268</v>
      </c>
      <c r="D121" s="21"/>
      <c r="E121" s="21"/>
      <c r="F121" s="21"/>
      <c r="G121" s="22">
        <f>D121+D122+D123-D124-D126-D125</f>
        <v>0</v>
      </c>
      <c r="H121" s="22">
        <f>E121+E122+E123-E124-E126-E125</f>
        <v>0</v>
      </c>
      <c r="I121" s="22">
        <f>F121+F122+F123-F124-F126-F125</f>
        <v>0</v>
      </c>
      <c r="J121" s="77" t="s">
        <v>269</v>
      </c>
      <c r="K121" s="62" t="e">
        <f>D121/K5</f>
        <v>#DIV/0!</v>
      </c>
      <c r="L121" s="62" t="e">
        <f>E121/L5</f>
        <v>#DIV/0!</v>
      </c>
      <c r="M121" s="62" t="e">
        <f>F121/M5</f>
        <v>#DIV/0!</v>
      </c>
      <c r="N121" s="74"/>
      <c r="O121" s="74"/>
    </row>
    <row r="122" s="2" customFormat="1" ht="20.1" customHeight="1" spans="1:15">
      <c r="A122" s="19"/>
      <c r="B122" s="19"/>
      <c r="C122" s="69" t="s">
        <v>270</v>
      </c>
      <c r="D122" s="21"/>
      <c r="E122" s="21"/>
      <c r="F122" s="21"/>
      <c r="G122" s="38"/>
      <c r="H122" s="38"/>
      <c r="I122" s="38"/>
      <c r="J122" s="77" t="s">
        <v>271</v>
      </c>
      <c r="K122" s="62" t="e">
        <f>D122/K5</f>
        <v>#DIV/0!</v>
      </c>
      <c r="L122" s="62" t="e">
        <f>E122/L5</f>
        <v>#DIV/0!</v>
      </c>
      <c r="M122" s="62" t="e">
        <f>F122/M5</f>
        <v>#DIV/0!</v>
      </c>
      <c r="N122" s="74"/>
      <c r="O122" s="74"/>
    </row>
    <row r="123" s="2" customFormat="1" ht="20.1" customHeight="1" spans="1:15">
      <c r="A123" s="19"/>
      <c r="B123" s="19"/>
      <c r="C123" s="69" t="s">
        <v>272</v>
      </c>
      <c r="D123" s="21"/>
      <c r="E123" s="21"/>
      <c r="F123" s="21"/>
      <c r="G123" s="38"/>
      <c r="H123" s="38"/>
      <c r="I123" s="38"/>
      <c r="J123" s="77" t="s">
        <v>273</v>
      </c>
      <c r="K123" s="62" t="e">
        <f>D123/K5</f>
        <v>#DIV/0!</v>
      </c>
      <c r="L123" s="62" t="e">
        <f>E123/L5</f>
        <v>#DIV/0!</v>
      </c>
      <c r="M123" s="62" t="e">
        <f>F123/M5</f>
        <v>#DIV/0!</v>
      </c>
      <c r="N123" s="74"/>
      <c r="O123" s="74"/>
    </row>
    <row r="124" s="2" customFormat="1" ht="20.1" customHeight="1" spans="1:15">
      <c r="A124" s="19"/>
      <c r="B124" s="19"/>
      <c r="C124" s="69" t="s">
        <v>274</v>
      </c>
      <c r="D124" s="21"/>
      <c r="E124" s="21"/>
      <c r="F124" s="21"/>
      <c r="G124" s="38"/>
      <c r="H124" s="38"/>
      <c r="I124" s="38"/>
      <c r="J124" s="77" t="s">
        <v>275</v>
      </c>
      <c r="K124" s="62" t="e">
        <f>D124/K5</f>
        <v>#DIV/0!</v>
      </c>
      <c r="L124" s="62" t="e">
        <f>E124/L5</f>
        <v>#DIV/0!</v>
      </c>
      <c r="M124" s="62" t="e">
        <f>F124/M5</f>
        <v>#DIV/0!</v>
      </c>
      <c r="N124" s="74"/>
      <c r="O124" s="74"/>
    </row>
    <row r="125" s="2" customFormat="1" ht="20.1" customHeight="1" spans="1:15">
      <c r="A125" s="19"/>
      <c r="B125" s="19"/>
      <c r="C125" s="69" t="s">
        <v>276</v>
      </c>
      <c r="D125" s="21"/>
      <c r="E125" s="21"/>
      <c r="F125" s="21"/>
      <c r="G125" s="38"/>
      <c r="H125" s="38"/>
      <c r="I125" s="38"/>
      <c r="J125" s="77" t="s">
        <v>277</v>
      </c>
      <c r="K125" s="62" t="e">
        <f>(D125+D126)/K4</f>
        <v>#VALUE!</v>
      </c>
      <c r="L125" s="62" t="e">
        <f>(E125+E126)/L4</f>
        <v>#VALUE!</v>
      </c>
      <c r="M125" s="62" t="e">
        <f>(F125+F126)/M4</f>
        <v>#VALUE!</v>
      </c>
      <c r="N125" s="74"/>
      <c r="O125" s="74"/>
    </row>
    <row r="126" s="2" customFormat="1" ht="20.1" customHeight="1" spans="1:15">
      <c r="A126" s="19"/>
      <c r="B126" s="19"/>
      <c r="C126" s="69" t="s">
        <v>278</v>
      </c>
      <c r="D126" s="21"/>
      <c r="E126" s="21"/>
      <c r="F126" s="21"/>
      <c r="G126" s="24"/>
      <c r="H126" s="24"/>
      <c r="I126" s="24"/>
      <c r="J126" s="78"/>
      <c r="K126" s="62"/>
      <c r="L126" s="62"/>
      <c r="M126" s="62"/>
      <c r="N126" s="74"/>
      <c r="O126" s="74"/>
    </row>
    <row r="127" s="2" customFormat="1" ht="20.1" customHeight="1" spans="1:15">
      <c r="A127" s="19" t="s">
        <v>279</v>
      </c>
      <c r="B127" s="25" t="s">
        <v>280</v>
      </c>
      <c r="C127" s="39" t="s">
        <v>281</v>
      </c>
      <c r="D127" s="21"/>
      <c r="E127" s="21"/>
      <c r="F127" s="21"/>
      <c r="G127" s="22">
        <f>D127+D128-D129-D130-D131-D132-D133-D134</f>
        <v>0</v>
      </c>
      <c r="H127" s="22">
        <f>E127+E128-E129-E130-E131-E132-E133-E134</f>
        <v>0</v>
      </c>
      <c r="I127" s="22">
        <f>F127+F128-F129-F130-F131-F132-F133-F134</f>
        <v>0</v>
      </c>
      <c r="J127" s="53"/>
      <c r="K127" s="64"/>
      <c r="L127" s="64"/>
      <c r="M127" s="64"/>
      <c r="N127" s="63"/>
      <c r="O127" s="63"/>
    </row>
    <row r="128" s="2" customFormat="1" ht="20.1" customHeight="1" spans="1:15">
      <c r="A128" s="19"/>
      <c r="B128" s="25"/>
      <c r="C128" s="39" t="s">
        <v>282</v>
      </c>
      <c r="D128" s="21"/>
      <c r="E128" s="21"/>
      <c r="F128" s="21"/>
      <c r="G128" s="38"/>
      <c r="H128" s="38"/>
      <c r="I128" s="38"/>
      <c r="J128" s="53"/>
      <c r="K128" s="64"/>
      <c r="L128" s="64"/>
      <c r="M128" s="64"/>
      <c r="N128" s="63"/>
      <c r="O128" s="63"/>
    </row>
    <row r="129" s="2" customFormat="1" ht="20.1" customHeight="1" spans="1:15">
      <c r="A129" s="19"/>
      <c r="B129" s="25" t="s">
        <v>283</v>
      </c>
      <c r="C129" s="39" t="s">
        <v>284</v>
      </c>
      <c r="D129" s="21"/>
      <c r="E129" s="21"/>
      <c r="F129" s="21"/>
      <c r="G129" s="38"/>
      <c r="H129" s="38"/>
      <c r="I129" s="38"/>
      <c r="J129" s="39" t="s">
        <v>285</v>
      </c>
      <c r="K129" s="62" t="e">
        <f>D129/SUM(D129:D134)</f>
        <v>#DIV/0!</v>
      </c>
      <c r="L129" s="62" t="e">
        <f>E129/SUM(E129:E134)</f>
        <v>#DIV/0!</v>
      </c>
      <c r="M129" s="62" t="e">
        <f>F129/SUM(F129:F134)</f>
        <v>#DIV/0!</v>
      </c>
      <c r="N129" s="63"/>
      <c r="O129" s="63"/>
    </row>
    <row r="130" s="2" customFormat="1" ht="20.1" customHeight="1" spans="1:15">
      <c r="A130" s="19"/>
      <c r="B130" s="25"/>
      <c r="C130" s="39" t="s">
        <v>286</v>
      </c>
      <c r="D130" s="21"/>
      <c r="E130" s="21"/>
      <c r="F130" s="21"/>
      <c r="G130" s="38"/>
      <c r="H130" s="38"/>
      <c r="I130" s="38"/>
      <c r="J130" s="39" t="s">
        <v>287</v>
      </c>
      <c r="K130" s="62" t="e">
        <f>D130/SUM(D129:D134)</f>
        <v>#DIV/0!</v>
      </c>
      <c r="L130" s="62" t="e">
        <f>E130/SUM(E129:E134)</f>
        <v>#DIV/0!</v>
      </c>
      <c r="M130" s="62" t="e">
        <f>F130/SUM(F129:F134)</f>
        <v>#DIV/0!</v>
      </c>
      <c r="N130" s="63"/>
      <c r="O130" s="63"/>
    </row>
    <row r="131" s="2" customFormat="1" ht="20.1" customHeight="1" spans="1:15">
      <c r="A131" s="19"/>
      <c r="B131" s="25"/>
      <c r="C131" s="39" t="s">
        <v>288</v>
      </c>
      <c r="D131" s="21"/>
      <c r="E131" s="21"/>
      <c r="F131" s="21"/>
      <c r="G131" s="38"/>
      <c r="H131" s="38"/>
      <c r="I131" s="38"/>
      <c r="J131" s="39" t="s">
        <v>289</v>
      </c>
      <c r="K131" s="62" t="e">
        <f>D131/SUM(D129:D134)</f>
        <v>#DIV/0!</v>
      </c>
      <c r="L131" s="62" t="e">
        <f>E131/SUM(E129:E134)</f>
        <v>#DIV/0!</v>
      </c>
      <c r="M131" s="62" t="e">
        <f>F131/SUM(F129:F134)</f>
        <v>#DIV/0!</v>
      </c>
      <c r="N131" s="63"/>
      <c r="O131" s="63"/>
    </row>
    <row r="132" s="2" customFormat="1" ht="20.1" customHeight="1" spans="1:15">
      <c r="A132" s="19"/>
      <c r="B132" s="25"/>
      <c r="C132" s="39" t="s">
        <v>290</v>
      </c>
      <c r="D132" s="21"/>
      <c r="E132" s="21"/>
      <c r="F132" s="21"/>
      <c r="G132" s="38"/>
      <c r="H132" s="38"/>
      <c r="I132" s="38"/>
      <c r="J132" s="39" t="s">
        <v>291</v>
      </c>
      <c r="K132" s="62" t="e">
        <f>D132/SUM(D129:D134)</f>
        <v>#DIV/0!</v>
      </c>
      <c r="L132" s="62" t="e">
        <f>E132/SUM(E129:E134)</f>
        <v>#DIV/0!</v>
      </c>
      <c r="M132" s="62" t="e">
        <f>F132/SUM(F129:F134)</f>
        <v>#DIV/0!</v>
      </c>
      <c r="N132" s="63"/>
      <c r="O132" s="63"/>
    </row>
    <row r="133" s="2" customFormat="1" ht="20.1" customHeight="1" spans="1:15">
      <c r="A133" s="19"/>
      <c r="B133" s="25"/>
      <c r="C133" s="39" t="s">
        <v>292</v>
      </c>
      <c r="D133" s="21"/>
      <c r="E133" s="21"/>
      <c r="F133" s="21"/>
      <c r="G133" s="38"/>
      <c r="H133" s="38"/>
      <c r="I133" s="38"/>
      <c r="J133" s="39" t="s">
        <v>293</v>
      </c>
      <c r="K133" s="62" t="e">
        <f>D133/SUM(D129:D134)</f>
        <v>#DIV/0!</v>
      </c>
      <c r="L133" s="62" t="e">
        <f>E133/SUM(E129:E134)</f>
        <v>#DIV/0!</v>
      </c>
      <c r="M133" s="62" t="e">
        <f>F133/SUM(F129:F134)</f>
        <v>#DIV/0!</v>
      </c>
      <c r="N133" s="63"/>
      <c r="O133" s="63"/>
    </row>
    <row r="134" s="2" customFormat="1" ht="20.1" customHeight="1" spans="1:15">
      <c r="A134" s="19"/>
      <c r="B134" s="25"/>
      <c r="C134" s="39" t="s">
        <v>294</v>
      </c>
      <c r="D134" s="21"/>
      <c r="E134" s="21"/>
      <c r="F134" s="21"/>
      <c r="G134" s="24"/>
      <c r="H134" s="24"/>
      <c r="I134" s="24"/>
      <c r="J134" s="39" t="s">
        <v>295</v>
      </c>
      <c r="K134" s="62" t="e">
        <f>D134/SUM(D129:D134)</f>
        <v>#DIV/0!</v>
      </c>
      <c r="L134" s="62" t="e">
        <f>E134/SUM(E129:E134)</f>
        <v>#DIV/0!</v>
      </c>
      <c r="M134" s="62" t="e">
        <f>F134/SUM(F129:F134)</f>
        <v>#DIV/0!</v>
      </c>
      <c r="N134" s="63"/>
      <c r="O134" s="63"/>
    </row>
    <row r="135" s="2" customFormat="1" ht="20.1" customHeight="1" spans="1:15">
      <c r="A135" s="19"/>
      <c r="B135" s="25"/>
      <c r="C135" s="39" t="s">
        <v>296</v>
      </c>
      <c r="D135" s="21"/>
      <c r="E135" s="21"/>
      <c r="F135" s="21"/>
      <c r="G135" s="41" t="s">
        <v>16</v>
      </c>
      <c r="H135" s="41" t="s">
        <v>16</v>
      </c>
      <c r="I135" s="41" t="s">
        <v>16</v>
      </c>
      <c r="J135" s="53"/>
      <c r="K135" s="64"/>
      <c r="L135" s="64"/>
      <c r="M135" s="64"/>
      <c r="N135" s="63"/>
      <c r="O135" s="63"/>
    </row>
    <row r="136" s="2" customFormat="1" ht="20.1" customHeight="1" spans="1:15">
      <c r="A136" s="19"/>
      <c r="B136" s="25" t="s">
        <v>297</v>
      </c>
      <c r="C136" s="39" t="s">
        <v>298</v>
      </c>
      <c r="D136" s="21"/>
      <c r="E136" s="21"/>
      <c r="F136" s="21"/>
      <c r="G136" s="22">
        <f>D136+D137+D138+D139+D140-D127-D128</f>
        <v>0</v>
      </c>
      <c r="H136" s="22">
        <f>E136+E137+E138+E139+E140-E127-E128</f>
        <v>0</v>
      </c>
      <c r="I136" s="22">
        <f>F136+F137+F138+F139+F140-F127-F128</f>
        <v>0</v>
      </c>
      <c r="J136" s="39" t="s">
        <v>299</v>
      </c>
      <c r="K136" s="62" t="e">
        <f>D136/SUM(D136:D140)</f>
        <v>#DIV/0!</v>
      </c>
      <c r="L136" s="62" t="e">
        <f>E136/SUM(E136:E140)</f>
        <v>#DIV/0!</v>
      </c>
      <c r="M136" s="62" t="e">
        <f>F136/SUM(F136:F140)</f>
        <v>#DIV/0!</v>
      </c>
      <c r="N136" s="63"/>
      <c r="O136" s="63"/>
    </row>
    <row r="137" s="2" customFormat="1" ht="20.1" customHeight="1" spans="1:15">
      <c r="A137" s="19"/>
      <c r="B137" s="25"/>
      <c r="C137" s="39" t="s">
        <v>300</v>
      </c>
      <c r="D137" s="21"/>
      <c r="E137" s="21"/>
      <c r="F137" s="21"/>
      <c r="G137" s="38"/>
      <c r="H137" s="38"/>
      <c r="I137" s="38"/>
      <c r="J137" s="39" t="s">
        <v>301</v>
      </c>
      <c r="K137" s="62" t="e">
        <f>D137/SUM(D136:D140)</f>
        <v>#DIV/0!</v>
      </c>
      <c r="L137" s="62" t="e">
        <f>E137/SUM(E136:E140)</f>
        <v>#DIV/0!</v>
      </c>
      <c r="M137" s="62" t="e">
        <f>F137/SUM(F136:F140)</f>
        <v>#DIV/0!</v>
      </c>
      <c r="N137" s="63"/>
      <c r="O137" s="63"/>
    </row>
    <row r="138" s="2" customFormat="1" ht="20.1" customHeight="1" spans="1:15">
      <c r="A138" s="19"/>
      <c r="B138" s="25"/>
      <c r="C138" s="39" t="s">
        <v>302</v>
      </c>
      <c r="D138" s="21"/>
      <c r="E138" s="21"/>
      <c r="F138" s="21"/>
      <c r="G138" s="38"/>
      <c r="H138" s="38"/>
      <c r="I138" s="38"/>
      <c r="J138" s="39" t="s">
        <v>303</v>
      </c>
      <c r="K138" s="62" t="e">
        <f>D138/SUM(D136:D140)</f>
        <v>#DIV/0!</v>
      </c>
      <c r="L138" s="62" t="e">
        <f>E138/SUM(E136:E140)</f>
        <v>#DIV/0!</v>
      </c>
      <c r="M138" s="62" t="e">
        <f>F138/SUM(F136:F140)</f>
        <v>#DIV/0!</v>
      </c>
      <c r="N138" s="63"/>
      <c r="O138" s="63"/>
    </row>
    <row r="139" s="2" customFormat="1" ht="20.1" customHeight="1" spans="1:15">
      <c r="A139" s="19"/>
      <c r="B139" s="25"/>
      <c r="C139" s="39" t="s">
        <v>304</v>
      </c>
      <c r="D139" s="21"/>
      <c r="E139" s="21"/>
      <c r="F139" s="21"/>
      <c r="G139" s="38"/>
      <c r="H139" s="38"/>
      <c r="I139" s="38"/>
      <c r="J139" s="39" t="s">
        <v>305</v>
      </c>
      <c r="K139" s="62" t="e">
        <f>D139/SUM(D136:D140)</f>
        <v>#DIV/0!</v>
      </c>
      <c r="L139" s="62" t="e">
        <f>E139/SUM(E136:E140)</f>
        <v>#DIV/0!</v>
      </c>
      <c r="M139" s="62" t="e">
        <f>F139/SUM(F136:F140)</f>
        <v>#DIV/0!</v>
      </c>
      <c r="N139" s="63"/>
      <c r="O139" s="63"/>
    </row>
    <row r="140" s="2" customFormat="1" ht="20.1" customHeight="1" spans="1:15">
      <c r="A140" s="19"/>
      <c r="B140" s="25"/>
      <c r="C140" s="39" t="s">
        <v>306</v>
      </c>
      <c r="D140" s="21"/>
      <c r="E140" s="21"/>
      <c r="F140" s="21"/>
      <c r="G140" s="24"/>
      <c r="H140" s="24"/>
      <c r="I140" s="24"/>
      <c r="J140" s="39" t="s">
        <v>307</v>
      </c>
      <c r="K140" s="62" t="e">
        <f>D140/SUM(D136:D140)</f>
        <v>#DIV/0!</v>
      </c>
      <c r="L140" s="62" t="e">
        <f>E140/SUM(E136:E140)</f>
        <v>#DIV/0!</v>
      </c>
      <c r="M140" s="62" t="e">
        <f>F140/SUM(F136:F140)</f>
        <v>#DIV/0!</v>
      </c>
      <c r="N140" s="63"/>
      <c r="O140" s="63"/>
    </row>
    <row r="141" s="2" customFormat="1" ht="20.1" customHeight="1" spans="1:15">
      <c r="A141" s="19"/>
      <c r="B141" s="25" t="s">
        <v>308</v>
      </c>
      <c r="C141" s="39" t="s">
        <v>309</v>
      </c>
      <c r="D141" s="21"/>
      <c r="E141" s="21"/>
      <c r="F141" s="21"/>
      <c r="G141" s="22">
        <f>D141+D142+D143+D144+D145+D146-D127-D128</f>
        <v>0</v>
      </c>
      <c r="H141" s="22">
        <f>E141+E142+E143+E144+E145+E146-E127-E128</f>
        <v>0</v>
      </c>
      <c r="I141" s="22">
        <f>F141+F142+F143+F144+F145+F146-F127-F128</f>
        <v>0</v>
      </c>
      <c r="J141" s="39" t="s">
        <v>310</v>
      </c>
      <c r="K141" s="62" t="e">
        <f>D141/SUM(D141:D146)</f>
        <v>#DIV/0!</v>
      </c>
      <c r="L141" s="62" t="e">
        <f>E141/SUM(E141:E146)</f>
        <v>#DIV/0!</v>
      </c>
      <c r="M141" s="62" t="e">
        <f>F141/SUM(F141:F146)</f>
        <v>#DIV/0!</v>
      </c>
      <c r="N141" s="63"/>
      <c r="O141" s="63"/>
    </row>
    <row r="142" s="2" customFormat="1" ht="20.1" customHeight="1" spans="1:15">
      <c r="A142" s="19"/>
      <c r="B142" s="25"/>
      <c r="C142" s="39" t="s">
        <v>311</v>
      </c>
      <c r="D142" s="21"/>
      <c r="E142" s="21"/>
      <c r="F142" s="21"/>
      <c r="G142" s="38"/>
      <c r="H142" s="38"/>
      <c r="I142" s="38"/>
      <c r="J142" s="39" t="s">
        <v>312</v>
      </c>
      <c r="K142" s="62" t="e">
        <f>D142/SUM(D141:D146)</f>
        <v>#DIV/0!</v>
      </c>
      <c r="L142" s="62" t="e">
        <f>E142/SUM(E141:E146)</f>
        <v>#DIV/0!</v>
      </c>
      <c r="M142" s="62" t="e">
        <f>F142/SUM(F141:F146)</f>
        <v>#DIV/0!</v>
      </c>
      <c r="N142" s="63"/>
      <c r="O142" s="63"/>
    </row>
    <row r="143" s="2" customFormat="1" ht="20.1" customHeight="1" spans="1:15">
      <c r="A143" s="19"/>
      <c r="B143" s="25"/>
      <c r="C143" s="39" t="s">
        <v>313</v>
      </c>
      <c r="D143" s="21"/>
      <c r="E143" s="21"/>
      <c r="F143" s="21"/>
      <c r="G143" s="38"/>
      <c r="H143" s="38"/>
      <c r="I143" s="38"/>
      <c r="J143" s="39" t="s">
        <v>314</v>
      </c>
      <c r="K143" s="62" t="e">
        <f>D143/SUM(D141:D146)</f>
        <v>#DIV/0!</v>
      </c>
      <c r="L143" s="62" t="e">
        <f>E143/SUM(E141:E146)</f>
        <v>#DIV/0!</v>
      </c>
      <c r="M143" s="62" t="e">
        <f>F143/SUM(F141:F146)</f>
        <v>#DIV/0!</v>
      </c>
      <c r="N143" s="63"/>
      <c r="O143" s="63"/>
    </row>
    <row r="144" s="2" customFormat="1" ht="20.1" customHeight="1" spans="1:15">
      <c r="A144" s="19"/>
      <c r="B144" s="25"/>
      <c r="C144" s="39" t="s">
        <v>315</v>
      </c>
      <c r="D144" s="21"/>
      <c r="E144" s="21"/>
      <c r="F144" s="21"/>
      <c r="G144" s="38"/>
      <c r="H144" s="38"/>
      <c r="I144" s="38"/>
      <c r="J144" s="39" t="s">
        <v>316</v>
      </c>
      <c r="K144" s="62" t="e">
        <f>D144/SUM(D141:D146)</f>
        <v>#DIV/0!</v>
      </c>
      <c r="L144" s="62" t="e">
        <f>E144/SUM(E141:E146)</f>
        <v>#DIV/0!</v>
      </c>
      <c r="M144" s="62" t="e">
        <f>F144/SUM(F141:F146)</f>
        <v>#DIV/0!</v>
      </c>
      <c r="N144" s="63"/>
      <c r="O144" s="63"/>
    </row>
    <row r="145" s="2" customFormat="1" ht="20.1" customHeight="1" spans="1:15">
      <c r="A145" s="19"/>
      <c r="B145" s="25"/>
      <c r="C145" s="39" t="s">
        <v>317</v>
      </c>
      <c r="D145" s="21"/>
      <c r="E145" s="21"/>
      <c r="F145" s="21"/>
      <c r="G145" s="38"/>
      <c r="H145" s="38"/>
      <c r="I145" s="38"/>
      <c r="J145" s="39" t="s">
        <v>318</v>
      </c>
      <c r="K145" s="62" t="e">
        <f>D145/SUM(D141:D146)</f>
        <v>#DIV/0!</v>
      </c>
      <c r="L145" s="62" t="e">
        <f>E145/SUM(E141:E146)</f>
        <v>#DIV/0!</v>
      </c>
      <c r="M145" s="62" t="e">
        <f>F145/SUM(F141:F146)</f>
        <v>#DIV/0!</v>
      </c>
      <c r="N145" s="63"/>
      <c r="O145" s="84"/>
    </row>
    <row r="146" s="2" customFormat="1" ht="20.1" customHeight="1" spans="1:15">
      <c r="A146" s="19"/>
      <c r="B146" s="25"/>
      <c r="C146" s="39" t="s">
        <v>319</v>
      </c>
      <c r="D146" s="21"/>
      <c r="E146" s="21"/>
      <c r="F146" s="21"/>
      <c r="G146" s="24"/>
      <c r="H146" s="24"/>
      <c r="I146" s="24"/>
      <c r="J146" s="39" t="s">
        <v>320</v>
      </c>
      <c r="K146" s="62" t="e">
        <f>D146/SUM(D141:D146)</f>
        <v>#DIV/0!</v>
      </c>
      <c r="L146" s="62" t="e">
        <f>E146/SUM(E141:E146)</f>
        <v>#DIV/0!</v>
      </c>
      <c r="M146" s="62" t="e">
        <f>F146/SUM(F141:F146)</f>
        <v>#DIV/0!</v>
      </c>
      <c r="N146" s="63"/>
      <c r="O146" s="84"/>
    </row>
    <row r="147" s="2" customFormat="1" ht="20.1" customHeight="1" spans="1:15">
      <c r="A147" s="19"/>
      <c r="B147" s="25"/>
      <c r="C147" s="39" t="s">
        <v>81</v>
      </c>
      <c r="D147" s="21"/>
      <c r="E147" s="21"/>
      <c r="F147" s="21"/>
      <c r="G147" s="41" t="s">
        <v>16</v>
      </c>
      <c r="H147" s="41" t="s">
        <v>16</v>
      </c>
      <c r="I147" s="41" t="s">
        <v>16</v>
      </c>
      <c r="J147" s="53"/>
      <c r="K147" s="64"/>
      <c r="L147" s="64"/>
      <c r="M147" s="64"/>
      <c r="N147" s="63"/>
      <c r="O147" s="84"/>
    </row>
    <row r="148" s="2" customFormat="1" ht="20.1" customHeight="1" spans="1:15">
      <c r="A148" s="19"/>
      <c r="B148" s="19" t="s">
        <v>321</v>
      </c>
      <c r="C148" s="39" t="s">
        <v>322</v>
      </c>
      <c r="D148" s="21"/>
      <c r="E148" s="21"/>
      <c r="F148" s="21"/>
      <c r="G148" s="22" t="s">
        <v>16</v>
      </c>
      <c r="H148" s="22" t="s">
        <v>16</v>
      </c>
      <c r="I148" s="22" t="s">
        <v>16</v>
      </c>
      <c r="J148" s="39" t="s">
        <v>323</v>
      </c>
      <c r="K148" s="62" t="e">
        <f>D148/(D153+D156)</f>
        <v>#DIV/0!</v>
      </c>
      <c r="L148" s="62" t="e">
        <f>E148/(E153+E156)</f>
        <v>#DIV/0!</v>
      </c>
      <c r="M148" s="62" t="e">
        <f>F148/(F153+F156)</f>
        <v>#DIV/0!</v>
      </c>
      <c r="N148" s="74"/>
      <c r="O148" s="85"/>
    </row>
    <row r="149" s="2" customFormat="1" ht="20.1" customHeight="1" spans="1:15">
      <c r="A149" s="19"/>
      <c r="B149" s="19"/>
      <c r="C149" s="39" t="s">
        <v>324</v>
      </c>
      <c r="D149" s="21"/>
      <c r="E149" s="21"/>
      <c r="F149" s="21"/>
      <c r="G149" s="38"/>
      <c r="H149" s="38"/>
      <c r="I149" s="38"/>
      <c r="J149" s="39" t="s">
        <v>325</v>
      </c>
      <c r="K149" s="62" t="e">
        <f>D149/(D153+D156)</f>
        <v>#DIV/0!</v>
      </c>
      <c r="L149" s="62" t="e">
        <f>E149/(E153+E156)</f>
        <v>#DIV/0!</v>
      </c>
      <c r="M149" s="62" t="e">
        <f>F149/(F153+F156)</f>
        <v>#DIV/0!</v>
      </c>
      <c r="N149" s="74"/>
      <c r="O149" s="85"/>
    </row>
    <row r="150" s="2" customFormat="1" ht="20.1" customHeight="1" spans="1:15">
      <c r="A150" s="19"/>
      <c r="B150" s="19"/>
      <c r="C150" s="39" t="s">
        <v>326</v>
      </c>
      <c r="D150" s="21"/>
      <c r="E150" s="21"/>
      <c r="F150" s="21"/>
      <c r="G150" s="24"/>
      <c r="H150" s="24"/>
      <c r="I150" s="24"/>
      <c r="J150" s="39" t="s">
        <v>327</v>
      </c>
      <c r="K150" s="62" t="e">
        <f>D150/(D153+D156)</f>
        <v>#DIV/0!</v>
      </c>
      <c r="L150" s="62" t="e">
        <f>E150/(E153+E156)</f>
        <v>#DIV/0!</v>
      </c>
      <c r="M150" s="62" t="e">
        <f>F150/(F153+F156)</f>
        <v>#DIV/0!</v>
      </c>
      <c r="N150" s="74"/>
      <c r="O150" s="85"/>
    </row>
    <row r="151" s="2" customFormat="1" ht="20.1" customHeight="1" spans="1:15">
      <c r="A151" s="19"/>
      <c r="B151" s="19" t="s">
        <v>328</v>
      </c>
      <c r="C151" s="39" t="s">
        <v>329</v>
      </c>
      <c r="D151" s="21"/>
      <c r="E151" s="21"/>
      <c r="F151" s="21"/>
      <c r="G151" s="41">
        <f>D151-D152</f>
        <v>0</v>
      </c>
      <c r="H151" s="41">
        <f>E151-E152</f>
        <v>0</v>
      </c>
      <c r="I151" s="41">
        <f>F151-F152</f>
        <v>0</v>
      </c>
      <c r="J151" s="20" t="s">
        <v>330</v>
      </c>
      <c r="K151" s="86" t="e">
        <f>D151/D153</f>
        <v>#DIV/0!</v>
      </c>
      <c r="L151" s="86" t="e">
        <f>E151/E153</f>
        <v>#DIV/0!</v>
      </c>
      <c r="M151" s="86" t="e">
        <f>F151/F153</f>
        <v>#DIV/0!</v>
      </c>
      <c r="N151" s="74"/>
      <c r="O151" s="85"/>
    </row>
    <row r="152" s="2" customFormat="1" ht="20.1" customHeight="1" spans="1:15">
      <c r="A152" s="19"/>
      <c r="B152" s="19"/>
      <c r="C152" s="79" t="s">
        <v>331</v>
      </c>
      <c r="D152" s="21"/>
      <c r="E152" s="21"/>
      <c r="F152" s="21"/>
      <c r="G152" s="41"/>
      <c r="H152" s="41"/>
      <c r="I152" s="41"/>
      <c r="J152" s="20" t="s">
        <v>332</v>
      </c>
      <c r="K152" s="86" t="e">
        <f>D152/D153</f>
        <v>#DIV/0!</v>
      </c>
      <c r="L152" s="86" t="e">
        <f>E152/E153</f>
        <v>#DIV/0!</v>
      </c>
      <c r="M152" s="86" t="e">
        <f>F152/F153</f>
        <v>#DIV/0!</v>
      </c>
      <c r="N152" s="74"/>
      <c r="O152" s="85"/>
    </row>
    <row r="153" s="2" customFormat="1" ht="20.1" customHeight="1" spans="1:15">
      <c r="A153" s="19"/>
      <c r="B153" s="19"/>
      <c r="C153" s="39" t="s">
        <v>333</v>
      </c>
      <c r="D153" s="21"/>
      <c r="E153" s="21"/>
      <c r="F153" s="21"/>
      <c r="G153" s="41" t="s">
        <v>16</v>
      </c>
      <c r="H153" s="41" t="s">
        <v>16</v>
      </c>
      <c r="I153" s="41" t="s">
        <v>16</v>
      </c>
      <c r="J153" s="20"/>
      <c r="K153" s="86"/>
      <c r="L153" s="86"/>
      <c r="M153" s="86"/>
      <c r="N153" s="74"/>
      <c r="O153" s="85"/>
    </row>
    <row r="154" s="2" customFormat="1" ht="20.1" customHeight="1" spans="1:15">
      <c r="A154" s="19"/>
      <c r="B154" s="19"/>
      <c r="C154" s="39" t="s">
        <v>334</v>
      </c>
      <c r="D154" s="21"/>
      <c r="E154" s="21"/>
      <c r="F154" s="21"/>
      <c r="G154" s="41">
        <f>D154-D155</f>
        <v>0</v>
      </c>
      <c r="H154" s="41">
        <f>E154-E155</f>
        <v>0</v>
      </c>
      <c r="I154" s="41">
        <f>F154-F155</f>
        <v>0</v>
      </c>
      <c r="J154" s="20" t="s">
        <v>335</v>
      </c>
      <c r="K154" s="86" t="e">
        <f>D154/D156</f>
        <v>#DIV/0!</v>
      </c>
      <c r="L154" s="86" t="e">
        <f>E154/E156</f>
        <v>#DIV/0!</v>
      </c>
      <c r="M154" s="86" t="e">
        <f>F154/F156</f>
        <v>#DIV/0!</v>
      </c>
      <c r="N154" s="74"/>
      <c r="O154" s="85"/>
    </row>
    <row r="155" s="2" customFormat="1" ht="20.1" customHeight="1" spans="1:15">
      <c r="A155" s="19"/>
      <c r="B155" s="19"/>
      <c r="C155" s="79" t="s">
        <v>331</v>
      </c>
      <c r="D155" s="21"/>
      <c r="E155" s="21"/>
      <c r="F155" s="21"/>
      <c r="G155" s="41"/>
      <c r="H155" s="41"/>
      <c r="I155" s="41"/>
      <c r="J155" s="20" t="s">
        <v>336</v>
      </c>
      <c r="K155" s="86" t="e">
        <f>D155/D156</f>
        <v>#DIV/0!</v>
      </c>
      <c r="L155" s="86" t="e">
        <f>E155/E156</f>
        <v>#DIV/0!</v>
      </c>
      <c r="M155" s="86" t="e">
        <f>F155/F156</f>
        <v>#DIV/0!</v>
      </c>
      <c r="N155" s="74"/>
      <c r="O155" s="85"/>
    </row>
    <row r="156" s="2" customFormat="1" ht="20.1" customHeight="1" spans="1:15">
      <c r="A156" s="19"/>
      <c r="B156" s="19"/>
      <c r="C156" s="39" t="s">
        <v>337</v>
      </c>
      <c r="D156" s="80"/>
      <c r="E156" s="80"/>
      <c r="F156" s="80"/>
      <c r="G156" s="41" t="s">
        <v>16</v>
      </c>
      <c r="H156" s="41" t="s">
        <v>16</v>
      </c>
      <c r="I156" s="41" t="s">
        <v>16</v>
      </c>
      <c r="J156" s="20" t="s">
        <v>338</v>
      </c>
      <c r="K156" s="62" t="e">
        <f>(D151+D154)/(D153+D156)</f>
        <v>#DIV/0!</v>
      </c>
      <c r="L156" s="62" t="e">
        <f>(E151+E154)/(E153+E156)</f>
        <v>#DIV/0!</v>
      </c>
      <c r="M156" s="62" t="e">
        <f>(F151+F154)/(F153+F156)</f>
        <v>#DIV/0!</v>
      </c>
      <c r="N156" s="74"/>
      <c r="O156" s="85"/>
    </row>
    <row r="157" s="2" customFormat="1" ht="20.1" customHeight="1" spans="1:15">
      <c r="A157" s="19"/>
      <c r="B157" s="19"/>
      <c r="C157" s="39" t="s">
        <v>339</v>
      </c>
      <c r="D157" s="80"/>
      <c r="E157" s="80"/>
      <c r="F157" s="80"/>
      <c r="G157" s="41"/>
      <c r="H157" s="41"/>
      <c r="I157" s="41"/>
      <c r="J157" s="20" t="s">
        <v>340</v>
      </c>
      <c r="K157" s="62" t="e">
        <f>(D152+D155)/(D153+D156)</f>
        <v>#DIV/0!</v>
      </c>
      <c r="L157" s="62" t="e">
        <f>(E152+E155)/(E153+E156)</f>
        <v>#DIV/0!</v>
      </c>
      <c r="M157" s="62" t="e">
        <f>(F152+F155)/(F153+F156)</f>
        <v>#DIV/0!</v>
      </c>
      <c r="N157" s="74"/>
      <c r="O157" s="85"/>
    </row>
    <row r="158" s="2" customFormat="1" ht="20.1" customHeight="1" spans="1:15">
      <c r="A158" s="31" t="s">
        <v>341</v>
      </c>
      <c r="B158" s="81" t="s">
        <v>342</v>
      </c>
      <c r="C158" s="79" t="s">
        <v>343</v>
      </c>
      <c r="D158" s="80"/>
      <c r="E158" s="80"/>
      <c r="F158" s="80"/>
      <c r="G158" s="22" t="s">
        <v>16</v>
      </c>
      <c r="H158" s="22" t="s">
        <v>16</v>
      </c>
      <c r="I158" s="22" t="s">
        <v>16</v>
      </c>
      <c r="J158" s="39"/>
      <c r="K158" s="62"/>
      <c r="L158" s="62"/>
      <c r="M158" s="62"/>
      <c r="N158" s="74"/>
      <c r="O158" s="85"/>
    </row>
    <row r="159" s="2" customFormat="1" ht="20.1" customHeight="1" spans="1:15">
      <c r="A159" s="33"/>
      <c r="B159" s="82"/>
      <c r="C159" s="79" t="s">
        <v>344</v>
      </c>
      <c r="D159" s="21"/>
      <c r="E159" s="21"/>
      <c r="F159" s="21"/>
      <c r="G159" s="38"/>
      <c r="H159" s="38"/>
      <c r="I159" s="38"/>
      <c r="J159" s="39"/>
      <c r="K159" s="62"/>
      <c r="L159" s="62"/>
      <c r="M159" s="62"/>
      <c r="N159" s="74"/>
      <c r="O159" s="85"/>
    </row>
    <row r="160" s="2" customFormat="1" ht="20.1" customHeight="1" spans="1:15">
      <c r="A160" s="33"/>
      <c r="B160" s="83"/>
      <c r="C160" s="79" t="s">
        <v>345</v>
      </c>
      <c r="D160" s="21"/>
      <c r="E160" s="21"/>
      <c r="F160" s="21"/>
      <c r="G160" s="24"/>
      <c r="H160" s="24"/>
      <c r="I160" s="24"/>
      <c r="J160" s="39"/>
      <c r="K160" s="62"/>
      <c r="L160" s="62"/>
      <c r="M160" s="62"/>
      <c r="N160" s="74"/>
      <c r="O160" s="85"/>
    </row>
    <row r="161" s="2" customFormat="1" ht="20.1" customHeight="1" spans="1:15">
      <c r="A161" s="33"/>
      <c r="B161" s="19" t="s">
        <v>346</v>
      </c>
      <c r="C161" s="39" t="s">
        <v>347</v>
      </c>
      <c r="D161" s="21"/>
      <c r="E161" s="21"/>
      <c r="F161" s="21"/>
      <c r="G161" s="22" t="s">
        <v>16</v>
      </c>
      <c r="H161" s="22" t="s">
        <v>16</v>
      </c>
      <c r="I161" s="22" t="s">
        <v>16</v>
      </c>
      <c r="J161" s="39" t="s">
        <v>348</v>
      </c>
      <c r="K161" s="62" t="e">
        <f>D161/D165</f>
        <v>#DIV/0!</v>
      </c>
      <c r="L161" s="62" t="e">
        <f>E161/E165</f>
        <v>#DIV/0!</v>
      </c>
      <c r="M161" s="62" t="e">
        <f>F161/F165</f>
        <v>#DIV/0!</v>
      </c>
      <c r="N161" s="74"/>
      <c r="O161" s="85"/>
    </row>
    <row r="162" s="2" customFormat="1" ht="20.1" customHeight="1" spans="1:15">
      <c r="A162" s="33"/>
      <c r="B162" s="19"/>
      <c r="C162" s="39" t="s">
        <v>349</v>
      </c>
      <c r="D162" s="21"/>
      <c r="E162" s="21"/>
      <c r="F162" s="21"/>
      <c r="G162" s="38"/>
      <c r="H162" s="38"/>
      <c r="I162" s="38"/>
      <c r="J162" s="39" t="s">
        <v>350</v>
      </c>
      <c r="K162" s="62" t="e">
        <f>D162/D165</f>
        <v>#DIV/0!</v>
      </c>
      <c r="L162" s="62" t="e">
        <f>E162/E165</f>
        <v>#DIV/0!</v>
      </c>
      <c r="M162" s="62" t="e">
        <f>F162/F165</f>
        <v>#DIV/0!</v>
      </c>
      <c r="N162" s="74"/>
      <c r="O162" s="85"/>
    </row>
    <row r="163" s="2" customFormat="1" ht="20.1" customHeight="1" spans="1:15">
      <c r="A163" s="33"/>
      <c r="B163" s="19"/>
      <c r="C163" s="39" t="s">
        <v>351</v>
      </c>
      <c r="D163" s="21"/>
      <c r="E163" s="21"/>
      <c r="F163" s="21"/>
      <c r="G163" s="38"/>
      <c r="H163" s="38"/>
      <c r="I163" s="38"/>
      <c r="J163" s="39" t="s">
        <v>352</v>
      </c>
      <c r="K163" s="62" t="e">
        <f>D163/D165</f>
        <v>#DIV/0!</v>
      </c>
      <c r="L163" s="62" t="e">
        <f>E163/E165</f>
        <v>#DIV/0!</v>
      </c>
      <c r="M163" s="62" t="e">
        <f>F163/F165</f>
        <v>#DIV/0!</v>
      </c>
      <c r="N163" s="74"/>
      <c r="O163" s="85"/>
    </row>
    <row r="164" s="2" customFormat="1" ht="20.1" customHeight="1" spans="1:15">
      <c r="A164" s="33"/>
      <c r="B164" s="19" t="s">
        <v>353</v>
      </c>
      <c r="C164" s="39" t="s">
        <v>354</v>
      </c>
      <c r="D164" s="21"/>
      <c r="E164" s="21"/>
      <c r="F164" s="21"/>
      <c r="G164" s="38"/>
      <c r="H164" s="38"/>
      <c r="I164" s="38"/>
      <c r="J164" s="39" t="s">
        <v>355</v>
      </c>
      <c r="K164" s="62" t="e">
        <f>D164/D165</f>
        <v>#DIV/0!</v>
      </c>
      <c r="L164" s="62" t="e">
        <f>E164/E165</f>
        <v>#DIV/0!</v>
      </c>
      <c r="M164" s="62" t="e">
        <f>F164/F165</f>
        <v>#DIV/0!</v>
      </c>
      <c r="N164" s="74"/>
      <c r="O164" s="85"/>
    </row>
    <row r="165" s="2" customFormat="1" ht="20.1" customHeight="1" spans="1:15">
      <c r="A165" s="33"/>
      <c r="B165" s="19"/>
      <c r="C165" s="39" t="s">
        <v>356</v>
      </c>
      <c r="D165" s="21"/>
      <c r="E165" s="21"/>
      <c r="F165" s="21"/>
      <c r="G165" s="38"/>
      <c r="H165" s="38"/>
      <c r="I165" s="38"/>
      <c r="J165" s="53"/>
      <c r="K165" s="64"/>
      <c r="L165" s="64"/>
      <c r="M165" s="64"/>
      <c r="N165" s="63"/>
      <c r="O165" s="84"/>
    </row>
    <row r="166" s="2" customFormat="1" ht="20.1" customHeight="1" spans="1:15">
      <c r="A166" s="42"/>
      <c r="B166" s="19"/>
      <c r="C166" s="39" t="s">
        <v>357</v>
      </c>
      <c r="D166" s="21"/>
      <c r="E166" s="21"/>
      <c r="F166" s="21"/>
      <c r="G166" s="24"/>
      <c r="H166" s="24"/>
      <c r="I166" s="24"/>
      <c r="J166" s="53"/>
      <c r="K166" s="64"/>
      <c r="L166" s="64"/>
      <c r="M166" s="64"/>
      <c r="N166" s="63"/>
      <c r="O166" s="84"/>
    </row>
    <row r="167" s="2" customFormat="1" ht="20.1" customHeight="1" spans="1:15">
      <c r="A167" s="19" t="s">
        <v>358</v>
      </c>
      <c r="B167" s="19" t="s">
        <v>359</v>
      </c>
      <c r="C167" s="39" t="s">
        <v>360</v>
      </c>
      <c r="D167" s="21"/>
      <c r="E167" s="21"/>
      <c r="F167" s="21"/>
      <c r="G167" s="22" t="s">
        <v>16</v>
      </c>
      <c r="H167" s="22" t="s">
        <v>16</v>
      </c>
      <c r="I167" s="22" t="s">
        <v>16</v>
      </c>
      <c r="J167" s="69" t="s">
        <v>361</v>
      </c>
      <c r="K167" s="75" t="e">
        <f>D167/D168</f>
        <v>#DIV/0!</v>
      </c>
      <c r="L167" s="75" t="e">
        <f>E167/E168</f>
        <v>#DIV/0!</v>
      </c>
      <c r="M167" s="75" t="e">
        <f>F167/F168</f>
        <v>#DIV/0!</v>
      </c>
      <c r="N167" s="76"/>
      <c r="O167" s="87"/>
    </row>
    <row r="168" s="2" customFormat="1" ht="20.1" customHeight="1" spans="1:15">
      <c r="A168" s="19"/>
      <c r="B168" s="19"/>
      <c r="C168" s="39" t="s">
        <v>362</v>
      </c>
      <c r="D168" s="21"/>
      <c r="E168" s="21"/>
      <c r="F168" s="21"/>
      <c r="G168" s="38"/>
      <c r="H168" s="38"/>
      <c r="I168" s="38"/>
      <c r="J168" s="20" t="s">
        <v>363</v>
      </c>
      <c r="K168" s="75" t="e">
        <f>D169/D170</f>
        <v>#DIV/0!</v>
      </c>
      <c r="L168" s="75" t="e">
        <f>E169/E170</f>
        <v>#DIV/0!</v>
      </c>
      <c r="M168" s="75" t="e">
        <f>F169/F170</f>
        <v>#DIV/0!</v>
      </c>
      <c r="N168" s="76"/>
      <c r="O168" s="87"/>
    </row>
    <row r="169" s="2" customFormat="1" ht="20.1" customHeight="1" spans="1:15">
      <c r="A169" s="19"/>
      <c r="B169" s="19"/>
      <c r="C169" s="39" t="s">
        <v>364</v>
      </c>
      <c r="D169" s="21"/>
      <c r="E169" s="21"/>
      <c r="F169" s="21"/>
      <c r="G169" s="38"/>
      <c r="H169" s="38"/>
      <c r="I169" s="38"/>
      <c r="J169" s="20" t="s">
        <v>365</v>
      </c>
      <c r="K169" s="62" t="e">
        <f>D168/K5</f>
        <v>#DIV/0!</v>
      </c>
      <c r="L169" s="62" t="e">
        <f>E168/L5</f>
        <v>#DIV/0!</v>
      </c>
      <c r="M169" s="62" t="e">
        <f>F168/M5</f>
        <v>#DIV/0!</v>
      </c>
      <c r="N169" s="74"/>
      <c r="O169" s="85"/>
    </row>
    <row r="170" s="2" customFormat="1" ht="20.1" customHeight="1" spans="1:15">
      <c r="A170" s="19"/>
      <c r="B170" s="19"/>
      <c r="C170" s="39" t="s">
        <v>366</v>
      </c>
      <c r="D170" s="21"/>
      <c r="E170" s="21"/>
      <c r="F170" s="21"/>
      <c r="G170" s="38"/>
      <c r="H170" s="38"/>
      <c r="I170" s="38"/>
      <c r="J170" s="20" t="s">
        <v>367</v>
      </c>
      <c r="K170" s="62" t="e">
        <f t="shared" ref="K170:M171" si="12">D170/K5</f>
        <v>#DIV/0!</v>
      </c>
      <c r="L170" s="62" t="e">
        <f t="shared" si="12"/>
        <v>#DIV/0!</v>
      </c>
      <c r="M170" s="62" t="e">
        <f t="shared" si="12"/>
        <v>#DIV/0!</v>
      </c>
      <c r="N170" s="74"/>
      <c r="O170" s="85"/>
    </row>
    <row r="171" s="2" customFormat="1" ht="20.1" customHeight="1" spans="1:15">
      <c r="A171" s="19"/>
      <c r="B171" s="19"/>
      <c r="C171" s="39" t="s">
        <v>368</v>
      </c>
      <c r="D171" s="21"/>
      <c r="E171" s="21"/>
      <c r="F171" s="21"/>
      <c r="G171" s="38"/>
      <c r="H171" s="38"/>
      <c r="I171" s="38"/>
      <c r="J171" s="20" t="s">
        <v>369</v>
      </c>
      <c r="K171" s="62" t="e">
        <f t="shared" si="12"/>
        <v>#DIV/0!</v>
      </c>
      <c r="L171" s="62" t="e">
        <f t="shared" si="12"/>
        <v>#DIV/0!</v>
      </c>
      <c r="M171" s="62" t="e">
        <f t="shared" si="12"/>
        <v>#DIV/0!</v>
      </c>
      <c r="N171" s="74"/>
      <c r="O171" s="85"/>
    </row>
    <row r="172" s="2" customFormat="1" ht="20.1" customHeight="1" spans="1:15">
      <c r="A172" s="19"/>
      <c r="B172" s="19"/>
      <c r="C172" s="39" t="s">
        <v>370</v>
      </c>
      <c r="D172" s="21"/>
      <c r="E172" s="21"/>
      <c r="F172" s="21"/>
      <c r="G172" s="24"/>
      <c r="H172" s="24"/>
      <c r="I172" s="24"/>
      <c r="J172" s="53"/>
      <c r="K172" s="62"/>
      <c r="L172" s="62"/>
      <c r="M172" s="62"/>
      <c r="N172" s="74"/>
      <c r="O172" s="85"/>
    </row>
    <row r="173" s="2" customFormat="1" ht="20.1" customHeight="1" spans="1:15">
      <c r="A173" s="19"/>
      <c r="B173" s="19" t="s">
        <v>371</v>
      </c>
      <c r="C173" s="39" t="s">
        <v>372</v>
      </c>
      <c r="D173" s="21"/>
      <c r="E173" s="21"/>
      <c r="F173" s="21"/>
      <c r="G173" s="22">
        <f>D174-D173</f>
        <v>0</v>
      </c>
      <c r="H173" s="22">
        <f>E174-E173</f>
        <v>0</v>
      </c>
      <c r="I173" s="22">
        <f>F174-F173</f>
        <v>0</v>
      </c>
      <c r="J173" s="20" t="s">
        <v>373</v>
      </c>
      <c r="K173" s="62" t="e">
        <f>D173/D174</f>
        <v>#DIV/0!</v>
      </c>
      <c r="L173" s="62" t="e">
        <f>E173/E174</f>
        <v>#DIV/0!</v>
      </c>
      <c r="M173" s="62" t="e">
        <f>F173/F174</f>
        <v>#DIV/0!</v>
      </c>
      <c r="N173" s="74"/>
      <c r="O173" s="85"/>
    </row>
    <row r="174" s="2" customFormat="1" ht="20.1" customHeight="1" spans="1:15">
      <c r="A174" s="19"/>
      <c r="B174" s="19"/>
      <c r="C174" s="39" t="s">
        <v>374</v>
      </c>
      <c r="D174" s="21"/>
      <c r="E174" s="21"/>
      <c r="F174" s="21"/>
      <c r="G174" s="24"/>
      <c r="H174" s="24"/>
      <c r="I174" s="24"/>
      <c r="J174" s="77"/>
      <c r="K174" s="62"/>
      <c r="L174" s="62"/>
      <c r="M174" s="62"/>
      <c r="N174" s="74"/>
      <c r="O174" s="85"/>
    </row>
    <row r="175" s="2" customFormat="1" ht="20.1" customHeight="1" spans="1:15">
      <c r="A175" s="19"/>
      <c r="B175" s="19"/>
      <c r="C175" s="39" t="s">
        <v>375</v>
      </c>
      <c r="D175" s="21"/>
      <c r="E175" s="21"/>
      <c r="F175" s="21"/>
      <c r="G175" s="22">
        <f>D176-D175</f>
        <v>0</v>
      </c>
      <c r="H175" s="22">
        <f>E176-E175</f>
        <v>0</v>
      </c>
      <c r="I175" s="22">
        <f>F176-F175</f>
        <v>0</v>
      </c>
      <c r="J175" s="77" t="s">
        <v>376</v>
      </c>
      <c r="K175" s="62" t="e">
        <f>D175/D176</f>
        <v>#DIV/0!</v>
      </c>
      <c r="L175" s="62" t="e">
        <f>E175/E176</f>
        <v>#DIV/0!</v>
      </c>
      <c r="M175" s="62" t="e">
        <f>F175/F176</f>
        <v>#DIV/0!</v>
      </c>
      <c r="N175" s="74"/>
      <c r="O175" s="85"/>
    </row>
    <row r="176" s="2" customFormat="1" ht="20.1" customHeight="1" spans="1:15">
      <c r="A176" s="19"/>
      <c r="B176" s="19"/>
      <c r="C176" s="39" t="s">
        <v>377</v>
      </c>
      <c r="D176" s="21"/>
      <c r="E176" s="21"/>
      <c r="F176" s="21"/>
      <c r="G176" s="24"/>
      <c r="H176" s="24"/>
      <c r="I176" s="24"/>
      <c r="J176" s="53"/>
      <c r="K176" s="62"/>
      <c r="L176" s="62"/>
      <c r="M176" s="62"/>
      <c r="N176" s="74"/>
      <c r="O176" s="85"/>
    </row>
    <row r="177" s="2" customFormat="1" ht="20.1" customHeight="1" spans="1:15">
      <c r="A177" s="19"/>
      <c r="B177" s="19" t="s">
        <v>378</v>
      </c>
      <c r="C177" s="39" t="s">
        <v>379</v>
      </c>
      <c r="D177" s="21"/>
      <c r="E177" s="21"/>
      <c r="F177" s="21"/>
      <c r="G177" s="22">
        <f>D177-D178-D179-D180-D181-D182-D183</f>
        <v>0</v>
      </c>
      <c r="H177" s="22">
        <f>E177-E178-E179-E180-E181-E182-E183</f>
        <v>0</v>
      </c>
      <c r="I177" s="22">
        <f>F177-F178-F179-F180-F181-F182-F183</f>
        <v>0</v>
      </c>
      <c r="J177" s="20" t="s">
        <v>380</v>
      </c>
      <c r="K177" s="88" t="e">
        <f>ROUND((D177/K5*1000),2)</f>
        <v>#DIV/0!</v>
      </c>
      <c r="L177" s="88" t="e">
        <f>ROUND((E177/L5*1000),2)</f>
        <v>#DIV/0!</v>
      </c>
      <c r="M177" s="88" t="e">
        <f>ROUND((F177/M5*1000),2)</f>
        <v>#DIV/0!</v>
      </c>
      <c r="N177" s="89"/>
      <c r="O177" s="90"/>
    </row>
    <row r="178" s="2" customFormat="1" ht="20.1" customHeight="1" spans="1:15">
      <c r="A178" s="19"/>
      <c r="B178" s="19"/>
      <c r="C178" s="39" t="s">
        <v>381</v>
      </c>
      <c r="D178" s="21"/>
      <c r="E178" s="21"/>
      <c r="F178" s="21"/>
      <c r="G178" s="38"/>
      <c r="H178" s="38"/>
      <c r="I178" s="38"/>
      <c r="J178" s="39" t="s">
        <v>382</v>
      </c>
      <c r="K178" s="62" t="e">
        <f>D178/SUM(D178:D183)</f>
        <v>#DIV/0!</v>
      </c>
      <c r="L178" s="62" t="e">
        <f>E178/SUM(E178:E183)</f>
        <v>#DIV/0!</v>
      </c>
      <c r="M178" s="62" t="e">
        <f>F178/SUM(F178:F183)</f>
        <v>#DIV/0!</v>
      </c>
      <c r="N178" s="63"/>
      <c r="O178" s="84"/>
    </row>
    <row r="179" s="2" customFormat="1" ht="20.1" customHeight="1" spans="1:15">
      <c r="A179" s="19"/>
      <c r="B179" s="19"/>
      <c r="C179" s="39" t="s">
        <v>383</v>
      </c>
      <c r="D179" s="21"/>
      <c r="E179" s="21"/>
      <c r="F179" s="21"/>
      <c r="G179" s="38"/>
      <c r="H179" s="38"/>
      <c r="I179" s="38"/>
      <c r="J179" s="39" t="s">
        <v>384</v>
      </c>
      <c r="K179" s="62" t="e">
        <f>D179/SUM(D178:D183)</f>
        <v>#DIV/0!</v>
      </c>
      <c r="L179" s="62" t="e">
        <f>E179/SUM(E178:E183)</f>
        <v>#DIV/0!</v>
      </c>
      <c r="M179" s="62" t="e">
        <f>F179/SUM(F178:F183)</f>
        <v>#DIV/0!</v>
      </c>
      <c r="N179" s="63"/>
      <c r="O179" s="84"/>
    </row>
    <row r="180" s="2" customFormat="1" ht="20.1" customHeight="1" spans="1:15">
      <c r="A180" s="19"/>
      <c r="B180" s="19"/>
      <c r="C180" s="39" t="s">
        <v>385</v>
      </c>
      <c r="D180" s="21"/>
      <c r="E180" s="21"/>
      <c r="F180" s="21"/>
      <c r="G180" s="38"/>
      <c r="H180" s="38"/>
      <c r="I180" s="38"/>
      <c r="J180" s="39" t="s">
        <v>386</v>
      </c>
      <c r="K180" s="62" t="e">
        <f>D180/SUM(D178:D183)</f>
        <v>#DIV/0!</v>
      </c>
      <c r="L180" s="62" t="e">
        <f>E180/SUM(E178:E183)</f>
        <v>#DIV/0!</v>
      </c>
      <c r="M180" s="62" t="e">
        <f>F180/SUM(F178:F183)</f>
        <v>#DIV/0!</v>
      </c>
      <c r="N180" s="63"/>
      <c r="O180" s="84"/>
    </row>
    <row r="181" s="2" customFormat="1" ht="20.1" customHeight="1" spans="1:15">
      <c r="A181" s="19"/>
      <c r="B181" s="19"/>
      <c r="C181" s="39" t="s">
        <v>387</v>
      </c>
      <c r="D181" s="21"/>
      <c r="E181" s="21"/>
      <c r="F181" s="21"/>
      <c r="G181" s="38"/>
      <c r="H181" s="38"/>
      <c r="I181" s="38"/>
      <c r="J181" s="39" t="s">
        <v>388</v>
      </c>
      <c r="K181" s="62" t="e">
        <f>D181/SUM(D178:D183)</f>
        <v>#DIV/0!</v>
      </c>
      <c r="L181" s="62" t="e">
        <f>E181/SUM(E178:E183)</f>
        <v>#DIV/0!</v>
      </c>
      <c r="M181" s="62" t="e">
        <f>F181/SUM(F178:F183)</f>
        <v>#DIV/0!</v>
      </c>
      <c r="N181" s="63"/>
      <c r="O181" s="84"/>
    </row>
    <row r="182" s="2" customFormat="1" ht="20.1" customHeight="1" spans="1:15">
      <c r="A182" s="19"/>
      <c r="B182" s="19"/>
      <c r="C182" s="39" t="s">
        <v>389</v>
      </c>
      <c r="D182" s="21"/>
      <c r="E182" s="21"/>
      <c r="F182" s="21"/>
      <c r="G182" s="38"/>
      <c r="H182" s="38"/>
      <c r="I182" s="38"/>
      <c r="J182" s="39" t="s">
        <v>390</v>
      </c>
      <c r="K182" s="62" t="e">
        <f>D182/SUM(D178:D183)</f>
        <v>#DIV/0!</v>
      </c>
      <c r="L182" s="62" t="e">
        <f>E182/SUM(E178:E183)</f>
        <v>#DIV/0!</v>
      </c>
      <c r="M182" s="62" t="e">
        <f>F182/SUM(F178:F183)</f>
        <v>#DIV/0!</v>
      </c>
      <c r="N182" s="63"/>
      <c r="O182" s="84"/>
    </row>
    <row r="183" s="2" customFormat="1" ht="20.1" customHeight="1" spans="1:15">
      <c r="A183" s="19"/>
      <c r="B183" s="19"/>
      <c r="C183" s="39" t="s">
        <v>391</v>
      </c>
      <c r="D183" s="21"/>
      <c r="E183" s="21"/>
      <c r="F183" s="21"/>
      <c r="G183" s="24"/>
      <c r="H183" s="24"/>
      <c r="I183" s="24"/>
      <c r="J183" s="39" t="s">
        <v>392</v>
      </c>
      <c r="K183" s="62" t="e">
        <f>D183/SUM(D178:D183)</f>
        <v>#DIV/0!</v>
      </c>
      <c r="L183" s="62" t="e">
        <f>E183/SUM(E178:E183)</f>
        <v>#DIV/0!</v>
      </c>
      <c r="M183" s="62" t="e">
        <f>F183/SUM(F178:F183)</f>
        <v>#DIV/0!</v>
      </c>
      <c r="N183" s="63"/>
      <c r="O183" s="84"/>
    </row>
    <row r="184" s="2" customFormat="1" ht="20.1" customHeight="1" spans="1:15">
      <c r="A184" s="19" t="s">
        <v>393</v>
      </c>
      <c r="B184" s="19" t="s">
        <v>394</v>
      </c>
      <c r="C184" s="39" t="s">
        <v>395</v>
      </c>
      <c r="D184" s="21"/>
      <c r="E184" s="21"/>
      <c r="F184" s="21"/>
      <c r="G184" s="22">
        <f>D184-D185-D186-D187-D188-D189-D190</f>
        <v>0</v>
      </c>
      <c r="H184" s="22">
        <f>E184-E185-E186-E187-E188-E189-E190</f>
        <v>0</v>
      </c>
      <c r="I184" s="22">
        <f>F184-F185-F186-F187-F188-F189-F190</f>
        <v>0</v>
      </c>
      <c r="J184" s="53"/>
      <c r="K184" s="64"/>
      <c r="L184" s="64"/>
      <c r="M184" s="64"/>
      <c r="N184" s="63"/>
      <c r="O184" s="84"/>
    </row>
    <row r="185" s="2" customFormat="1" ht="20.1" customHeight="1" spans="1:15">
      <c r="A185" s="19"/>
      <c r="B185" s="19"/>
      <c r="C185" s="39" t="s">
        <v>396</v>
      </c>
      <c r="D185" s="21"/>
      <c r="E185" s="21"/>
      <c r="F185" s="21"/>
      <c r="G185" s="38"/>
      <c r="H185" s="38"/>
      <c r="I185" s="38"/>
      <c r="J185" s="39" t="s">
        <v>397</v>
      </c>
      <c r="K185" s="62" t="e">
        <f>D185/SUM(D185:D190)</f>
        <v>#DIV/0!</v>
      </c>
      <c r="L185" s="62" t="e">
        <f>E185/SUM(E185:E190)</f>
        <v>#DIV/0!</v>
      </c>
      <c r="M185" s="62" t="e">
        <f>F185/SUM(F185:F190)</f>
        <v>#DIV/0!</v>
      </c>
      <c r="N185" s="63"/>
      <c r="O185" s="84"/>
    </row>
    <row r="186" s="2" customFormat="1" ht="20.1" customHeight="1" spans="1:15">
      <c r="A186" s="19"/>
      <c r="B186" s="19"/>
      <c r="C186" s="39" t="s">
        <v>398</v>
      </c>
      <c r="D186" s="21"/>
      <c r="E186" s="21"/>
      <c r="F186" s="21"/>
      <c r="G186" s="38"/>
      <c r="H186" s="38"/>
      <c r="I186" s="38"/>
      <c r="J186" s="39" t="s">
        <v>399</v>
      </c>
      <c r="K186" s="62" t="e">
        <f>D186/SUM(D185:D190)</f>
        <v>#DIV/0!</v>
      </c>
      <c r="L186" s="62" t="e">
        <f>E186/SUM(E185:E190)</f>
        <v>#DIV/0!</v>
      </c>
      <c r="M186" s="62" t="e">
        <f>F186/SUM(F185:F190)</f>
        <v>#DIV/0!</v>
      </c>
      <c r="N186" s="63"/>
      <c r="O186" s="84"/>
    </row>
    <row r="187" s="2" customFormat="1" ht="20.1" customHeight="1" spans="1:15">
      <c r="A187" s="19"/>
      <c r="B187" s="19"/>
      <c r="C187" s="39" t="s">
        <v>400</v>
      </c>
      <c r="D187" s="21"/>
      <c r="E187" s="21"/>
      <c r="F187" s="21"/>
      <c r="G187" s="38"/>
      <c r="H187" s="38"/>
      <c r="I187" s="38"/>
      <c r="J187" s="39" t="s">
        <v>401</v>
      </c>
      <c r="K187" s="62" t="e">
        <f>D187/SUM(D185:D190)</f>
        <v>#DIV/0!</v>
      </c>
      <c r="L187" s="62" t="e">
        <f>E187/SUM(E185:E190)</f>
        <v>#DIV/0!</v>
      </c>
      <c r="M187" s="62" t="e">
        <f>F187/SUM(F185:F190)</f>
        <v>#DIV/0!</v>
      </c>
      <c r="N187" s="63"/>
      <c r="O187" s="84"/>
    </row>
    <row r="188" s="2" customFormat="1" ht="20.1" customHeight="1" spans="1:15">
      <c r="A188" s="19"/>
      <c r="B188" s="19"/>
      <c r="C188" s="39" t="s">
        <v>402</v>
      </c>
      <c r="D188" s="21"/>
      <c r="E188" s="21"/>
      <c r="F188" s="21"/>
      <c r="G188" s="38"/>
      <c r="H188" s="38"/>
      <c r="I188" s="38"/>
      <c r="J188" s="39" t="s">
        <v>403</v>
      </c>
      <c r="K188" s="62" t="e">
        <f>D188/SUM(D185:D190)</f>
        <v>#DIV/0!</v>
      </c>
      <c r="L188" s="62" t="e">
        <f>E188/SUM(E185:E190)</f>
        <v>#DIV/0!</v>
      </c>
      <c r="M188" s="62" t="e">
        <f>F188/SUM(F185:F190)</f>
        <v>#DIV/0!</v>
      </c>
      <c r="N188" s="63"/>
      <c r="O188" s="84"/>
    </row>
    <row r="189" s="2" customFormat="1" ht="20.1" customHeight="1" spans="1:15">
      <c r="A189" s="19"/>
      <c r="B189" s="19"/>
      <c r="C189" s="39" t="s">
        <v>404</v>
      </c>
      <c r="D189" s="21"/>
      <c r="E189" s="21"/>
      <c r="F189" s="21"/>
      <c r="G189" s="38"/>
      <c r="H189" s="38"/>
      <c r="I189" s="38"/>
      <c r="J189" s="39" t="s">
        <v>405</v>
      </c>
      <c r="K189" s="62" t="e">
        <f>D189/SUM(D185:D190)</f>
        <v>#DIV/0!</v>
      </c>
      <c r="L189" s="62" t="e">
        <f>E189/SUM(E185:E190)</f>
        <v>#DIV/0!</v>
      </c>
      <c r="M189" s="62" t="e">
        <f>F189/SUM(F185:F190)</f>
        <v>#DIV/0!</v>
      </c>
      <c r="N189" s="63"/>
      <c r="O189" s="84"/>
    </row>
    <row r="190" s="2" customFormat="1" ht="20.1" customHeight="1" spans="1:15">
      <c r="A190" s="19"/>
      <c r="B190" s="19"/>
      <c r="C190" s="39" t="s">
        <v>406</v>
      </c>
      <c r="D190" s="21"/>
      <c r="E190" s="21"/>
      <c r="F190" s="21"/>
      <c r="G190" s="24"/>
      <c r="H190" s="24"/>
      <c r="I190" s="24"/>
      <c r="J190" s="39" t="s">
        <v>407</v>
      </c>
      <c r="K190" s="62" t="e">
        <f>D190/SUM(D185:D190)</f>
        <v>#DIV/0!</v>
      </c>
      <c r="L190" s="62" t="e">
        <f>E190/SUM(E185:E190)</f>
        <v>#DIV/0!</v>
      </c>
      <c r="M190" s="62" t="e">
        <f>F190/SUM(F185:F190)</f>
        <v>#DIV/0!</v>
      </c>
      <c r="N190" s="63"/>
      <c r="O190" s="84"/>
    </row>
    <row r="191" s="2" customFormat="1" ht="20.1" customHeight="1" spans="1:15">
      <c r="A191" s="19"/>
      <c r="B191" s="19"/>
      <c r="C191" s="39" t="s">
        <v>408</v>
      </c>
      <c r="D191" s="21"/>
      <c r="E191" s="21"/>
      <c r="F191" s="21"/>
      <c r="G191" s="41" t="s">
        <v>16</v>
      </c>
      <c r="H191" s="41" t="s">
        <v>16</v>
      </c>
      <c r="I191" s="41" t="s">
        <v>16</v>
      </c>
      <c r="J191" s="53"/>
      <c r="K191" s="64"/>
      <c r="L191" s="64"/>
      <c r="M191" s="64"/>
      <c r="N191" s="63"/>
      <c r="O191" s="84"/>
    </row>
    <row r="192" s="2" customFormat="1" ht="20.1" customHeight="1" spans="1:15">
      <c r="A192" s="19"/>
      <c r="B192" s="19" t="s">
        <v>409</v>
      </c>
      <c r="C192" s="39" t="s">
        <v>410</v>
      </c>
      <c r="D192" s="21"/>
      <c r="E192" s="21"/>
      <c r="F192" s="21"/>
      <c r="G192" s="22">
        <f>D192-D193</f>
        <v>0</v>
      </c>
      <c r="H192" s="22">
        <f>E192-E193</f>
        <v>0</v>
      </c>
      <c r="I192" s="22">
        <f>F192-F193</f>
        <v>0</v>
      </c>
      <c r="J192" s="91" t="s">
        <v>411</v>
      </c>
      <c r="K192" s="62" t="e">
        <f>D192/K5</f>
        <v>#DIV/0!</v>
      </c>
      <c r="L192" s="62" t="e">
        <f>E192/L5</f>
        <v>#DIV/0!</v>
      </c>
      <c r="M192" s="62" t="e">
        <f>F192/M5</f>
        <v>#DIV/0!</v>
      </c>
      <c r="N192" s="74"/>
      <c r="O192" s="85"/>
    </row>
    <row r="193" s="2" customFormat="1" ht="20.1" customHeight="1" spans="1:15">
      <c r="A193" s="19"/>
      <c r="B193" s="19"/>
      <c r="C193" s="39" t="s">
        <v>412</v>
      </c>
      <c r="D193" s="21"/>
      <c r="E193" s="21"/>
      <c r="F193" s="21"/>
      <c r="G193" s="24"/>
      <c r="H193" s="24"/>
      <c r="I193" s="24"/>
      <c r="J193" s="91" t="s">
        <v>413</v>
      </c>
      <c r="K193" s="62" t="e">
        <f>D193/K5</f>
        <v>#DIV/0!</v>
      </c>
      <c r="L193" s="62" t="e">
        <f>E193/L5</f>
        <v>#DIV/0!</v>
      </c>
      <c r="M193" s="62" t="e">
        <f>F193/M5</f>
        <v>#DIV/0!</v>
      </c>
      <c r="N193" s="74"/>
      <c r="O193" s="85"/>
    </row>
    <row r="194" s="2" customFormat="1" ht="20.1" customHeight="1" spans="1:15">
      <c r="A194" s="19"/>
      <c r="B194" s="19"/>
      <c r="C194" s="39" t="s">
        <v>414</v>
      </c>
      <c r="D194" s="21"/>
      <c r="E194" s="21"/>
      <c r="F194" s="21"/>
      <c r="G194" s="22">
        <f>D192-D194-D196-D198</f>
        <v>0</v>
      </c>
      <c r="H194" s="22">
        <f>E192-E194-E196-E198</f>
        <v>0</v>
      </c>
      <c r="I194" s="22">
        <f>F192-F194-F196-F198</f>
        <v>0</v>
      </c>
      <c r="J194" s="91" t="s">
        <v>415</v>
      </c>
      <c r="K194" s="62" t="e">
        <f>D194/D195</f>
        <v>#DIV/0!</v>
      </c>
      <c r="L194" s="62" t="e">
        <f>E194/E195</f>
        <v>#DIV/0!</v>
      </c>
      <c r="M194" s="62" t="e">
        <f>F194/F195</f>
        <v>#DIV/0!</v>
      </c>
      <c r="N194" s="74"/>
      <c r="O194" s="85"/>
    </row>
    <row r="195" s="2" customFormat="1" ht="20.1" customHeight="1" spans="1:15">
      <c r="A195" s="19"/>
      <c r="B195" s="19"/>
      <c r="C195" s="39" t="s">
        <v>416</v>
      </c>
      <c r="D195" s="21"/>
      <c r="E195" s="21"/>
      <c r="F195" s="21"/>
      <c r="G195" s="38"/>
      <c r="H195" s="38"/>
      <c r="I195" s="38"/>
      <c r="J195" s="96"/>
      <c r="K195" s="62"/>
      <c r="L195" s="62"/>
      <c r="M195" s="62"/>
      <c r="N195" s="74"/>
      <c r="O195" s="85"/>
    </row>
    <row r="196" s="2" customFormat="1" ht="20.1" customHeight="1" spans="1:15">
      <c r="A196" s="19"/>
      <c r="B196" s="19"/>
      <c r="C196" s="39" t="s">
        <v>417</v>
      </c>
      <c r="D196" s="21"/>
      <c r="E196" s="21"/>
      <c r="F196" s="21"/>
      <c r="G196" s="38"/>
      <c r="H196" s="38"/>
      <c r="I196" s="38"/>
      <c r="J196" s="91" t="s">
        <v>418</v>
      </c>
      <c r="K196" s="62" t="e">
        <f>D196/D197</f>
        <v>#DIV/0!</v>
      </c>
      <c r="L196" s="62" t="e">
        <f>E196/E197</f>
        <v>#DIV/0!</v>
      </c>
      <c r="M196" s="62" t="e">
        <f>F196/F197</f>
        <v>#DIV/0!</v>
      </c>
      <c r="N196" s="74"/>
      <c r="O196" s="85"/>
    </row>
    <row r="197" s="2" customFormat="1" ht="20.1" customHeight="1" spans="1:15">
      <c r="A197" s="19"/>
      <c r="B197" s="19"/>
      <c r="C197" s="39" t="s">
        <v>419</v>
      </c>
      <c r="D197" s="21"/>
      <c r="E197" s="21"/>
      <c r="F197" s="21"/>
      <c r="G197" s="38"/>
      <c r="H197" s="38"/>
      <c r="I197" s="38"/>
      <c r="J197" s="96"/>
      <c r="K197" s="62"/>
      <c r="L197" s="62"/>
      <c r="M197" s="62"/>
      <c r="N197" s="74"/>
      <c r="O197" s="85"/>
    </row>
    <row r="198" s="2" customFormat="1" ht="20.1" customHeight="1" spans="1:15">
      <c r="A198" s="19"/>
      <c r="B198" s="19"/>
      <c r="C198" s="39" t="s">
        <v>420</v>
      </c>
      <c r="D198" s="21"/>
      <c r="E198" s="21"/>
      <c r="F198" s="21"/>
      <c r="G198" s="38"/>
      <c r="H198" s="38"/>
      <c r="I198" s="38"/>
      <c r="J198" s="91" t="s">
        <v>421</v>
      </c>
      <c r="K198" s="62" t="e">
        <f>D198/D199</f>
        <v>#DIV/0!</v>
      </c>
      <c r="L198" s="62" t="e">
        <f>E198/E199</f>
        <v>#DIV/0!</v>
      </c>
      <c r="M198" s="62" t="e">
        <f>F198/F199</f>
        <v>#DIV/0!</v>
      </c>
      <c r="N198" s="74"/>
      <c r="O198" s="85"/>
    </row>
    <row r="199" s="2" customFormat="1" ht="20.1" customHeight="1" spans="1:15">
      <c r="A199" s="19"/>
      <c r="B199" s="19"/>
      <c r="C199" s="39" t="s">
        <v>422</v>
      </c>
      <c r="D199" s="21"/>
      <c r="E199" s="21"/>
      <c r="F199" s="21"/>
      <c r="G199" s="24"/>
      <c r="H199" s="24"/>
      <c r="I199" s="24"/>
      <c r="J199" s="96"/>
      <c r="K199" s="62"/>
      <c r="L199" s="62"/>
      <c r="M199" s="62"/>
      <c r="N199" s="74"/>
      <c r="O199" s="85"/>
    </row>
    <row r="200" s="2" customFormat="1" ht="20.1" customHeight="1" spans="1:15">
      <c r="A200" s="19"/>
      <c r="B200" s="19"/>
      <c r="C200" s="39" t="s">
        <v>423</v>
      </c>
      <c r="D200" s="21"/>
      <c r="E200" s="21"/>
      <c r="F200" s="21"/>
      <c r="G200" s="22">
        <f>D192-D200-D202-D204</f>
        <v>0</v>
      </c>
      <c r="H200" s="22">
        <f>E192-E200-E202-E204</f>
        <v>0</v>
      </c>
      <c r="I200" s="22">
        <f>F192-F200-F202-F204</f>
        <v>0</v>
      </c>
      <c r="J200" s="91" t="s">
        <v>424</v>
      </c>
      <c r="K200" s="62" t="e">
        <f>D200/D201</f>
        <v>#DIV/0!</v>
      </c>
      <c r="L200" s="62" t="e">
        <f>E200/E201</f>
        <v>#DIV/0!</v>
      </c>
      <c r="M200" s="62" t="e">
        <f>F200/F201</f>
        <v>#DIV/0!</v>
      </c>
      <c r="N200" s="74"/>
      <c r="O200" s="85"/>
    </row>
    <row r="201" s="2" customFormat="1" ht="20.1" customHeight="1" spans="1:15">
      <c r="A201" s="19"/>
      <c r="B201" s="19"/>
      <c r="C201" s="39" t="s">
        <v>425</v>
      </c>
      <c r="D201" s="21"/>
      <c r="E201" s="21"/>
      <c r="F201" s="21"/>
      <c r="G201" s="38"/>
      <c r="H201" s="38"/>
      <c r="I201" s="38"/>
      <c r="J201" s="96"/>
      <c r="K201" s="62"/>
      <c r="L201" s="62"/>
      <c r="M201" s="62"/>
      <c r="N201" s="74"/>
      <c r="O201" s="85"/>
    </row>
    <row r="202" s="2" customFormat="1" ht="20.1" customHeight="1" spans="1:15">
      <c r="A202" s="19"/>
      <c r="B202" s="19"/>
      <c r="C202" s="39" t="s">
        <v>426</v>
      </c>
      <c r="D202" s="21"/>
      <c r="E202" s="21"/>
      <c r="F202" s="21"/>
      <c r="G202" s="38"/>
      <c r="H202" s="38"/>
      <c r="I202" s="38"/>
      <c r="J202" s="91" t="s">
        <v>427</v>
      </c>
      <c r="K202" s="62" t="e">
        <f>D202/D203</f>
        <v>#DIV/0!</v>
      </c>
      <c r="L202" s="62" t="e">
        <f>E202/E203</f>
        <v>#DIV/0!</v>
      </c>
      <c r="M202" s="62" t="e">
        <f>F202/F203</f>
        <v>#DIV/0!</v>
      </c>
      <c r="N202" s="74"/>
      <c r="O202" s="85"/>
    </row>
    <row r="203" s="2" customFormat="1" ht="20.1" customHeight="1" spans="1:15">
      <c r="A203" s="19"/>
      <c r="B203" s="19"/>
      <c r="C203" s="39" t="s">
        <v>428</v>
      </c>
      <c r="D203" s="21"/>
      <c r="E203" s="21"/>
      <c r="F203" s="21"/>
      <c r="G203" s="38"/>
      <c r="H203" s="38"/>
      <c r="I203" s="38"/>
      <c r="J203" s="97"/>
      <c r="K203" s="62"/>
      <c r="L203" s="62"/>
      <c r="M203" s="62"/>
      <c r="N203" s="74"/>
      <c r="O203" s="85"/>
    </row>
    <row r="204" s="2" customFormat="1" ht="20.1" customHeight="1" spans="1:15">
      <c r="A204" s="19"/>
      <c r="B204" s="19"/>
      <c r="C204" s="39" t="s">
        <v>429</v>
      </c>
      <c r="D204" s="21"/>
      <c r="E204" s="21"/>
      <c r="F204" s="21"/>
      <c r="G204" s="38"/>
      <c r="H204" s="38"/>
      <c r="I204" s="38"/>
      <c r="J204" s="91" t="s">
        <v>430</v>
      </c>
      <c r="K204" s="62" t="e">
        <f>D204/D205</f>
        <v>#DIV/0!</v>
      </c>
      <c r="L204" s="62" t="e">
        <f>E204/E205</f>
        <v>#DIV/0!</v>
      </c>
      <c r="M204" s="62" t="e">
        <f>F204/F205</f>
        <v>#DIV/0!</v>
      </c>
      <c r="N204" s="74"/>
      <c r="O204" s="85"/>
    </row>
    <row r="205" s="2" customFormat="1" ht="20.1" customHeight="1" spans="1:15">
      <c r="A205" s="19"/>
      <c r="B205" s="19"/>
      <c r="C205" s="39" t="s">
        <v>431</v>
      </c>
      <c r="D205" s="21"/>
      <c r="E205" s="21"/>
      <c r="F205" s="21"/>
      <c r="G205" s="24"/>
      <c r="H205" s="24"/>
      <c r="I205" s="24"/>
      <c r="J205" s="97"/>
      <c r="K205" s="62"/>
      <c r="L205" s="62"/>
      <c r="M205" s="62"/>
      <c r="N205" s="74"/>
      <c r="O205" s="85"/>
    </row>
    <row r="206" s="2" customFormat="1" ht="20.1" customHeight="1" spans="1:15">
      <c r="A206" s="19"/>
      <c r="B206" s="19"/>
      <c r="C206" s="39" t="s">
        <v>432</v>
      </c>
      <c r="D206" s="21"/>
      <c r="E206" s="21"/>
      <c r="F206" s="21"/>
      <c r="G206" s="22" t="s">
        <v>16</v>
      </c>
      <c r="H206" s="22" t="s">
        <v>16</v>
      </c>
      <c r="I206" s="22" t="s">
        <v>16</v>
      </c>
      <c r="J206" s="91" t="s">
        <v>433</v>
      </c>
      <c r="K206" s="62" t="e">
        <f>D206/D207</f>
        <v>#DIV/0!</v>
      </c>
      <c r="L206" s="62" t="e">
        <f>E206/E207</f>
        <v>#DIV/0!</v>
      </c>
      <c r="M206" s="62" t="e">
        <f>F206/F207</f>
        <v>#DIV/0!</v>
      </c>
      <c r="N206" s="74"/>
      <c r="O206" s="85"/>
    </row>
    <row r="207" s="2" customFormat="1" ht="20.1" customHeight="1" spans="1:15">
      <c r="A207" s="19"/>
      <c r="B207" s="19"/>
      <c r="C207" s="39" t="s">
        <v>434</v>
      </c>
      <c r="D207" s="21"/>
      <c r="E207" s="21"/>
      <c r="F207" s="21"/>
      <c r="G207" s="24"/>
      <c r="H207" s="24"/>
      <c r="I207" s="24"/>
      <c r="J207" s="97"/>
      <c r="K207" s="62"/>
      <c r="L207" s="62"/>
      <c r="M207" s="62"/>
      <c r="N207" s="74"/>
      <c r="O207" s="85"/>
    </row>
    <row r="208" s="2" customFormat="1" ht="20.1" customHeight="1" spans="1:15">
      <c r="A208" s="19"/>
      <c r="B208" s="19"/>
      <c r="C208" s="39" t="s">
        <v>435</v>
      </c>
      <c r="D208" s="21"/>
      <c r="E208" s="21"/>
      <c r="F208" s="21"/>
      <c r="G208" s="22">
        <f>D192-D208-D210</f>
        <v>0</v>
      </c>
      <c r="H208" s="22">
        <f>E192-E208-E210</f>
        <v>0</v>
      </c>
      <c r="I208" s="22">
        <f>F192-F208-F210</f>
        <v>0</v>
      </c>
      <c r="J208" s="91" t="s">
        <v>436</v>
      </c>
      <c r="K208" s="62" t="e">
        <f>D208/D209</f>
        <v>#DIV/0!</v>
      </c>
      <c r="L208" s="62" t="e">
        <f>E208/E209</f>
        <v>#DIV/0!</v>
      </c>
      <c r="M208" s="62" t="e">
        <f>F208/F209</f>
        <v>#DIV/0!</v>
      </c>
      <c r="N208" s="74"/>
      <c r="O208" s="85"/>
    </row>
    <row r="209" s="2" customFormat="1" ht="20.1" customHeight="1" spans="1:15">
      <c r="A209" s="19"/>
      <c r="B209" s="19"/>
      <c r="C209" s="39" t="s">
        <v>437</v>
      </c>
      <c r="D209" s="21"/>
      <c r="E209" s="21"/>
      <c r="F209" s="21"/>
      <c r="G209" s="38"/>
      <c r="H209" s="38"/>
      <c r="I209" s="38"/>
      <c r="J209" s="97"/>
      <c r="K209" s="62"/>
      <c r="L209" s="62"/>
      <c r="M209" s="62"/>
      <c r="N209" s="74"/>
      <c r="O209" s="85"/>
    </row>
    <row r="210" s="2" customFormat="1" ht="20.1" customHeight="1" spans="1:15">
      <c r="A210" s="19"/>
      <c r="B210" s="19"/>
      <c r="C210" s="39" t="s">
        <v>438</v>
      </c>
      <c r="D210" s="21"/>
      <c r="E210" s="21"/>
      <c r="F210" s="21"/>
      <c r="G210" s="38"/>
      <c r="H210" s="38"/>
      <c r="I210" s="38"/>
      <c r="J210" s="91" t="s">
        <v>439</v>
      </c>
      <c r="K210" s="62" t="e">
        <f>D210/D211</f>
        <v>#DIV/0!</v>
      </c>
      <c r="L210" s="62" t="e">
        <f>E210/E211</f>
        <v>#DIV/0!</v>
      </c>
      <c r="M210" s="62" t="e">
        <f>F210/F211</f>
        <v>#DIV/0!</v>
      </c>
      <c r="N210" s="74"/>
      <c r="O210" s="85"/>
    </row>
    <row r="211" s="2" customFormat="1" ht="20.1" customHeight="1" spans="1:15">
      <c r="A211" s="19"/>
      <c r="B211" s="19"/>
      <c r="C211" s="39" t="s">
        <v>440</v>
      </c>
      <c r="D211" s="21"/>
      <c r="E211" s="21"/>
      <c r="F211" s="21"/>
      <c r="G211" s="24"/>
      <c r="H211" s="24"/>
      <c r="I211" s="24"/>
      <c r="J211" s="98"/>
      <c r="K211" s="64"/>
      <c r="L211" s="64"/>
      <c r="M211" s="64"/>
      <c r="N211" s="63"/>
      <c r="O211" s="84"/>
    </row>
    <row r="212" s="2" customFormat="1" ht="20.1" customHeight="1" spans="1:15">
      <c r="A212" s="19"/>
      <c r="B212" s="81" t="s">
        <v>441</v>
      </c>
      <c r="C212" s="39" t="s">
        <v>442</v>
      </c>
      <c r="D212" s="21"/>
      <c r="E212" s="21"/>
      <c r="F212" s="21"/>
      <c r="G212" s="22">
        <f>D192-D212-D213-D214-D215-D216-D217</f>
        <v>0</v>
      </c>
      <c r="H212" s="22">
        <f>E192-E212-E213-E214-E215-E216-E217</f>
        <v>0</v>
      </c>
      <c r="I212" s="22">
        <f>F192-F212-F213-F214-F215-F216-F217</f>
        <v>0</v>
      </c>
      <c r="J212" s="39" t="s">
        <v>443</v>
      </c>
      <c r="K212" s="62" t="e">
        <f>D212/SUM(D212:D217)</f>
        <v>#DIV/0!</v>
      </c>
      <c r="L212" s="62" t="e">
        <f>E212/SUM(E212:E217)</f>
        <v>#DIV/0!</v>
      </c>
      <c r="M212" s="62" t="e">
        <f>F212/SUM(F212:F217)</f>
        <v>#DIV/0!</v>
      </c>
      <c r="N212" s="63"/>
      <c r="O212" s="84"/>
    </row>
    <row r="213" s="2" customFormat="1" ht="20.1" customHeight="1" spans="1:15">
      <c r="A213" s="19"/>
      <c r="B213" s="82"/>
      <c r="C213" s="39" t="s">
        <v>444</v>
      </c>
      <c r="D213" s="21"/>
      <c r="E213" s="21"/>
      <c r="F213" s="21"/>
      <c r="G213" s="38"/>
      <c r="H213" s="38"/>
      <c r="I213" s="38"/>
      <c r="J213" s="39" t="s">
        <v>445</v>
      </c>
      <c r="K213" s="62" t="e">
        <f>D213/SUM(D212:D217)</f>
        <v>#DIV/0!</v>
      </c>
      <c r="L213" s="62" t="e">
        <f>E213/SUM(E212:E217)</f>
        <v>#DIV/0!</v>
      </c>
      <c r="M213" s="62" t="e">
        <f>F213/SUM(F212:F217)</f>
        <v>#DIV/0!</v>
      </c>
      <c r="N213" s="63"/>
      <c r="O213" s="84"/>
    </row>
    <row r="214" s="2" customFormat="1" ht="20.1" customHeight="1" spans="1:15">
      <c r="A214" s="19"/>
      <c r="B214" s="82"/>
      <c r="C214" s="39" t="s">
        <v>446</v>
      </c>
      <c r="D214" s="21"/>
      <c r="E214" s="21"/>
      <c r="F214" s="21"/>
      <c r="G214" s="38"/>
      <c r="H214" s="38"/>
      <c r="I214" s="38"/>
      <c r="J214" s="39" t="s">
        <v>447</v>
      </c>
      <c r="K214" s="62" t="e">
        <f>D214/SUM(D212:D217)</f>
        <v>#DIV/0!</v>
      </c>
      <c r="L214" s="62" t="e">
        <f>E214/SUM(E212:E217)</f>
        <v>#DIV/0!</v>
      </c>
      <c r="M214" s="62" t="e">
        <f>F214/SUM(F212:F217)</f>
        <v>#DIV/0!</v>
      </c>
      <c r="N214" s="63"/>
      <c r="O214" s="84"/>
    </row>
    <row r="215" s="2" customFormat="1" ht="20.1" customHeight="1" spans="1:15">
      <c r="A215" s="19"/>
      <c r="B215" s="82"/>
      <c r="C215" s="39" t="s">
        <v>448</v>
      </c>
      <c r="D215" s="21"/>
      <c r="E215" s="21"/>
      <c r="F215" s="21"/>
      <c r="G215" s="38"/>
      <c r="H215" s="38"/>
      <c r="I215" s="38"/>
      <c r="J215" s="39" t="s">
        <v>449</v>
      </c>
      <c r="K215" s="62" t="e">
        <f>D215/SUM(D212:D217)</f>
        <v>#DIV/0!</v>
      </c>
      <c r="L215" s="62" t="e">
        <f>E215/SUM(E212:E217)</f>
        <v>#DIV/0!</v>
      </c>
      <c r="M215" s="62" t="e">
        <f>F215/SUM(F212:F217)</f>
        <v>#DIV/0!</v>
      </c>
      <c r="N215" s="63"/>
      <c r="O215" s="84"/>
    </row>
    <row r="216" s="2" customFormat="1" ht="20.1" customHeight="1" spans="1:15">
      <c r="A216" s="19"/>
      <c r="B216" s="82"/>
      <c r="C216" s="39" t="s">
        <v>450</v>
      </c>
      <c r="D216" s="21"/>
      <c r="E216" s="21"/>
      <c r="F216" s="21"/>
      <c r="G216" s="38"/>
      <c r="H216" s="38"/>
      <c r="I216" s="38"/>
      <c r="J216" s="39" t="s">
        <v>451</v>
      </c>
      <c r="K216" s="62" t="e">
        <f>D216/SUM(D212:D217)</f>
        <v>#DIV/0!</v>
      </c>
      <c r="L216" s="62" t="e">
        <f>E216/SUM(E212:E217)</f>
        <v>#DIV/0!</v>
      </c>
      <c r="M216" s="62" t="e">
        <f>F216/SUM(F212:F217)</f>
        <v>#DIV/0!</v>
      </c>
      <c r="N216" s="63"/>
      <c r="O216" s="84"/>
    </row>
    <row r="217" s="2" customFormat="1" ht="20.1" customHeight="1" spans="1:15">
      <c r="A217" s="19"/>
      <c r="B217" s="83"/>
      <c r="C217" s="79" t="s">
        <v>452</v>
      </c>
      <c r="D217" s="80"/>
      <c r="E217" s="80"/>
      <c r="F217" s="80"/>
      <c r="G217" s="24"/>
      <c r="H217" s="24"/>
      <c r="I217" s="24"/>
      <c r="J217" s="39" t="s">
        <v>453</v>
      </c>
      <c r="K217" s="62" t="e">
        <f>D217/SUM(D212:D217)</f>
        <v>#DIV/0!</v>
      </c>
      <c r="L217" s="62" t="e">
        <f>E217/SUM(E212:E217)</f>
        <v>#DIV/0!</v>
      </c>
      <c r="M217" s="62" t="e">
        <f>F217/SUM(F212:F217)</f>
        <v>#DIV/0!</v>
      </c>
      <c r="N217" s="63"/>
      <c r="O217" s="84"/>
    </row>
    <row r="218" s="2" customFormat="1" ht="20.1" customHeight="1" spans="1:15">
      <c r="A218" s="19"/>
      <c r="B218" s="31" t="s">
        <v>454</v>
      </c>
      <c r="C218" s="92" t="s">
        <v>455</v>
      </c>
      <c r="D218" s="21"/>
      <c r="E218" s="21"/>
      <c r="F218" s="21"/>
      <c r="G218" s="22">
        <f>D193-D218-D219-D220-D221-D222-D223-D224-D225-D226-D227-D228-D229-D230-D231-D232-D233</f>
        <v>0</v>
      </c>
      <c r="H218" s="22">
        <f>E193-E218-E219-E220-E221-E222-E223-E224-E225-E226-E227-E228-E229-E230-E231-E232-E233</f>
        <v>0</v>
      </c>
      <c r="I218" s="22">
        <f>F193-F218-F219-F220-F221-F222-F223-F224-F225-F226-F227-F228-F229-F230-F231-F232-F233</f>
        <v>0</v>
      </c>
      <c r="J218" s="92" t="s">
        <v>456</v>
      </c>
      <c r="K218" s="99" t="e">
        <f>D218/SUM(D218:D233)</f>
        <v>#DIV/0!</v>
      </c>
      <c r="L218" s="99" t="e">
        <f>E218/SUM(E218:E233)</f>
        <v>#DIV/0!</v>
      </c>
      <c r="M218" s="99" t="e">
        <f>F218/SUM(F218:F233)</f>
        <v>#DIV/0!</v>
      </c>
      <c r="N218" s="63"/>
      <c r="O218" s="84"/>
    </row>
    <row r="219" s="2" customFormat="1" ht="20.1" customHeight="1" spans="1:15">
      <c r="A219" s="19"/>
      <c r="B219" s="33"/>
      <c r="C219" s="92" t="s">
        <v>457</v>
      </c>
      <c r="D219" s="21"/>
      <c r="E219" s="21"/>
      <c r="F219" s="21"/>
      <c r="G219" s="38"/>
      <c r="H219" s="38"/>
      <c r="I219" s="38"/>
      <c r="J219" s="92" t="s">
        <v>458</v>
      </c>
      <c r="K219" s="99" t="e">
        <f>D219/SUM(D218:D233)</f>
        <v>#DIV/0!</v>
      </c>
      <c r="L219" s="99" t="e">
        <f>E219/SUM(E218:E233)</f>
        <v>#DIV/0!</v>
      </c>
      <c r="M219" s="99" t="e">
        <f>F219/SUM(F218:F233)</f>
        <v>#DIV/0!</v>
      </c>
      <c r="N219" s="63"/>
      <c r="O219" s="84"/>
    </row>
    <row r="220" s="2" customFormat="1" ht="20.1" customHeight="1" spans="1:15">
      <c r="A220" s="19"/>
      <c r="B220" s="33"/>
      <c r="C220" s="92" t="s">
        <v>459</v>
      </c>
      <c r="D220" s="21"/>
      <c r="E220" s="21"/>
      <c r="F220" s="21"/>
      <c r="G220" s="38"/>
      <c r="H220" s="38"/>
      <c r="I220" s="38"/>
      <c r="J220" s="92" t="s">
        <v>460</v>
      </c>
      <c r="K220" s="99" t="e">
        <f>D220/SUM(D218:D233)</f>
        <v>#DIV/0!</v>
      </c>
      <c r="L220" s="99" t="e">
        <f>E220/SUM(E218:E233)</f>
        <v>#DIV/0!</v>
      </c>
      <c r="M220" s="99" t="e">
        <f>F220/SUM(F218:F233)</f>
        <v>#DIV/0!</v>
      </c>
      <c r="N220" s="63"/>
      <c r="O220" s="84"/>
    </row>
    <row r="221" s="2" customFormat="1" ht="20.1" customHeight="1" spans="1:15">
      <c r="A221" s="19"/>
      <c r="B221" s="33"/>
      <c r="C221" s="92" t="s">
        <v>461</v>
      </c>
      <c r="D221" s="21"/>
      <c r="E221" s="21"/>
      <c r="F221" s="21"/>
      <c r="G221" s="38"/>
      <c r="H221" s="38"/>
      <c r="I221" s="38"/>
      <c r="J221" s="92" t="s">
        <v>462</v>
      </c>
      <c r="K221" s="99" t="e">
        <f>D221/SUM(D218:D233)</f>
        <v>#DIV/0!</v>
      </c>
      <c r="L221" s="99" t="e">
        <f>E221/SUM(E218:E233)</f>
        <v>#DIV/0!</v>
      </c>
      <c r="M221" s="99" t="e">
        <f>F221/SUM(F218:F233)</f>
        <v>#DIV/0!</v>
      </c>
      <c r="N221" s="63"/>
      <c r="O221" s="84"/>
    </row>
    <row r="222" s="2" customFormat="1" ht="20.1" customHeight="1" spans="1:15">
      <c r="A222" s="19"/>
      <c r="B222" s="33"/>
      <c r="C222" s="92" t="s">
        <v>463</v>
      </c>
      <c r="D222" s="21"/>
      <c r="E222" s="21"/>
      <c r="F222" s="21"/>
      <c r="G222" s="38"/>
      <c r="H222" s="38"/>
      <c r="I222" s="38"/>
      <c r="J222" s="92" t="s">
        <v>464</v>
      </c>
      <c r="K222" s="99" t="e">
        <f>D222/SUM(D218:D233)</f>
        <v>#DIV/0!</v>
      </c>
      <c r="L222" s="99" t="e">
        <f>E222/SUM(E218:E233)</f>
        <v>#DIV/0!</v>
      </c>
      <c r="M222" s="99" t="e">
        <f>F222/SUM(F218:F233)</f>
        <v>#DIV/0!</v>
      </c>
      <c r="N222" s="63"/>
      <c r="O222" s="84"/>
    </row>
    <row r="223" s="2" customFormat="1" ht="20.1" customHeight="1" spans="1:15">
      <c r="A223" s="19"/>
      <c r="B223" s="33"/>
      <c r="C223" s="92" t="s">
        <v>465</v>
      </c>
      <c r="D223" s="21"/>
      <c r="E223" s="21"/>
      <c r="F223" s="21"/>
      <c r="G223" s="38"/>
      <c r="H223" s="38"/>
      <c r="I223" s="38"/>
      <c r="J223" s="92" t="s">
        <v>466</v>
      </c>
      <c r="K223" s="99" t="e">
        <f>D223/SUM(D218:D233)</f>
        <v>#DIV/0!</v>
      </c>
      <c r="L223" s="99" t="e">
        <f>E223/SUM(E218:E233)</f>
        <v>#DIV/0!</v>
      </c>
      <c r="M223" s="99" t="e">
        <f>F223/SUM(F218:F233)</f>
        <v>#DIV/0!</v>
      </c>
      <c r="N223" s="63"/>
      <c r="O223" s="84"/>
    </row>
    <row r="224" s="2" customFormat="1" ht="20.1" customHeight="1" spans="1:15">
      <c r="A224" s="19"/>
      <c r="B224" s="33"/>
      <c r="C224" s="92" t="s">
        <v>467</v>
      </c>
      <c r="D224" s="21"/>
      <c r="E224" s="21"/>
      <c r="F224" s="21"/>
      <c r="G224" s="38"/>
      <c r="H224" s="38"/>
      <c r="I224" s="38"/>
      <c r="J224" s="92" t="s">
        <v>468</v>
      </c>
      <c r="K224" s="99" t="e">
        <f>D224/SUM(D218:D233)</f>
        <v>#DIV/0!</v>
      </c>
      <c r="L224" s="99" t="e">
        <f>E224/SUM(E218:E233)</f>
        <v>#DIV/0!</v>
      </c>
      <c r="M224" s="99" t="e">
        <f>F224/SUM(F218:F233)</f>
        <v>#DIV/0!</v>
      </c>
      <c r="N224" s="63"/>
      <c r="O224" s="84"/>
    </row>
    <row r="225" s="2" customFormat="1" ht="20.1" customHeight="1" spans="1:15">
      <c r="A225" s="19"/>
      <c r="B225" s="33"/>
      <c r="C225" s="92" t="s">
        <v>469</v>
      </c>
      <c r="D225" s="21"/>
      <c r="E225" s="21"/>
      <c r="F225" s="21"/>
      <c r="G225" s="38"/>
      <c r="H225" s="38"/>
      <c r="I225" s="38"/>
      <c r="J225" s="92" t="s">
        <v>470</v>
      </c>
      <c r="K225" s="99" t="e">
        <f>D225/SUM(D218:D233)</f>
        <v>#DIV/0!</v>
      </c>
      <c r="L225" s="99" t="e">
        <f>E225/SUM(E218:E233)</f>
        <v>#DIV/0!</v>
      </c>
      <c r="M225" s="99" t="e">
        <f>F225/SUM(F218:F233)</f>
        <v>#DIV/0!</v>
      </c>
      <c r="N225" s="63"/>
      <c r="O225" s="84"/>
    </row>
    <row r="226" s="2" customFormat="1" ht="20.1" customHeight="1" spans="1:15">
      <c r="A226" s="19"/>
      <c r="B226" s="33"/>
      <c r="C226" s="92" t="s">
        <v>471</v>
      </c>
      <c r="D226" s="21"/>
      <c r="E226" s="21"/>
      <c r="F226" s="21"/>
      <c r="G226" s="38"/>
      <c r="H226" s="38"/>
      <c r="I226" s="38"/>
      <c r="J226" s="92" t="s">
        <v>472</v>
      </c>
      <c r="K226" s="99" t="e">
        <f>D226/SUM(D218:D233)</f>
        <v>#DIV/0!</v>
      </c>
      <c r="L226" s="99" t="e">
        <f>E226/SUM(E218:E233)</f>
        <v>#DIV/0!</v>
      </c>
      <c r="M226" s="99" t="e">
        <f>F226/SUM(F218:F233)</f>
        <v>#DIV/0!</v>
      </c>
      <c r="N226" s="63"/>
      <c r="O226" s="84"/>
    </row>
    <row r="227" s="2" customFormat="1" ht="20.1" customHeight="1" spans="1:15">
      <c r="A227" s="19"/>
      <c r="B227" s="33"/>
      <c r="C227" s="92" t="s">
        <v>473</v>
      </c>
      <c r="D227" s="21"/>
      <c r="E227" s="21"/>
      <c r="F227" s="21"/>
      <c r="G227" s="38"/>
      <c r="H227" s="38"/>
      <c r="I227" s="38"/>
      <c r="J227" s="92" t="s">
        <v>474</v>
      </c>
      <c r="K227" s="99" t="e">
        <f>D227/SUM(D218:D233)</f>
        <v>#DIV/0!</v>
      </c>
      <c r="L227" s="99" t="e">
        <f>E227/SUM(E218:E233)</f>
        <v>#DIV/0!</v>
      </c>
      <c r="M227" s="99" t="e">
        <f>F227/SUM(F218:F233)</f>
        <v>#DIV/0!</v>
      </c>
      <c r="N227" s="63"/>
      <c r="O227" s="84"/>
    </row>
    <row r="228" s="2" customFormat="1" ht="20.1" customHeight="1" spans="1:15">
      <c r="A228" s="19"/>
      <c r="B228" s="33"/>
      <c r="C228" s="92" t="s">
        <v>475</v>
      </c>
      <c r="D228" s="21"/>
      <c r="E228" s="21"/>
      <c r="F228" s="21"/>
      <c r="G228" s="38"/>
      <c r="H228" s="38"/>
      <c r="I228" s="38"/>
      <c r="J228" s="92" t="s">
        <v>476</v>
      </c>
      <c r="K228" s="99" t="e">
        <f>D228/SUM(D218:D233)</f>
        <v>#DIV/0!</v>
      </c>
      <c r="L228" s="99" t="e">
        <f>E228/SUM(E218:E233)</f>
        <v>#DIV/0!</v>
      </c>
      <c r="M228" s="99" t="e">
        <f>F228/SUM(F218:F233)</f>
        <v>#DIV/0!</v>
      </c>
      <c r="N228" s="63"/>
      <c r="O228" s="84"/>
    </row>
    <row r="229" s="2" customFormat="1" ht="20.1" customHeight="1" spans="1:15">
      <c r="A229" s="19"/>
      <c r="B229" s="33"/>
      <c r="C229" s="92" t="s">
        <v>477</v>
      </c>
      <c r="D229" s="21"/>
      <c r="E229" s="21"/>
      <c r="F229" s="21"/>
      <c r="G229" s="38"/>
      <c r="H229" s="38"/>
      <c r="I229" s="38"/>
      <c r="J229" s="92" t="s">
        <v>478</v>
      </c>
      <c r="K229" s="99" t="e">
        <f>D229/SUM(D218:D233)</f>
        <v>#DIV/0!</v>
      </c>
      <c r="L229" s="99" t="e">
        <f>E229/SUM(E218:E233)</f>
        <v>#DIV/0!</v>
      </c>
      <c r="M229" s="99" t="e">
        <f>F229/SUM(F218:F233)</f>
        <v>#DIV/0!</v>
      </c>
      <c r="N229" s="63"/>
      <c r="O229" s="84"/>
    </row>
    <row r="230" s="2" customFormat="1" ht="20.1" customHeight="1" spans="1:15">
      <c r="A230" s="19"/>
      <c r="B230" s="33"/>
      <c r="C230" s="92" t="s">
        <v>479</v>
      </c>
      <c r="D230" s="21"/>
      <c r="E230" s="21"/>
      <c r="F230" s="21"/>
      <c r="G230" s="38"/>
      <c r="H230" s="38"/>
      <c r="I230" s="38"/>
      <c r="J230" s="92" t="s">
        <v>480</v>
      </c>
      <c r="K230" s="99" t="e">
        <f>D230/SUM(D218:D233)</f>
        <v>#DIV/0!</v>
      </c>
      <c r="L230" s="99" t="e">
        <f>E230/SUM(E218:E233)</f>
        <v>#DIV/0!</v>
      </c>
      <c r="M230" s="99" t="e">
        <f>F230/SUM(F218:F233)</f>
        <v>#DIV/0!</v>
      </c>
      <c r="N230" s="63"/>
      <c r="O230" s="84"/>
    </row>
    <row r="231" s="2" customFormat="1" ht="20.1" customHeight="1" spans="1:15">
      <c r="A231" s="19"/>
      <c r="B231" s="33"/>
      <c r="C231" s="92" t="s">
        <v>481</v>
      </c>
      <c r="D231" s="21"/>
      <c r="E231" s="21"/>
      <c r="F231" s="21"/>
      <c r="G231" s="38"/>
      <c r="H231" s="38"/>
      <c r="I231" s="38"/>
      <c r="J231" s="92" t="s">
        <v>482</v>
      </c>
      <c r="K231" s="99" t="e">
        <f>D231/SUM(D218:D233)</f>
        <v>#DIV/0!</v>
      </c>
      <c r="L231" s="99" t="e">
        <f>E231/SUM(E218:E233)</f>
        <v>#DIV/0!</v>
      </c>
      <c r="M231" s="99" t="e">
        <f>F231/SUM(F218:F233)</f>
        <v>#DIV/0!</v>
      </c>
      <c r="N231" s="63"/>
      <c r="O231" s="84"/>
    </row>
    <row r="232" s="2" customFormat="1" ht="20.1" customHeight="1" spans="1:15">
      <c r="A232" s="19"/>
      <c r="B232" s="33"/>
      <c r="C232" s="92" t="s">
        <v>483</v>
      </c>
      <c r="D232" s="21"/>
      <c r="E232" s="21"/>
      <c r="F232" s="21"/>
      <c r="G232" s="38"/>
      <c r="H232" s="38"/>
      <c r="I232" s="38"/>
      <c r="J232" s="92" t="s">
        <v>484</v>
      </c>
      <c r="K232" s="99" t="e">
        <f>D232/SUM(D218:D233)</f>
        <v>#DIV/0!</v>
      </c>
      <c r="L232" s="99" t="e">
        <f>E232/SUM(E218:E233)</f>
        <v>#DIV/0!</v>
      </c>
      <c r="M232" s="99" t="e">
        <f>F232/SUM(F218:F233)</f>
        <v>#DIV/0!</v>
      </c>
      <c r="N232" s="63"/>
      <c r="O232" s="84"/>
    </row>
    <row r="233" s="2" customFormat="1" ht="20.1" customHeight="1" spans="1:15">
      <c r="A233" s="19"/>
      <c r="B233" s="42"/>
      <c r="C233" s="92" t="s">
        <v>485</v>
      </c>
      <c r="D233" s="21"/>
      <c r="E233" s="21"/>
      <c r="F233" s="21"/>
      <c r="G233" s="24"/>
      <c r="H233" s="24"/>
      <c r="I233" s="24"/>
      <c r="J233" s="92" t="s">
        <v>486</v>
      </c>
      <c r="K233" s="99" t="e">
        <f>D233/SUM(D218:D233)</f>
        <v>#DIV/0!</v>
      </c>
      <c r="L233" s="99" t="e">
        <f>E233/SUM(E218:E233)</f>
        <v>#DIV/0!</v>
      </c>
      <c r="M233" s="99" t="e">
        <f>F233/SUM(F218:F233)</f>
        <v>#DIV/0!</v>
      </c>
      <c r="N233" s="63"/>
      <c r="O233" s="84"/>
    </row>
    <row r="234" s="2" customFormat="1" ht="20.1" customHeight="1" spans="1:15">
      <c r="A234" s="19"/>
      <c r="B234" s="19" t="s">
        <v>487</v>
      </c>
      <c r="C234" s="39" t="s">
        <v>488</v>
      </c>
      <c r="D234" s="21"/>
      <c r="E234" s="21"/>
      <c r="F234" s="21"/>
      <c r="G234" s="22">
        <f>D193-D234-D235-D236-D237-D238-D239-D240</f>
        <v>0</v>
      </c>
      <c r="H234" s="22">
        <f>E193-E234-E235-E236-E237-E238-E239-E240</f>
        <v>0</v>
      </c>
      <c r="I234" s="22">
        <f>F193-F234-F235-F236-F237-F238-F239-F240</f>
        <v>0</v>
      </c>
      <c r="J234" s="39" t="s">
        <v>488</v>
      </c>
      <c r="K234" s="58" t="e">
        <f>D234/SUM(D234:D240)</f>
        <v>#DIV/0!</v>
      </c>
      <c r="L234" s="58" t="e">
        <f>E234/SUM(E234:E240)</f>
        <v>#DIV/0!</v>
      </c>
      <c r="M234" s="58" t="e">
        <f>F234/SUM(F234:F240)</f>
        <v>#DIV/0!</v>
      </c>
      <c r="N234" s="63"/>
      <c r="O234" s="84"/>
    </row>
    <row r="235" s="2" customFormat="1" ht="20.1" customHeight="1" spans="1:15">
      <c r="A235" s="19"/>
      <c r="B235" s="19"/>
      <c r="C235" s="39" t="s">
        <v>489</v>
      </c>
      <c r="D235" s="21"/>
      <c r="E235" s="21"/>
      <c r="F235" s="21"/>
      <c r="G235" s="38"/>
      <c r="H235" s="38"/>
      <c r="I235" s="38"/>
      <c r="J235" s="39" t="s">
        <v>489</v>
      </c>
      <c r="K235" s="58" t="e">
        <f>D235/SUM(D234:D240)</f>
        <v>#DIV/0!</v>
      </c>
      <c r="L235" s="58" t="e">
        <f>E235/SUM(E234:E240)</f>
        <v>#DIV/0!</v>
      </c>
      <c r="M235" s="58" t="e">
        <f>F235/SUM(F234:F240)</f>
        <v>#DIV/0!</v>
      </c>
      <c r="N235" s="63"/>
      <c r="O235" s="84"/>
    </row>
    <row r="236" s="2" customFormat="1" ht="20.1" customHeight="1" spans="1:15">
      <c r="A236" s="19"/>
      <c r="B236" s="19"/>
      <c r="C236" s="39" t="s">
        <v>490</v>
      </c>
      <c r="D236" s="21"/>
      <c r="E236" s="21"/>
      <c r="F236" s="21"/>
      <c r="G236" s="38"/>
      <c r="H236" s="38"/>
      <c r="I236" s="38"/>
      <c r="J236" s="39" t="s">
        <v>490</v>
      </c>
      <c r="K236" s="58" t="e">
        <f>D236/SUM(D234:D240)</f>
        <v>#DIV/0!</v>
      </c>
      <c r="L236" s="58" t="e">
        <f>E236/SUM(E234:E240)</f>
        <v>#DIV/0!</v>
      </c>
      <c r="M236" s="58" t="e">
        <f>F236/SUM(F234:F240)</f>
        <v>#DIV/0!</v>
      </c>
      <c r="N236" s="63"/>
      <c r="O236" s="84"/>
    </row>
    <row r="237" s="2" customFormat="1" ht="20.1" customHeight="1" spans="1:15">
      <c r="A237" s="19"/>
      <c r="B237" s="19"/>
      <c r="C237" s="39" t="s">
        <v>491</v>
      </c>
      <c r="D237" s="21"/>
      <c r="E237" s="21"/>
      <c r="F237" s="21"/>
      <c r="G237" s="38"/>
      <c r="H237" s="38"/>
      <c r="I237" s="38"/>
      <c r="J237" s="39" t="s">
        <v>491</v>
      </c>
      <c r="K237" s="58" t="e">
        <f>D237/SUM(D234:D240)</f>
        <v>#DIV/0!</v>
      </c>
      <c r="L237" s="58" t="e">
        <f>E237/SUM(E234:E240)</f>
        <v>#DIV/0!</v>
      </c>
      <c r="M237" s="58" t="e">
        <f>F237/SUM(F234:F240)</f>
        <v>#DIV/0!</v>
      </c>
      <c r="N237" s="63"/>
      <c r="O237" s="84"/>
    </row>
    <row r="238" s="2" customFormat="1" ht="20.1" customHeight="1" spans="1:15">
      <c r="A238" s="19"/>
      <c r="B238" s="19"/>
      <c r="C238" s="39" t="s">
        <v>492</v>
      </c>
      <c r="D238" s="21"/>
      <c r="E238" s="21"/>
      <c r="F238" s="21"/>
      <c r="G238" s="38"/>
      <c r="H238" s="38"/>
      <c r="I238" s="38"/>
      <c r="J238" s="39" t="s">
        <v>492</v>
      </c>
      <c r="K238" s="58" t="e">
        <f>D238/SUM(D234:D240)</f>
        <v>#DIV/0!</v>
      </c>
      <c r="L238" s="58" t="e">
        <f>E238/SUM(E234:E240)</f>
        <v>#DIV/0!</v>
      </c>
      <c r="M238" s="58" t="e">
        <f>F238/SUM(F234:F240)</f>
        <v>#DIV/0!</v>
      </c>
      <c r="N238" s="63"/>
      <c r="O238" s="84"/>
    </row>
    <row r="239" s="2" customFormat="1" ht="20.1" customHeight="1" spans="1:15">
      <c r="A239" s="19"/>
      <c r="B239" s="19"/>
      <c r="C239" s="39" t="s">
        <v>493</v>
      </c>
      <c r="D239" s="21"/>
      <c r="E239" s="21"/>
      <c r="F239" s="21"/>
      <c r="G239" s="38"/>
      <c r="H239" s="38"/>
      <c r="I239" s="38"/>
      <c r="J239" s="39" t="s">
        <v>493</v>
      </c>
      <c r="K239" s="58" t="e">
        <f>D239/SUM(D234:D240)</f>
        <v>#DIV/0!</v>
      </c>
      <c r="L239" s="58" t="e">
        <f>E239/SUM(E234:E240)</f>
        <v>#DIV/0!</v>
      </c>
      <c r="M239" s="58" t="e">
        <f>F239/SUM(F234:F240)</f>
        <v>#DIV/0!</v>
      </c>
      <c r="N239" s="63"/>
      <c r="O239" s="84"/>
    </row>
    <row r="240" s="2" customFormat="1" ht="20.1" customHeight="1" spans="1:15">
      <c r="A240" s="19"/>
      <c r="B240" s="19"/>
      <c r="C240" s="39" t="s">
        <v>494</v>
      </c>
      <c r="D240" s="21"/>
      <c r="E240" s="21"/>
      <c r="F240" s="21"/>
      <c r="G240" s="24"/>
      <c r="H240" s="24"/>
      <c r="I240" s="24"/>
      <c r="J240" s="39" t="s">
        <v>494</v>
      </c>
      <c r="K240" s="58" t="e">
        <f>D240/SUM(D234:D240)</f>
        <v>#DIV/0!</v>
      </c>
      <c r="L240" s="58" t="e">
        <f>E240/SUM(E234:E240)</f>
        <v>#DIV/0!</v>
      </c>
      <c r="M240" s="58" t="e">
        <f>F240/SUM(F234:F240)</f>
        <v>#DIV/0!</v>
      </c>
      <c r="N240" s="63"/>
      <c r="O240" s="84"/>
    </row>
    <row r="241" s="2" customFormat="1" ht="20.1" customHeight="1" spans="1:15">
      <c r="A241" s="19"/>
      <c r="B241" s="19"/>
      <c r="C241" s="39" t="s">
        <v>495</v>
      </c>
      <c r="D241" s="43"/>
      <c r="E241" s="43"/>
      <c r="F241" s="43"/>
      <c r="G241" s="41" t="s">
        <v>16</v>
      </c>
      <c r="H241" s="41" t="s">
        <v>16</v>
      </c>
      <c r="I241" s="41" t="s">
        <v>16</v>
      </c>
      <c r="J241" s="53"/>
      <c r="K241" s="64"/>
      <c r="L241" s="64"/>
      <c r="M241" s="64"/>
      <c r="N241" s="63"/>
      <c r="O241" s="84"/>
    </row>
    <row r="242" s="2" customFormat="1" ht="20.1" customHeight="1" spans="1:15">
      <c r="A242" s="19"/>
      <c r="B242" s="19" t="s">
        <v>496</v>
      </c>
      <c r="C242" s="39" t="s">
        <v>497</v>
      </c>
      <c r="D242" s="21"/>
      <c r="E242" s="21"/>
      <c r="F242" s="21"/>
      <c r="G242" s="22">
        <f>D193-D242-D243-D244-D245--D246-D247</f>
        <v>0</v>
      </c>
      <c r="H242" s="22">
        <f>E193-E242-E243-E244-E245--E246-E247</f>
        <v>0</v>
      </c>
      <c r="I242" s="22">
        <f>F193-F242-F243-F244-F245--F246-F247</f>
        <v>0</v>
      </c>
      <c r="J242" s="39" t="s">
        <v>497</v>
      </c>
      <c r="K242" s="62" t="e">
        <f>D242/SUM(D242:D247)</f>
        <v>#DIV/0!</v>
      </c>
      <c r="L242" s="62" t="e">
        <f>E242/SUM(E242:E247)</f>
        <v>#DIV/0!</v>
      </c>
      <c r="M242" s="62" t="e">
        <f>F242/SUM(F242:F247)</f>
        <v>#DIV/0!</v>
      </c>
      <c r="N242" s="63"/>
      <c r="O242" s="84"/>
    </row>
    <row r="243" s="2" customFormat="1" ht="20.1" customHeight="1" spans="1:15">
      <c r="A243" s="19"/>
      <c r="B243" s="19"/>
      <c r="C243" s="39" t="s">
        <v>498</v>
      </c>
      <c r="D243" s="21"/>
      <c r="E243" s="21"/>
      <c r="F243" s="21"/>
      <c r="G243" s="38"/>
      <c r="H243" s="38"/>
      <c r="I243" s="38"/>
      <c r="J243" s="39" t="s">
        <v>498</v>
      </c>
      <c r="K243" s="62" t="e">
        <f>D243/SUM(D242:D247)</f>
        <v>#DIV/0!</v>
      </c>
      <c r="L243" s="62" t="e">
        <f>E243/SUM(E242:E247)</f>
        <v>#DIV/0!</v>
      </c>
      <c r="M243" s="62" t="e">
        <f>F243/SUM(F242:F247)</f>
        <v>#DIV/0!</v>
      </c>
      <c r="N243" s="63"/>
      <c r="O243" s="84"/>
    </row>
    <row r="244" s="2" customFormat="1" ht="20.1" customHeight="1" spans="1:15">
      <c r="A244" s="19"/>
      <c r="B244" s="19"/>
      <c r="C244" s="39" t="s">
        <v>499</v>
      </c>
      <c r="D244" s="21"/>
      <c r="E244" s="21"/>
      <c r="F244" s="21"/>
      <c r="G244" s="38"/>
      <c r="H244" s="38"/>
      <c r="I244" s="38"/>
      <c r="J244" s="39" t="s">
        <v>499</v>
      </c>
      <c r="K244" s="62" t="e">
        <f>D244/SUM(D242:D247)</f>
        <v>#DIV/0!</v>
      </c>
      <c r="L244" s="62" t="e">
        <f>E244/SUM(E242:E247)</f>
        <v>#DIV/0!</v>
      </c>
      <c r="M244" s="62" t="e">
        <f>F244/SUM(F242:F247)</f>
        <v>#DIV/0!</v>
      </c>
      <c r="N244" s="63"/>
      <c r="O244" s="84"/>
    </row>
    <row r="245" s="2" customFormat="1" ht="20.1" customHeight="1" spans="1:15">
      <c r="A245" s="19"/>
      <c r="B245" s="19"/>
      <c r="C245" s="39" t="s">
        <v>500</v>
      </c>
      <c r="D245" s="21"/>
      <c r="E245" s="21"/>
      <c r="F245" s="21"/>
      <c r="G245" s="38"/>
      <c r="H245" s="38"/>
      <c r="I245" s="38"/>
      <c r="J245" s="39" t="s">
        <v>500</v>
      </c>
      <c r="K245" s="62" t="e">
        <f>D245/SUM(D242:D247)</f>
        <v>#DIV/0!</v>
      </c>
      <c r="L245" s="62" t="e">
        <f>E245/SUM(E242:E247)</f>
        <v>#DIV/0!</v>
      </c>
      <c r="M245" s="62" t="e">
        <f>F245/SUM(F242:F247)</f>
        <v>#DIV/0!</v>
      </c>
      <c r="N245" s="63"/>
      <c r="O245" s="84"/>
    </row>
    <row r="246" s="2" customFormat="1" ht="20.1" customHeight="1" spans="1:15">
      <c r="A246" s="19"/>
      <c r="B246" s="19"/>
      <c r="C246" s="39" t="s">
        <v>501</v>
      </c>
      <c r="D246" s="21"/>
      <c r="E246" s="21"/>
      <c r="F246" s="21"/>
      <c r="G246" s="38"/>
      <c r="H246" s="38"/>
      <c r="I246" s="38"/>
      <c r="J246" s="39" t="s">
        <v>501</v>
      </c>
      <c r="K246" s="62" t="e">
        <f>D246/SUM(D242:D247)</f>
        <v>#DIV/0!</v>
      </c>
      <c r="L246" s="62" t="e">
        <f>E246/SUM(E242:E247)</f>
        <v>#DIV/0!</v>
      </c>
      <c r="M246" s="62" t="e">
        <f>F246/SUM(F242:F247)</f>
        <v>#DIV/0!</v>
      </c>
      <c r="N246" s="63"/>
      <c r="O246" s="84"/>
    </row>
    <row r="247" s="2" customFormat="1" ht="20.1" customHeight="1" spans="1:15">
      <c r="A247" s="19"/>
      <c r="B247" s="19"/>
      <c r="C247" s="39" t="s">
        <v>502</v>
      </c>
      <c r="D247" s="21"/>
      <c r="E247" s="21"/>
      <c r="F247" s="21"/>
      <c r="G247" s="24"/>
      <c r="H247" s="24"/>
      <c r="I247" s="24"/>
      <c r="J247" s="39" t="s">
        <v>502</v>
      </c>
      <c r="K247" s="62" t="e">
        <f>D247/SUM(D242:D247)</f>
        <v>#DIV/0!</v>
      </c>
      <c r="L247" s="62" t="e">
        <f>E247/SUM(E242:E247)</f>
        <v>#DIV/0!</v>
      </c>
      <c r="M247" s="62" t="e">
        <f>F247/SUM(F242:F247)</f>
        <v>#DIV/0!</v>
      </c>
      <c r="N247" s="63"/>
      <c r="O247" s="84"/>
    </row>
    <row r="248" s="2" customFormat="1" ht="20.1" customHeight="1" spans="1:15">
      <c r="A248" s="19"/>
      <c r="B248" s="19"/>
      <c r="C248" s="39" t="s">
        <v>503</v>
      </c>
      <c r="D248" s="93"/>
      <c r="E248" s="93"/>
      <c r="F248" s="21"/>
      <c r="G248" s="41" t="s">
        <v>16</v>
      </c>
      <c r="H248" s="41" t="s">
        <v>16</v>
      </c>
      <c r="I248" s="41" t="s">
        <v>16</v>
      </c>
      <c r="J248" s="53"/>
      <c r="K248" s="64"/>
      <c r="L248" s="64"/>
      <c r="M248" s="64"/>
      <c r="N248" s="63"/>
      <c r="O248" s="84"/>
    </row>
    <row r="249" s="2" customFormat="1" ht="20.1" customHeight="1" spans="1:15">
      <c r="A249" s="19"/>
      <c r="B249" s="19" t="s">
        <v>504</v>
      </c>
      <c r="C249" s="39" t="s">
        <v>505</v>
      </c>
      <c r="D249" s="21"/>
      <c r="E249" s="21"/>
      <c r="F249" s="21"/>
      <c r="G249" s="22">
        <f>D193-D249-D250-D251-D252-D253</f>
        <v>0</v>
      </c>
      <c r="H249" s="22">
        <f>E193-E249-E250-E251-E252-E253</f>
        <v>0</v>
      </c>
      <c r="I249" s="22">
        <f>F193-F249-F250-F251-F252-F253</f>
        <v>0</v>
      </c>
      <c r="J249" s="39" t="s">
        <v>505</v>
      </c>
      <c r="K249" s="58" t="e">
        <f>D249/SUM(D249:D253)</f>
        <v>#DIV/0!</v>
      </c>
      <c r="L249" s="58" t="e">
        <f>E249/SUM(E249:E253)</f>
        <v>#DIV/0!</v>
      </c>
      <c r="M249" s="58" t="e">
        <f>F249/SUM(F249:F253)</f>
        <v>#DIV/0!</v>
      </c>
      <c r="N249" s="63"/>
      <c r="O249" s="84"/>
    </row>
    <row r="250" s="2" customFormat="1" ht="20.1" customHeight="1" spans="1:15">
      <c r="A250" s="19"/>
      <c r="B250" s="19"/>
      <c r="C250" s="39" t="s">
        <v>506</v>
      </c>
      <c r="D250" s="21"/>
      <c r="E250" s="21"/>
      <c r="F250" s="21"/>
      <c r="G250" s="38"/>
      <c r="H250" s="38"/>
      <c r="I250" s="38"/>
      <c r="J250" s="39" t="s">
        <v>506</v>
      </c>
      <c r="K250" s="58" t="e">
        <f>D250/SUM(D249:D253)</f>
        <v>#DIV/0!</v>
      </c>
      <c r="L250" s="58" t="e">
        <f>E250/SUM(E249:E253)</f>
        <v>#DIV/0!</v>
      </c>
      <c r="M250" s="58" t="e">
        <f>F250/SUM(F249:F253)</f>
        <v>#DIV/0!</v>
      </c>
      <c r="N250" s="63"/>
      <c r="O250" s="84"/>
    </row>
    <row r="251" s="2" customFormat="1" ht="20.1" customHeight="1" spans="1:15">
      <c r="A251" s="19"/>
      <c r="B251" s="19"/>
      <c r="C251" s="39" t="s">
        <v>507</v>
      </c>
      <c r="D251" s="21"/>
      <c r="E251" s="21"/>
      <c r="F251" s="21"/>
      <c r="G251" s="38"/>
      <c r="H251" s="38"/>
      <c r="I251" s="38"/>
      <c r="J251" s="39" t="s">
        <v>507</v>
      </c>
      <c r="K251" s="58" t="e">
        <f>D251/SUM(D249:D253)</f>
        <v>#DIV/0!</v>
      </c>
      <c r="L251" s="58" t="e">
        <f>E251/SUM(E249:E253)</f>
        <v>#DIV/0!</v>
      </c>
      <c r="M251" s="58" t="e">
        <f>F251/SUM(F249:F253)</f>
        <v>#DIV/0!</v>
      </c>
      <c r="N251" s="63"/>
      <c r="O251" s="84"/>
    </row>
    <row r="252" s="2" customFormat="1" ht="20.1" customHeight="1" spans="1:15">
      <c r="A252" s="19"/>
      <c r="B252" s="19"/>
      <c r="C252" s="39" t="s">
        <v>508</v>
      </c>
      <c r="D252" s="21"/>
      <c r="E252" s="21"/>
      <c r="F252" s="21"/>
      <c r="G252" s="38"/>
      <c r="H252" s="38"/>
      <c r="I252" s="38"/>
      <c r="J252" s="39" t="s">
        <v>508</v>
      </c>
      <c r="K252" s="58" t="e">
        <f>D252/SUM(D249:D253)</f>
        <v>#DIV/0!</v>
      </c>
      <c r="L252" s="58" t="e">
        <f>E252/SUM(E249:E253)</f>
        <v>#DIV/0!</v>
      </c>
      <c r="M252" s="58" t="e">
        <f>F252/SUM(F249:F253)</f>
        <v>#DIV/0!</v>
      </c>
      <c r="N252" s="63"/>
      <c r="O252" s="84"/>
    </row>
    <row r="253" s="2" customFormat="1" ht="20.1" customHeight="1" spans="1:15">
      <c r="A253" s="19"/>
      <c r="B253" s="19"/>
      <c r="C253" s="39" t="s">
        <v>509</v>
      </c>
      <c r="D253" s="21"/>
      <c r="E253" s="21"/>
      <c r="F253" s="21"/>
      <c r="G253" s="24"/>
      <c r="H253" s="24"/>
      <c r="I253" s="24"/>
      <c r="J253" s="39" t="s">
        <v>509</v>
      </c>
      <c r="K253" s="58" t="e">
        <f>D253/SUM(D249:D253)</f>
        <v>#DIV/0!</v>
      </c>
      <c r="L253" s="58" t="e">
        <f>E253/SUM(E249:E253)</f>
        <v>#DIV/0!</v>
      </c>
      <c r="M253" s="58" t="e">
        <f>F253/SUM(F249:F253)</f>
        <v>#DIV/0!</v>
      </c>
      <c r="N253" s="63"/>
      <c r="O253" s="84"/>
    </row>
    <row r="254" s="2" customFormat="1" ht="20.1" customHeight="1" spans="1:15">
      <c r="A254" s="94" t="s">
        <v>510</v>
      </c>
      <c r="B254" s="95" t="s">
        <v>511</v>
      </c>
      <c r="C254" s="39" t="s">
        <v>512</v>
      </c>
      <c r="D254" s="80"/>
      <c r="E254" s="80"/>
      <c r="F254" s="80"/>
      <c r="G254" s="22" t="s">
        <v>16</v>
      </c>
      <c r="H254" s="22" t="s">
        <v>16</v>
      </c>
      <c r="I254" s="22" t="s">
        <v>16</v>
      </c>
      <c r="J254" s="39" t="s">
        <v>513</v>
      </c>
      <c r="K254" s="99" t="e">
        <f>D257/D256</f>
        <v>#DIV/0!</v>
      </c>
      <c r="L254" s="99" t="e">
        <f>E257/E256</f>
        <v>#DIV/0!</v>
      </c>
      <c r="M254" s="99" t="e">
        <f>F257/F256</f>
        <v>#DIV/0!</v>
      </c>
      <c r="N254" s="63" t="e">
        <f>G257/G256</f>
        <v>#DIV/0!</v>
      </c>
      <c r="O254" s="84" t="e">
        <f>H257/H256</f>
        <v>#DIV/0!</v>
      </c>
    </row>
    <row r="255" s="2" customFormat="1" ht="20.1" customHeight="1" spans="1:15">
      <c r="A255" s="94"/>
      <c r="B255" s="95"/>
      <c r="C255" s="39" t="s">
        <v>514</v>
      </c>
      <c r="D255" s="80"/>
      <c r="E255" s="80"/>
      <c r="F255" s="80"/>
      <c r="G255" s="38"/>
      <c r="H255" s="38"/>
      <c r="I255" s="38"/>
      <c r="J255" s="39" t="s">
        <v>515</v>
      </c>
      <c r="K255" s="100" t="e">
        <f>D256/D254</f>
        <v>#DIV/0!</v>
      </c>
      <c r="L255" s="100" t="e">
        <f>E256/E254</f>
        <v>#DIV/0!</v>
      </c>
      <c r="M255" s="100" t="e">
        <f>F256/F254</f>
        <v>#DIV/0!</v>
      </c>
      <c r="N255" s="63" t="e">
        <f>G256/G254</f>
        <v>#VALUE!</v>
      </c>
      <c r="O255" s="84" t="e">
        <f>H256/H254</f>
        <v>#VALUE!</v>
      </c>
    </row>
    <row r="256" s="2" customFormat="1" ht="20.1" customHeight="1" spans="1:15">
      <c r="A256" s="94"/>
      <c r="B256" s="95"/>
      <c r="C256" s="39" t="s">
        <v>516</v>
      </c>
      <c r="D256" s="80"/>
      <c r="E256" s="80"/>
      <c r="F256" s="80"/>
      <c r="G256" s="38"/>
      <c r="H256" s="38"/>
      <c r="I256" s="38"/>
      <c r="J256" s="39" t="s">
        <v>517</v>
      </c>
      <c r="K256" s="100" t="e">
        <f>D255/D254</f>
        <v>#DIV/0!</v>
      </c>
      <c r="L256" s="100" t="e">
        <f>E255/E254</f>
        <v>#DIV/0!</v>
      </c>
      <c r="M256" s="100" t="e">
        <f>F255/F254</f>
        <v>#DIV/0!</v>
      </c>
      <c r="N256" s="63" t="e">
        <f>G255/G254</f>
        <v>#VALUE!</v>
      </c>
      <c r="O256" s="84" t="e">
        <f>H255/H254</f>
        <v>#VALUE!</v>
      </c>
    </row>
    <row r="257" s="2" customFormat="1" ht="20.1" customHeight="1" spans="1:15">
      <c r="A257" s="94"/>
      <c r="B257" s="95"/>
      <c r="C257" s="39" t="s">
        <v>518</v>
      </c>
      <c r="D257" s="80"/>
      <c r="E257" s="80"/>
      <c r="F257" s="80"/>
      <c r="G257" s="38"/>
      <c r="H257" s="38"/>
      <c r="I257" s="38"/>
      <c r="J257" s="39" t="s">
        <v>519</v>
      </c>
      <c r="K257" s="99" t="e">
        <f>D255/D257</f>
        <v>#DIV/0!</v>
      </c>
      <c r="L257" s="99" t="e">
        <f>E255/E257</f>
        <v>#DIV/0!</v>
      </c>
      <c r="M257" s="99" t="e">
        <f>F255/F257</f>
        <v>#DIV/0!</v>
      </c>
      <c r="N257" s="63" t="e">
        <f>G255/G257</f>
        <v>#DIV/0!</v>
      </c>
      <c r="O257" s="84" t="e">
        <f>H255/H257</f>
        <v>#DIV/0!</v>
      </c>
    </row>
    <row r="258" s="2" customFormat="1" ht="20.1" customHeight="1" spans="1:15">
      <c r="A258" s="94"/>
      <c r="B258" s="95"/>
      <c r="C258" s="39"/>
      <c r="D258" s="80" t="s">
        <v>520</v>
      </c>
      <c r="E258" s="80"/>
      <c r="F258" s="80"/>
      <c r="G258" s="24"/>
      <c r="H258" s="24"/>
      <c r="I258" s="24"/>
      <c r="J258" s="39" t="s">
        <v>521</v>
      </c>
      <c r="K258" s="100" t="e">
        <f>D257/D254</f>
        <v>#DIV/0!</v>
      </c>
      <c r="L258" s="100" t="e">
        <f>E257/E254</f>
        <v>#DIV/0!</v>
      </c>
      <c r="M258" s="100" t="e">
        <f>F257/F254</f>
        <v>#DIV/0!</v>
      </c>
      <c r="N258" s="63" t="e">
        <f>G257/G254</f>
        <v>#VALUE!</v>
      </c>
      <c r="O258" s="84" t="e">
        <f>H257/H254</f>
        <v>#VALUE!</v>
      </c>
    </row>
    <row r="259" s="2" customFormat="1" ht="20.1" customHeight="1" spans="1:10">
      <c r="A259" s="101"/>
      <c r="B259" s="101"/>
      <c r="C259" s="98"/>
      <c r="D259" s="102" t="s">
        <v>522</v>
      </c>
      <c r="E259" s="102"/>
      <c r="F259" s="102"/>
      <c r="G259" s="103"/>
      <c r="H259" s="104"/>
      <c r="I259" s="104"/>
      <c r="J259" s="98"/>
    </row>
    <row r="260" s="2" customFormat="1" ht="20.1" customHeight="1" spans="1:10">
      <c r="A260" s="101"/>
      <c r="B260" s="101"/>
      <c r="C260" s="98"/>
      <c r="D260" s="102" t="s">
        <v>520</v>
      </c>
      <c r="E260" s="102"/>
      <c r="F260" s="102"/>
      <c r="G260" s="103"/>
      <c r="H260" s="104"/>
      <c r="I260" s="104"/>
      <c r="J260" s="98"/>
    </row>
    <row r="261" s="2" customFormat="1" ht="20.1" customHeight="1" spans="1:10">
      <c r="A261" s="101"/>
      <c r="B261" s="101"/>
      <c r="C261" s="98"/>
      <c r="D261" s="102"/>
      <c r="E261" s="102"/>
      <c r="F261" s="102"/>
      <c r="G261" s="103"/>
      <c r="H261" s="104"/>
      <c r="I261" s="104"/>
      <c r="J261" s="98"/>
    </row>
    <row r="262" s="2" customFormat="1" ht="20.1" customHeight="1" spans="1:10">
      <c r="A262" s="101"/>
      <c r="B262" s="101"/>
      <c r="C262" s="98"/>
      <c r="D262" s="102"/>
      <c r="E262" s="102"/>
      <c r="F262" s="102"/>
      <c r="G262" s="103"/>
      <c r="H262" s="104"/>
      <c r="I262" s="104"/>
      <c r="J262" s="98"/>
    </row>
    <row r="263" s="2" customFormat="1" ht="20.1" customHeight="1" spans="1:10">
      <c r="A263" s="101"/>
      <c r="B263" s="101"/>
      <c r="C263" s="98"/>
      <c r="D263" s="102"/>
      <c r="E263" s="102"/>
      <c r="F263" s="102"/>
      <c r="G263" s="103"/>
      <c r="H263" s="104"/>
      <c r="I263" s="104"/>
      <c r="J263" s="98"/>
    </row>
    <row r="264" s="2" customFormat="1" ht="20.1" customHeight="1" spans="1:10">
      <c r="A264" s="101"/>
      <c r="B264" s="101"/>
      <c r="C264" s="98"/>
      <c r="D264" s="102"/>
      <c r="E264" s="102"/>
      <c r="F264" s="102"/>
      <c r="G264" s="103"/>
      <c r="H264" s="104"/>
      <c r="I264" s="104"/>
      <c r="J264" s="98"/>
    </row>
    <row r="265" s="2" customFormat="1" ht="20.1" customHeight="1" spans="1:10">
      <c r="A265" s="101"/>
      <c r="B265" s="101"/>
      <c r="C265" s="98"/>
      <c r="D265" s="102"/>
      <c r="E265" s="102"/>
      <c r="F265" s="102"/>
      <c r="G265" s="103"/>
      <c r="H265" s="104"/>
      <c r="I265" s="104"/>
      <c r="J265" s="98"/>
    </row>
    <row r="266" s="2" customFormat="1" ht="20.1" customHeight="1" spans="1:10">
      <c r="A266" s="101"/>
      <c r="B266" s="101"/>
      <c r="C266" s="98"/>
      <c r="D266" s="102"/>
      <c r="E266" s="102"/>
      <c r="F266" s="102"/>
      <c r="G266" s="103"/>
      <c r="H266" s="104"/>
      <c r="I266" s="104"/>
      <c r="J266" s="98"/>
    </row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3" ht="20.1" customHeight="1"/>
    <row r="274" ht="20.1" customHeight="1"/>
    <row r="275" ht="20.1" customHeight="1"/>
    <row r="276" ht="20.1" customHeight="1"/>
    <row r="277" ht="20.1" customHeight="1"/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  <row r="286" ht="20.1" customHeight="1"/>
    <row r="287" ht="20.1" customHeight="1"/>
    <row r="288" ht="20.1" customHeight="1"/>
    <row r="289" ht="20.1" customHeight="1"/>
    <row r="290" ht="20.1" customHeight="1"/>
    <row r="291" ht="20.1" customHeight="1"/>
    <row r="292" ht="20.1" customHeight="1"/>
    <row r="293" ht="20.1" customHeight="1"/>
    <row r="294" ht="20.1" customHeight="1"/>
    <row r="295" ht="20.1" customHeight="1"/>
  </sheetData>
  <mergeCells count="201">
    <mergeCell ref="A1:O1"/>
    <mergeCell ref="A2:B2"/>
    <mergeCell ref="A3:C3"/>
    <mergeCell ref="D3:F3"/>
    <mergeCell ref="G3:I3"/>
    <mergeCell ref="J3:O3"/>
    <mergeCell ref="A4:B4"/>
    <mergeCell ref="A5:A38"/>
    <mergeCell ref="A39:A60"/>
    <mergeCell ref="A61:A62"/>
    <mergeCell ref="A63:A120"/>
    <mergeCell ref="A121:A126"/>
    <mergeCell ref="A127:A157"/>
    <mergeCell ref="A158:A166"/>
    <mergeCell ref="A167:A183"/>
    <mergeCell ref="A184:A253"/>
    <mergeCell ref="A254:A258"/>
    <mergeCell ref="B5:B6"/>
    <mergeCell ref="B7:B10"/>
    <mergeCell ref="B11:B13"/>
    <mergeCell ref="B14:B15"/>
    <mergeCell ref="B16:B23"/>
    <mergeCell ref="B24:B28"/>
    <mergeCell ref="B29:B36"/>
    <mergeCell ref="B37:B38"/>
    <mergeCell ref="B40:B41"/>
    <mergeCell ref="B42:B48"/>
    <mergeCell ref="B49:B53"/>
    <mergeCell ref="B54:B60"/>
    <mergeCell ref="B61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5:B120"/>
    <mergeCell ref="B121:B126"/>
    <mergeCell ref="B127:B128"/>
    <mergeCell ref="B129:B135"/>
    <mergeCell ref="B136:B140"/>
    <mergeCell ref="B141:B147"/>
    <mergeCell ref="B148:B150"/>
    <mergeCell ref="B151:B157"/>
    <mergeCell ref="B158:B160"/>
    <mergeCell ref="B161:B163"/>
    <mergeCell ref="B164:B166"/>
    <mergeCell ref="B167:B172"/>
    <mergeCell ref="B173:B176"/>
    <mergeCell ref="B177:B183"/>
    <mergeCell ref="B184:B191"/>
    <mergeCell ref="B192:B211"/>
    <mergeCell ref="B212:B217"/>
    <mergeCell ref="B218:B233"/>
    <mergeCell ref="B234:B241"/>
    <mergeCell ref="B242:B248"/>
    <mergeCell ref="B249:B253"/>
    <mergeCell ref="B254:B258"/>
    <mergeCell ref="G5:G6"/>
    <mergeCell ref="G7:G9"/>
    <mergeCell ref="G11:G13"/>
    <mergeCell ref="G14:G15"/>
    <mergeCell ref="G16:G22"/>
    <mergeCell ref="G24:G28"/>
    <mergeCell ref="G29:G35"/>
    <mergeCell ref="G37:G38"/>
    <mergeCell ref="G40:G41"/>
    <mergeCell ref="G42:G47"/>
    <mergeCell ref="G49:G53"/>
    <mergeCell ref="G54:G59"/>
    <mergeCell ref="G61:G62"/>
    <mergeCell ref="G63:G68"/>
    <mergeCell ref="G69:G74"/>
    <mergeCell ref="G75:G110"/>
    <mergeCell ref="G111:G113"/>
    <mergeCell ref="G115:G120"/>
    <mergeCell ref="G121:G126"/>
    <mergeCell ref="G127:G134"/>
    <mergeCell ref="G136:G140"/>
    <mergeCell ref="G141:G146"/>
    <mergeCell ref="G148:G150"/>
    <mergeCell ref="G151:G152"/>
    <mergeCell ref="G154:G155"/>
    <mergeCell ref="G156:G157"/>
    <mergeCell ref="G158:G160"/>
    <mergeCell ref="G161:G166"/>
    <mergeCell ref="G167:G172"/>
    <mergeCell ref="G173:G174"/>
    <mergeCell ref="G175:G176"/>
    <mergeCell ref="G177:G183"/>
    <mergeCell ref="G184:G190"/>
    <mergeCell ref="G192:G193"/>
    <mergeCell ref="G194:G199"/>
    <mergeCell ref="G200:G205"/>
    <mergeCell ref="G206:G207"/>
    <mergeCell ref="G208:G211"/>
    <mergeCell ref="G212:G217"/>
    <mergeCell ref="G218:G233"/>
    <mergeCell ref="G234:G240"/>
    <mergeCell ref="G242:G247"/>
    <mergeCell ref="G249:G253"/>
    <mergeCell ref="G254:G258"/>
    <mergeCell ref="H5:H6"/>
    <mergeCell ref="H7:H9"/>
    <mergeCell ref="H11:H13"/>
    <mergeCell ref="H14:H15"/>
    <mergeCell ref="H16:H22"/>
    <mergeCell ref="H24:H28"/>
    <mergeCell ref="H29:H35"/>
    <mergeCell ref="H37:H38"/>
    <mergeCell ref="H40:H41"/>
    <mergeCell ref="H42:H47"/>
    <mergeCell ref="H49:H53"/>
    <mergeCell ref="H54:H59"/>
    <mergeCell ref="H61:H62"/>
    <mergeCell ref="H63:H68"/>
    <mergeCell ref="H69:H74"/>
    <mergeCell ref="H75:H110"/>
    <mergeCell ref="H111:H113"/>
    <mergeCell ref="H115:H120"/>
    <mergeCell ref="H121:H126"/>
    <mergeCell ref="H127:H134"/>
    <mergeCell ref="H136:H140"/>
    <mergeCell ref="H141:H146"/>
    <mergeCell ref="H148:H150"/>
    <mergeCell ref="H151:H152"/>
    <mergeCell ref="H154:H155"/>
    <mergeCell ref="H156:H157"/>
    <mergeCell ref="H158:H160"/>
    <mergeCell ref="H161:H166"/>
    <mergeCell ref="H167:H172"/>
    <mergeCell ref="H173:H174"/>
    <mergeCell ref="H175:H176"/>
    <mergeCell ref="H177:H183"/>
    <mergeCell ref="H184:H190"/>
    <mergeCell ref="H192:H193"/>
    <mergeCell ref="H194:H199"/>
    <mergeCell ref="H200:H205"/>
    <mergeCell ref="H206:H207"/>
    <mergeCell ref="H208:H211"/>
    <mergeCell ref="H212:H217"/>
    <mergeCell ref="H218:H233"/>
    <mergeCell ref="H234:H240"/>
    <mergeCell ref="H242:H247"/>
    <mergeCell ref="H249:H253"/>
    <mergeCell ref="H254:H258"/>
    <mergeCell ref="I5:I6"/>
    <mergeCell ref="I7:I9"/>
    <mergeCell ref="I11:I13"/>
    <mergeCell ref="I14:I15"/>
    <mergeCell ref="I16:I22"/>
    <mergeCell ref="I24:I28"/>
    <mergeCell ref="I29:I35"/>
    <mergeCell ref="I37:I38"/>
    <mergeCell ref="I40:I41"/>
    <mergeCell ref="I42:I47"/>
    <mergeCell ref="I49:I53"/>
    <mergeCell ref="I54:I59"/>
    <mergeCell ref="I61:I62"/>
    <mergeCell ref="I63:I68"/>
    <mergeCell ref="I69:I74"/>
    <mergeCell ref="I75:I110"/>
    <mergeCell ref="I111:I113"/>
    <mergeCell ref="I115:I120"/>
    <mergeCell ref="I121:I126"/>
    <mergeCell ref="I127:I134"/>
    <mergeCell ref="I136:I140"/>
    <mergeCell ref="I141:I146"/>
    <mergeCell ref="I148:I150"/>
    <mergeCell ref="I151:I152"/>
    <mergeCell ref="I154:I155"/>
    <mergeCell ref="I156:I157"/>
    <mergeCell ref="I158:I160"/>
    <mergeCell ref="I161:I166"/>
    <mergeCell ref="I167:I172"/>
    <mergeCell ref="I173:I174"/>
    <mergeCell ref="I175:I176"/>
    <mergeCell ref="I177:I183"/>
    <mergeCell ref="I184:I190"/>
    <mergeCell ref="I192:I193"/>
    <mergeCell ref="I194:I199"/>
    <mergeCell ref="I200:I205"/>
    <mergeCell ref="I206:I207"/>
    <mergeCell ref="I208:I211"/>
    <mergeCell ref="I212:I217"/>
    <mergeCell ref="I218:I233"/>
    <mergeCell ref="I234:I240"/>
    <mergeCell ref="I242:I247"/>
    <mergeCell ref="I249:I253"/>
    <mergeCell ref="I254:I258"/>
  </mergeCells>
  <conditionalFormatting sqref="G136:I146 G7:I9 G5:G6 G63:I110 G40:I47 G49:I59 G121:I134 G11:I22 G24:I35 G177:I190 G249:I253 G194:I205 G242:I247 G218:I240 G208:I212">
    <cfRule type="cellIs" dxfId="0" priority="4" stopIfTrue="1" operator="notEqual">
      <formula>0</formula>
    </cfRule>
  </conditionalFormatting>
  <conditionalFormatting sqref="G37:I38">
    <cfRule type="cellIs" dxfId="1" priority="5" stopIfTrue="1" operator="lessThan">
      <formula>0</formula>
    </cfRule>
  </conditionalFormatting>
  <conditionalFormatting sqref="G173:I176 G192:I193 G154:I155 G151:I152">
    <cfRule type="cellIs" dxfId="0" priority="3" stopIfTrue="1" operator="lessThan">
      <formula>0</formula>
    </cfRule>
  </conditionalFormatting>
  <pageMargins left="0.393055555555556" right="0.314583333333333" top="0.314583333333333" bottom="0.393055555555556" header="0.314583333333333" footer="0.314583333333333"/>
  <pageSetup paperSize="9" orientation="landscape"/>
  <headerFooter alignWithMargins="0">
    <oddFooter>&amp;C第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11" sqref="F1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数据填报与分析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王忠华</dc:creator>
  <cp:lastModifiedBy>Client</cp:lastModifiedBy>
  <dcterms:created xsi:type="dcterms:W3CDTF">2013-04-08T03:17:00Z</dcterms:created>
  <cp:lastPrinted>2014-07-09T06:47:00Z</cp:lastPrinted>
  <dcterms:modified xsi:type="dcterms:W3CDTF">2020-12-01T01:59:02Z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