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-31200" yWindow="1640" windowWidth="28100" windowHeight="15660" tabRatio="668" activeTab="4"/>
  </bookViews>
  <sheets>
    <sheet name="cd3 Lx summ" sheetId="21" r:id="rId1"/>
    <sheet name="cd3 L0 summ" sheetId="17" r:id="rId2"/>
    <sheet name="cd3 L1 summ" sheetId="15" r:id="rId3"/>
    <sheet name="cd3 L2 summ" sheetId="16" r:id="rId4"/>
    <sheet name="cd3 Lx subs" sheetId="22" r:id="rId5"/>
    <sheet name="cd3 L0 subs" sheetId="18" r:id="rId6"/>
    <sheet name="cd3 L1 subs" sheetId="19" r:id="rId7"/>
    <sheet name="cd3 L2 subs" sheetId="20" r:id="rId8"/>
    <sheet name="status" sheetId="4" r:id="rId9"/>
    <sheet name="gslide info" sheetId="7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8" i="20" l="1"/>
  <c r="AA27" i="20"/>
  <c r="AA26" i="20"/>
  <c r="AA25" i="20"/>
  <c r="AA24" i="20"/>
  <c r="AA23" i="20"/>
  <c r="AA22" i="20"/>
  <c r="AA21" i="20"/>
  <c r="AA20" i="20"/>
  <c r="AA19" i="20"/>
  <c r="AA18" i="20"/>
  <c r="AA17" i="20"/>
  <c r="AA16" i="20"/>
  <c r="AA15" i="20"/>
  <c r="AA14" i="20"/>
  <c r="AA13" i="20"/>
  <c r="AA12" i="20"/>
  <c r="AA11" i="20"/>
  <c r="AA10" i="20"/>
  <c r="AA9" i="20"/>
  <c r="AA8" i="20"/>
  <c r="AA7" i="20"/>
  <c r="AA6" i="20"/>
  <c r="AA5" i="20"/>
  <c r="AA4" i="20"/>
  <c r="AA3" i="20"/>
  <c r="AA2" i="20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  <c r="AA3" i="19"/>
  <c r="AA2" i="19"/>
  <c r="AA28" i="18"/>
  <c r="AA27" i="18"/>
  <c r="AA26" i="18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11" i="18"/>
  <c r="AA10" i="18"/>
  <c r="AA9" i="18"/>
  <c r="AA8" i="18"/>
  <c r="AA7" i="18"/>
  <c r="AA6" i="18"/>
  <c r="AA5" i="18"/>
  <c r="AA4" i="18"/>
  <c r="AA3" i="18"/>
  <c r="AA2" i="18"/>
  <c r="P2" i="18"/>
  <c r="Q2" i="18"/>
  <c r="R2" i="18"/>
  <c r="P3" i="18"/>
  <c r="Q3" i="18"/>
  <c r="R3" i="18"/>
  <c r="P4" i="18"/>
  <c r="Q4" i="18"/>
  <c r="R4" i="18"/>
  <c r="P5" i="18"/>
  <c r="Q5" i="18"/>
  <c r="R5" i="18"/>
  <c r="P6" i="18"/>
  <c r="Q6" i="18"/>
  <c r="R6" i="18"/>
  <c r="P7" i="18"/>
  <c r="Q7" i="18"/>
  <c r="R7" i="18"/>
  <c r="P8" i="18"/>
  <c r="Q8" i="18"/>
  <c r="R8" i="18"/>
  <c r="P9" i="18"/>
  <c r="Q9" i="18"/>
  <c r="R9" i="18"/>
  <c r="P10" i="18"/>
  <c r="Q10" i="18"/>
  <c r="R10" i="18"/>
  <c r="P11" i="18"/>
  <c r="Q11" i="18"/>
  <c r="R11" i="18"/>
  <c r="P12" i="18"/>
  <c r="Q12" i="18"/>
  <c r="R12" i="18"/>
  <c r="P13" i="18"/>
  <c r="Q13" i="18"/>
  <c r="R13" i="18"/>
  <c r="P14" i="18"/>
  <c r="Q14" i="18"/>
  <c r="R14" i="18"/>
  <c r="P15" i="18"/>
  <c r="Q15" i="18"/>
  <c r="R15" i="18"/>
  <c r="P16" i="18"/>
  <c r="Q16" i="18"/>
  <c r="R16" i="18"/>
  <c r="P17" i="18"/>
  <c r="Q17" i="18"/>
  <c r="R17" i="18"/>
  <c r="P18" i="18"/>
  <c r="Q18" i="18"/>
  <c r="R18" i="18"/>
  <c r="P20" i="18"/>
  <c r="Q20" i="18"/>
  <c r="R20" i="18"/>
  <c r="P21" i="18"/>
  <c r="Q21" i="18"/>
  <c r="R21" i="18"/>
  <c r="P22" i="18"/>
  <c r="Q22" i="18"/>
  <c r="R22" i="18"/>
  <c r="P24" i="18"/>
  <c r="Q24" i="18"/>
  <c r="R24" i="18"/>
  <c r="P25" i="18"/>
  <c r="Q25" i="18"/>
  <c r="R25" i="18"/>
  <c r="P26" i="18"/>
  <c r="Q26" i="18"/>
  <c r="R26" i="18"/>
  <c r="P27" i="18"/>
  <c r="Q27" i="18"/>
  <c r="R27" i="18"/>
  <c r="P28" i="18"/>
  <c r="Q28" i="18"/>
  <c r="R28" i="18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AA2" i="16"/>
  <c r="AA26" i="15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6" i="15"/>
  <c r="AA5" i="15"/>
  <c r="AA4" i="15"/>
  <c r="AA3" i="15"/>
  <c r="AA2" i="15"/>
  <c r="AA28" i="22"/>
  <c r="AA27" i="22"/>
  <c r="AA26" i="22"/>
  <c r="AA25" i="22"/>
  <c r="AA24" i="22"/>
  <c r="AA23" i="22"/>
  <c r="AA2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9" i="22"/>
  <c r="AA8" i="22"/>
  <c r="AA7" i="22"/>
  <c r="AA6" i="22"/>
  <c r="AA5" i="22"/>
  <c r="AA4" i="22"/>
  <c r="AA3" i="22"/>
  <c r="AA2" i="22"/>
  <c r="Z28" i="22"/>
  <c r="Y28" i="22"/>
  <c r="X28" i="22"/>
  <c r="R28" i="22"/>
  <c r="Q28" i="22"/>
  <c r="P28" i="22"/>
  <c r="C28" i="22"/>
  <c r="Z27" i="22"/>
  <c r="Y27" i="22"/>
  <c r="X27" i="22"/>
  <c r="R27" i="22"/>
  <c r="Q27" i="22"/>
  <c r="P27" i="22"/>
  <c r="C27" i="22"/>
  <c r="Z26" i="22"/>
  <c r="Y26" i="22"/>
  <c r="X26" i="22"/>
  <c r="R26" i="22"/>
  <c r="Q26" i="22"/>
  <c r="P26" i="22"/>
  <c r="C26" i="22"/>
  <c r="Z25" i="22"/>
  <c r="Y25" i="22"/>
  <c r="X25" i="22"/>
  <c r="R25" i="22"/>
  <c r="Q25" i="22"/>
  <c r="P25" i="22"/>
  <c r="C25" i="22"/>
  <c r="Z24" i="22"/>
  <c r="Y24" i="22"/>
  <c r="X24" i="22"/>
  <c r="R24" i="22"/>
  <c r="Q24" i="22"/>
  <c r="P24" i="22"/>
  <c r="C24" i="22"/>
  <c r="Z22" i="22"/>
  <c r="Y22" i="22"/>
  <c r="X22" i="22"/>
  <c r="R22" i="22"/>
  <c r="Q22" i="22"/>
  <c r="P22" i="22"/>
  <c r="C22" i="22"/>
  <c r="Z21" i="22"/>
  <c r="Y21" i="22"/>
  <c r="X21" i="22"/>
  <c r="R21" i="22"/>
  <c r="Q21" i="22"/>
  <c r="P21" i="22"/>
  <c r="C21" i="22"/>
  <c r="Z20" i="22"/>
  <c r="Y20" i="22"/>
  <c r="X20" i="22"/>
  <c r="R20" i="22"/>
  <c r="Q20" i="22"/>
  <c r="P20" i="22"/>
  <c r="C20" i="22"/>
  <c r="Z18" i="22"/>
  <c r="Y18" i="22"/>
  <c r="X18" i="22"/>
  <c r="R18" i="22"/>
  <c r="Q18" i="22"/>
  <c r="P18" i="22"/>
  <c r="C18" i="22"/>
  <c r="Z17" i="22"/>
  <c r="Y17" i="22"/>
  <c r="X17" i="22"/>
  <c r="R17" i="22"/>
  <c r="Q17" i="22"/>
  <c r="P17" i="22"/>
  <c r="C17" i="22"/>
  <c r="Z16" i="22"/>
  <c r="Y16" i="22"/>
  <c r="X16" i="22"/>
  <c r="R16" i="22"/>
  <c r="Q16" i="22"/>
  <c r="P16" i="22"/>
  <c r="C16" i="22"/>
  <c r="Z15" i="22"/>
  <c r="Y15" i="22"/>
  <c r="X15" i="22"/>
  <c r="R15" i="22"/>
  <c r="Q15" i="22"/>
  <c r="P15" i="22"/>
  <c r="C15" i="22"/>
  <c r="Z14" i="22"/>
  <c r="Y14" i="22"/>
  <c r="X14" i="22"/>
  <c r="R14" i="22"/>
  <c r="Q14" i="22"/>
  <c r="P14" i="22"/>
  <c r="C14" i="22"/>
  <c r="Z13" i="22"/>
  <c r="Y13" i="22"/>
  <c r="X13" i="22"/>
  <c r="R13" i="22"/>
  <c r="Q13" i="22"/>
  <c r="P13" i="22"/>
  <c r="C13" i="22"/>
  <c r="Z12" i="22"/>
  <c r="Y12" i="22"/>
  <c r="X12" i="22"/>
  <c r="R12" i="22"/>
  <c r="Q12" i="22"/>
  <c r="P12" i="22"/>
  <c r="C12" i="22"/>
  <c r="Z11" i="22"/>
  <c r="Y11" i="22"/>
  <c r="X11" i="22"/>
  <c r="R11" i="22"/>
  <c r="Q11" i="22"/>
  <c r="P11" i="22"/>
  <c r="C11" i="22"/>
  <c r="Z10" i="22"/>
  <c r="Y10" i="22"/>
  <c r="X10" i="22"/>
  <c r="R10" i="22"/>
  <c r="Q10" i="22"/>
  <c r="P10" i="22"/>
  <c r="C10" i="22"/>
  <c r="Z9" i="22"/>
  <c r="Y9" i="22"/>
  <c r="X9" i="22"/>
  <c r="R9" i="22"/>
  <c r="Q9" i="22"/>
  <c r="P9" i="22"/>
  <c r="C9" i="22"/>
  <c r="Z8" i="22"/>
  <c r="Y8" i="22"/>
  <c r="X8" i="22"/>
  <c r="R8" i="22"/>
  <c r="Q8" i="22"/>
  <c r="P8" i="22"/>
  <c r="C8" i="22"/>
  <c r="Z7" i="22"/>
  <c r="Y7" i="22"/>
  <c r="X7" i="22"/>
  <c r="R7" i="22"/>
  <c r="Q7" i="22"/>
  <c r="P7" i="22"/>
  <c r="C7" i="22"/>
  <c r="Z6" i="22"/>
  <c r="Y6" i="22"/>
  <c r="X6" i="22"/>
  <c r="R6" i="22"/>
  <c r="Q6" i="22"/>
  <c r="P6" i="22"/>
  <c r="C6" i="22"/>
  <c r="Z5" i="22"/>
  <c r="Y5" i="22"/>
  <c r="X5" i="22"/>
  <c r="R5" i="22"/>
  <c r="Q5" i="22"/>
  <c r="P5" i="22"/>
  <c r="C5" i="22"/>
  <c r="Z4" i="22"/>
  <c r="Y4" i="22"/>
  <c r="X4" i="22"/>
  <c r="R4" i="22"/>
  <c r="Q4" i="22"/>
  <c r="P4" i="22"/>
  <c r="C4" i="22"/>
  <c r="Z3" i="22"/>
  <c r="Y3" i="22"/>
  <c r="X3" i="22"/>
  <c r="R3" i="22"/>
  <c r="Q3" i="22"/>
  <c r="P3" i="22"/>
  <c r="C3" i="22"/>
  <c r="Z2" i="22"/>
  <c r="Y2" i="22"/>
  <c r="X2" i="22"/>
  <c r="R2" i="22"/>
  <c r="Q2" i="22"/>
  <c r="P2" i="22"/>
  <c r="C2" i="22"/>
  <c r="AA26" i="21"/>
  <c r="Z26" i="21"/>
  <c r="Y26" i="21"/>
  <c r="X26" i="21"/>
  <c r="R26" i="21"/>
  <c r="Q26" i="21"/>
  <c r="P26" i="21"/>
  <c r="C26" i="21"/>
  <c r="AA25" i="21"/>
  <c r="Z25" i="21"/>
  <c r="Y25" i="21"/>
  <c r="X25" i="21"/>
  <c r="R25" i="21"/>
  <c r="Q25" i="21"/>
  <c r="P25" i="21"/>
  <c r="C25" i="21"/>
  <c r="AA24" i="21"/>
  <c r="Z24" i="21"/>
  <c r="Y24" i="21"/>
  <c r="X24" i="21"/>
  <c r="R24" i="21"/>
  <c r="Q24" i="21"/>
  <c r="P24" i="21"/>
  <c r="C24" i="21"/>
  <c r="AA23" i="21"/>
  <c r="Z23" i="21"/>
  <c r="Y23" i="21"/>
  <c r="X23" i="21"/>
  <c r="R23" i="21"/>
  <c r="Q23" i="21"/>
  <c r="P23" i="21"/>
  <c r="C23" i="21"/>
  <c r="AA22" i="21"/>
  <c r="Z22" i="21"/>
  <c r="Y22" i="21"/>
  <c r="X22" i="21"/>
  <c r="R22" i="21"/>
  <c r="Q22" i="21"/>
  <c r="P22" i="21"/>
  <c r="C22" i="21"/>
  <c r="AA21" i="21"/>
  <c r="Z21" i="21"/>
  <c r="Y21" i="21"/>
  <c r="X21" i="21"/>
  <c r="R21" i="21"/>
  <c r="Q21" i="21"/>
  <c r="P21" i="21"/>
  <c r="C21" i="21"/>
  <c r="AA20" i="21"/>
  <c r="Z20" i="21"/>
  <c r="Y20" i="21"/>
  <c r="X20" i="21"/>
  <c r="R20" i="21"/>
  <c r="Q20" i="21"/>
  <c r="P20" i="21"/>
  <c r="C20" i="21"/>
  <c r="AA19" i="21"/>
  <c r="Z19" i="21"/>
  <c r="Y19" i="21"/>
  <c r="X19" i="21"/>
  <c r="R19" i="21"/>
  <c r="Q19" i="21"/>
  <c r="P19" i="21"/>
  <c r="C19" i="21"/>
  <c r="AA18" i="21"/>
  <c r="Z18" i="21"/>
  <c r="Y18" i="21"/>
  <c r="X18" i="21"/>
  <c r="R18" i="21"/>
  <c r="Q18" i="21"/>
  <c r="P18" i="21"/>
  <c r="C18" i="21"/>
  <c r="AA17" i="21"/>
  <c r="Z17" i="21"/>
  <c r="Y17" i="21"/>
  <c r="X17" i="21"/>
  <c r="R17" i="21"/>
  <c r="Q17" i="21"/>
  <c r="P17" i="21"/>
  <c r="C17" i="21"/>
  <c r="AA16" i="21"/>
  <c r="Z16" i="21"/>
  <c r="Y16" i="21"/>
  <c r="X16" i="21"/>
  <c r="R16" i="21"/>
  <c r="Q16" i="21"/>
  <c r="P16" i="21"/>
  <c r="C16" i="21"/>
  <c r="AA15" i="21"/>
  <c r="Z15" i="21"/>
  <c r="Y15" i="21"/>
  <c r="X15" i="21"/>
  <c r="R15" i="21"/>
  <c r="Q15" i="21"/>
  <c r="P15" i="21"/>
  <c r="C15" i="21"/>
  <c r="AA14" i="21"/>
  <c r="Z14" i="21"/>
  <c r="Y14" i="21"/>
  <c r="X14" i="21"/>
  <c r="R14" i="21"/>
  <c r="Q14" i="21"/>
  <c r="P14" i="21"/>
  <c r="C14" i="21"/>
  <c r="AA13" i="21"/>
  <c r="Z13" i="21"/>
  <c r="Y13" i="21"/>
  <c r="X13" i="21"/>
  <c r="R13" i="21"/>
  <c r="Q13" i="21"/>
  <c r="P13" i="21"/>
  <c r="C13" i="21"/>
  <c r="AA12" i="21"/>
  <c r="Z12" i="21"/>
  <c r="Y12" i="21"/>
  <c r="X12" i="21"/>
  <c r="R12" i="21"/>
  <c r="Q12" i="21"/>
  <c r="P12" i="21"/>
  <c r="C12" i="21"/>
  <c r="AA11" i="21"/>
  <c r="Z11" i="21"/>
  <c r="Y11" i="21"/>
  <c r="X11" i="21"/>
  <c r="R11" i="21"/>
  <c r="Q11" i="21"/>
  <c r="P11" i="21"/>
  <c r="C11" i="21"/>
  <c r="AA10" i="21"/>
  <c r="Z10" i="21"/>
  <c r="Y10" i="21"/>
  <c r="X10" i="21"/>
  <c r="R10" i="21"/>
  <c r="Q10" i="21"/>
  <c r="P10" i="21"/>
  <c r="C10" i="21"/>
  <c r="AA9" i="21"/>
  <c r="Z9" i="21"/>
  <c r="Y9" i="21"/>
  <c r="X9" i="21"/>
  <c r="R9" i="21"/>
  <c r="Q9" i="21"/>
  <c r="P9" i="21"/>
  <c r="C9" i="21"/>
  <c r="AA8" i="21"/>
  <c r="Z8" i="21"/>
  <c r="Y8" i="21"/>
  <c r="X8" i="21"/>
  <c r="R8" i="21"/>
  <c r="Q8" i="21"/>
  <c r="P8" i="21"/>
  <c r="C8" i="21"/>
  <c r="AA7" i="21"/>
  <c r="Z7" i="21"/>
  <c r="Y7" i="21"/>
  <c r="X7" i="21"/>
  <c r="R7" i="21"/>
  <c r="Q7" i="21"/>
  <c r="P7" i="21"/>
  <c r="C7" i="21"/>
  <c r="AA6" i="21"/>
  <c r="Z6" i="21"/>
  <c r="Y6" i="21"/>
  <c r="X6" i="21"/>
  <c r="R6" i="21"/>
  <c r="Q6" i="21"/>
  <c r="P6" i="21"/>
  <c r="C6" i="21"/>
  <c r="AA5" i="21"/>
  <c r="Z5" i="21"/>
  <c r="Y5" i="21"/>
  <c r="X5" i="21"/>
  <c r="R5" i="21"/>
  <c r="Q5" i="21"/>
  <c r="P5" i="21"/>
  <c r="C5" i="21"/>
  <c r="AA4" i="21"/>
  <c r="Z4" i="21"/>
  <c r="Y4" i="21"/>
  <c r="X4" i="21"/>
  <c r="R4" i="21"/>
  <c r="Q4" i="21"/>
  <c r="P4" i="21"/>
  <c r="C4" i="21"/>
  <c r="AA3" i="21"/>
  <c r="Z3" i="21"/>
  <c r="Y3" i="21"/>
  <c r="X3" i="21"/>
  <c r="R3" i="21"/>
  <c r="Q3" i="21"/>
  <c r="P3" i="21"/>
  <c r="C3" i="21"/>
  <c r="AA2" i="21"/>
  <c r="Z2" i="21"/>
  <c r="Y2" i="21"/>
  <c r="X2" i="21"/>
  <c r="R2" i="21"/>
  <c r="Q2" i="21"/>
  <c r="P2" i="21"/>
  <c r="C2" i="21"/>
  <c r="AA26" i="17"/>
  <c r="AA25" i="17"/>
  <c r="AA24" i="17"/>
  <c r="AA23" i="17"/>
  <c r="AA22" i="17"/>
  <c r="AA21" i="17"/>
  <c r="AA20" i="17"/>
  <c r="AA19" i="17"/>
  <c r="AA18" i="17"/>
  <c r="AA17" i="17"/>
  <c r="AA16" i="17"/>
  <c r="AA15" i="17"/>
  <c r="AA14" i="17"/>
  <c r="AA13" i="17"/>
  <c r="AA12" i="17"/>
  <c r="AA11" i="17"/>
  <c r="AA10" i="17"/>
  <c r="AA9" i="17"/>
  <c r="AA8" i="17"/>
  <c r="AA7" i="17"/>
  <c r="AA6" i="17"/>
  <c r="AA5" i="17"/>
  <c r="AA4" i="17"/>
  <c r="AA3" i="17"/>
  <c r="AA2" i="17"/>
  <c r="X19" i="20"/>
  <c r="Y19" i="20"/>
  <c r="Z19" i="20"/>
  <c r="X20" i="20"/>
  <c r="Y20" i="20"/>
  <c r="Z20" i="20"/>
  <c r="X21" i="20"/>
  <c r="Y21" i="20"/>
  <c r="Z21" i="20"/>
  <c r="X22" i="20"/>
  <c r="Y22" i="20"/>
  <c r="Z22" i="20"/>
  <c r="X23" i="20"/>
  <c r="Y23" i="20"/>
  <c r="Z23" i="20"/>
  <c r="P19" i="20"/>
  <c r="Q19" i="20"/>
  <c r="R19" i="20"/>
  <c r="P20" i="20"/>
  <c r="Q20" i="20"/>
  <c r="R20" i="20"/>
  <c r="P21" i="20"/>
  <c r="Q21" i="20"/>
  <c r="R21" i="20"/>
  <c r="P22" i="20"/>
  <c r="Q22" i="20"/>
  <c r="R22" i="20"/>
  <c r="P23" i="20"/>
  <c r="Q23" i="20"/>
  <c r="R23" i="20"/>
  <c r="X19" i="19"/>
  <c r="Y19" i="19"/>
  <c r="Z19" i="19"/>
  <c r="X20" i="19"/>
  <c r="Y20" i="19"/>
  <c r="Z20" i="19"/>
  <c r="X21" i="19"/>
  <c r="Y21" i="19"/>
  <c r="Z21" i="19"/>
  <c r="X22" i="19"/>
  <c r="Y22" i="19"/>
  <c r="Z22" i="19"/>
  <c r="X23" i="19"/>
  <c r="Y23" i="19"/>
  <c r="Z23" i="19"/>
  <c r="P19" i="19"/>
  <c r="Q19" i="19"/>
  <c r="R19" i="19"/>
  <c r="P20" i="19"/>
  <c r="Q20" i="19"/>
  <c r="R20" i="19"/>
  <c r="P21" i="19"/>
  <c r="Q21" i="19"/>
  <c r="R21" i="19"/>
  <c r="P22" i="19"/>
  <c r="Q22" i="19"/>
  <c r="R22" i="19"/>
  <c r="P23" i="19"/>
  <c r="Q23" i="19"/>
  <c r="R23" i="19"/>
  <c r="Z28" i="20"/>
  <c r="Y28" i="20"/>
  <c r="X28" i="20"/>
  <c r="R28" i="20"/>
  <c r="Q28" i="20"/>
  <c r="P28" i="20"/>
  <c r="C28" i="20"/>
  <c r="Z27" i="20"/>
  <c r="Y27" i="20"/>
  <c r="X27" i="20"/>
  <c r="R27" i="20"/>
  <c r="Q27" i="20"/>
  <c r="P27" i="20"/>
  <c r="C27" i="20"/>
  <c r="Z26" i="20"/>
  <c r="Y26" i="20"/>
  <c r="X26" i="20"/>
  <c r="R26" i="20"/>
  <c r="Q26" i="20"/>
  <c r="P26" i="20"/>
  <c r="C26" i="20"/>
  <c r="Z25" i="20"/>
  <c r="Y25" i="20"/>
  <c r="X25" i="20"/>
  <c r="R25" i="20"/>
  <c r="Q25" i="20"/>
  <c r="P25" i="20"/>
  <c r="C25" i="20"/>
  <c r="Z24" i="20"/>
  <c r="Y24" i="20"/>
  <c r="X24" i="20"/>
  <c r="R24" i="20"/>
  <c r="Q24" i="20"/>
  <c r="P24" i="20"/>
  <c r="C24" i="20"/>
  <c r="C22" i="20"/>
  <c r="C21" i="20"/>
  <c r="C20" i="20"/>
  <c r="Z18" i="20"/>
  <c r="Y18" i="20"/>
  <c r="X18" i="20"/>
  <c r="R18" i="20"/>
  <c r="Q18" i="20"/>
  <c r="P18" i="20"/>
  <c r="C18" i="20"/>
  <c r="Z17" i="20"/>
  <c r="Y17" i="20"/>
  <c r="X17" i="20"/>
  <c r="R17" i="20"/>
  <c r="Q17" i="20"/>
  <c r="P17" i="20"/>
  <c r="C17" i="20"/>
  <c r="Z16" i="20"/>
  <c r="Y16" i="20"/>
  <c r="X16" i="20"/>
  <c r="R16" i="20"/>
  <c r="Q16" i="20"/>
  <c r="P16" i="20"/>
  <c r="C16" i="20"/>
  <c r="Z15" i="20"/>
  <c r="Y15" i="20"/>
  <c r="X15" i="20"/>
  <c r="R15" i="20"/>
  <c r="Q15" i="20"/>
  <c r="P15" i="20"/>
  <c r="C15" i="20"/>
  <c r="Z14" i="20"/>
  <c r="Y14" i="20"/>
  <c r="X14" i="20"/>
  <c r="R14" i="20"/>
  <c r="Q14" i="20"/>
  <c r="P14" i="20"/>
  <c r="C14" i="20"/>
  <c r="Z13" i="20"/>
  <c r="Y13" i="20"/>
  <c r="X13" i="20"/>
  <c r="R13" i="20"/>
  <c r="Q13" i="20"/>
  <c r="P13" i="20"/>
  <c r="C13" i="20"/>
  <c r="Z12" i="20"/>
  <c r="Y12" i="20"/>
  <c r="X12" i="20"/>
  <c r="R12" i="20"/>
  <c r="Q12" i="20"/>
  <c r="P12" i="20"/>
  <c r="C12" i="20"/>
  <c r="Z11" i="20"/>
  <c r="Y11" i="20"/>
  <c r="X11" i="20"/>
  <c r="R11" i="20"/>
  <c r="Q11" i="20"/>
  <c r="P11" i="20"/>
  <c r="C11" i="20"/>
  <c r="Z10" i="20"/>
  <c r="Y10" i="20"/>
  <c r="X10" i="20"/>
  <c r="R10" i="20"/>
  <c r="Q10" i="20"/>
  <c r="P10" i="20"/>
  <c r="C10" i="20"/>
  <c r="Z9" i="20"/>
  <c r="Y9" i="20"/>
  <c r="X9" i="20"/>
  <c r="R9" i="20"/>
  <c r="Q9" i="20"/>
  <c r="P9" i="20"/>
  <c r="C9" i="20"/>
  <c r="Z8" i="20"/>
  <c r="Y8" i="20"/>
  <c r="X8" i="20"/>
  <c r="R8" i="20"/>
  <c r="Q8" i="20"/>
  <c r="P8" i="20"/>
  <c r="C8" i="20"/>
  <c r="Z7" i="20"/>
  <c r="Y7" i="20"/>
  <c r="X7" i="20"/>
  <c r="R7" i="20"/>
  <c r="Q7" i="20"/>
  <c r="P7" i="20"/>
  <c r="C7" i="20"/>
  <c r="Z6" i="20"/>
  <c r="Y6" i="20"/>
  <c r="X6" i="20"/>
  <c r="R6" i="20"/>
  <c r="Q6" i="20"/>
  <c r="P6" i="20"/>
  <c r="C6" i="20"/>
  <c r="Z5" i="20"/>
  <c r="Y5" i="20"/>
  <c r="X5" i="20"/>
  <c r="R5" i="20"/>
  <c r="Q5" i="20"/>
  <c r="P5" i="20"/>
  <c r="C5" i="20"/>
  <c r="Z4" i="20"/>
  <c r="Y4" i="20"/>
  <c r="X4" i="20"/>
  <c r="R4" i="20"/>
  <c r="Q4" i="20"/>
  <c r="P4" i="20"/>
  <c r="C4" i="20"/>
  <c r="Z3" i="20"/>
  <c r="Y3" i="20"/>
  <c r="X3" i="20"/>
  <c r="R3" i="20"/>
  <c r="Q3" i="20"/>
  <c r="P3" i="20"/>
  <c r="C3" i="20"/>
  <c r="Z2" i="20"/>
  <c r="Y2" i="20"/>
  <c r="X2" i="20"/>
  <c r="R2" i="20"/>
  <c r="Q2" i="20"/>
  <c r="P2" i="20"/>
  <c r="C2" i="20"/>
  <c r="Z28" i="19"/>
  <c r="Y28" i="19"/>
  <c r="X28" i="19"/>
  <c r="R28" i="19"/>
  <c r="Q28" i="19"/>
  <c r="P28" i="19"/>
  <c r="C28" i="19"/>
  <c r="Z27" i="19"/>
  <c r="Y27" i="19"/>
  <c r="X27" i="19"/>
  <c r="R27" i="19"/>
  <c r="Q27" i="19"/>
  <c r="P27" i="19"/>
  <c r="C27" i="19"/>
  <c r="Z26" i="19"/>
  <c r="Y26" i="19"/>
  <c r="X26" i="19"/>
  <c r="R26" i="19"/>
  <c r="Q26" i="19"/>
  <c r="P26" i="19"/>
  <c r="C26" i="19"/>
  <c r="Z25" i="19"/>
  <c r="Y25" i="19"/>
  <c r="X25" i="19"/>
  <c r="R25" i="19"/>
  <c r="Q25" i="19"/>
  <c r="P25" i="19"/>
  <c r="C25" i="19"/>
  <c r="Z24" i="19"/>
  <c r="Y24" i="19"/>
  <c r="X24" i="19"/>
  <c r="R24" i="19"/>
  <c r="Q24" i="19"/>
  <c r="P24" i="19"/>
  <c r="C24" i="19"/>
  <c r="C22" i="19"/>
  <c r="C21" i="19"/>
  <c r="C20" i="19"/>
  <c r="Z18" i="19"/>
  <c r="Y18" i="19"/>
  <c r="X18" i="19"/>
  <c r="R18" i="19"/>
  <c r="Q18" i="19"/>
  <c r="P18" i="19"/>
  <c r="C18" i="19"/>
  <c r="Z17" i="19"/>
  <c r="Y17" i="19"/>
  <c r="X17" i="19"/>
  <c r="R17" i="19"/>
  <c r="Q17" i="19"/>
  <c r="P17" i="19"/>
  <c r="C17" i="19"/>
  <c r="Z16" i="19"/>
  <c r="Y16" i="19"/>
  <c r="X16" i="19"/>
  <c r="R16" i="19"/>
  <c r="Q16" i="19"/>
  <c r="P16" i="19"/>
  <c r="C16" i="19"/>
  <c r="Z15" i="19"/>
  <c r="Y15" i="19"/>
  <c r="X15" i="19"/>
  <c r="R15" i="19"/>
  <c r="Q15" i="19"/>
  <c r="P15" i="19"/>
  <c r="C15" i="19"/>
  <c r="Z14" i="19"/>
  <c r="Y14" i="19"/>
  <c r="X14" i="19"/>
  <c r="R14" i="19"/>
  <c r="Q14" i="19"/>
  <c r="P14" i="19"/>
  <c r="C14" i="19"/>
  <c r="Z13" i="19"/>
  <c r="Y13" i="19"/>
  <c r="X13" i="19"/>
  <c r="R13" i="19"/>
  <c r="Q13" i="19"/>
  <c r="P13" i="19"/>
  <c r="C13" i="19"/>
  <c r="Z12" i="19"/>
  <c r="Y12" i="19"/>
  <c r="X12" i="19"/>
  <c r="R12" i="19"/>
  <c r="Q12" i="19"/>
  <c r="P12" i="19"/>
  <c r="C12" i="19"/>
  <c r="Z11" i="19"/>
  <c r="Y11" i="19"/>
  <c r="X11" i="19"/>
  <c r="R11" i="19"/>
  <c r="Q11" i="19"/>
  <c r="P11" i="19"/>
  <c r="C11" i="19"/>
  <c r="Z10" i="19"/>
  <c r="Y10" i="19"/>
  <c r="X10" i="19"/>
  <c r="R10" i="19"/>
  <c r="Q10" i="19"/>
  <c r="P10" i="19"/>
  <c r="C10" i="19"/>
  <c r="Z9" i="19"/>
  <c r="Y9" i="19"/>
  <c r="X9" i="19"/>
  <c r="R9" i="19"/>
  <c r="Q9" i="19"/>
  <c r="P9" i="19"/>
  <c r="C9" i="19"/>
  <c r="Z8" i="19"/>
  <c r="Y8" i="19"/>
  <c r="X8" i="19"/>
  <c r="R8" i="19"/>
  <c r="Q8" i="19"/>
  <c r="P8" i="19"/>
  <c r="C8" i="19"/>
  <c r="Z7" i="19"/>
  <c r="Y7" i="19"/>
  <c r="X7" i="19"/>
  <c r="R7" i="19"/>
  <c r="Q7" i="19"/>
  <c r="P7" i="19"/>
  <c r="C7" i="19"/>
  <c r="Z6" i="19"/>
  <c r="Y6" i="19"/>
  <c r="X6" i="19"/>
  <c r="R6" i="19"/>
  <c r="Q6" i="19"/>
  <c r="P6" i="19"/>
  <c r="C6" i="19"/>
  <c r="Z5" i="19"/>
  <c r="Y5" i="19"/>
  <c r="X5" i="19"/>
  <c r="R5" i="19"/>
  <c r="Q5" i="19"/>
  <c r="P5" i="19"/>
  <c r="C5" i="19"/>
  <c r="Z4" i="19"/>
  <c r="Y4" i="19"/>
  <c r="X4" i="19"/>
  <c r="R4" i="19"/>
  <c r="Q4" i="19"/>
  <c r="P4" i="19"/>
  <c r="C4" i="19"/>
  <c r="Z3" i="19"/>
  <c r="Y3" i="19"/>
  <c r="X3" i="19"/>
  <c r="R3" i="19"/>
  <c r="Q3" i="19"/>
  <c r="P3" i="19"/>
  <c r="C3" i="19"/>
  <c r="Z2" i="19"/>
  <c r="Y2" i="19"/>
  <c r="X2" i="19"/>
  <c r="R2" i="19"/>
  <c r="Q2" i="19"/>
  <c r="P2" i="19"/>
  <c r="C2" i="19"/>
  <c r="Z28" i="18"/>
  <c r="Y28" i="18"/>
  <c r="X28" i="18"/>
  <c r="C28" i="18"/>
  <c r="Z27" i="18"/>
  <c r="Y27" i="18"/>
  <c r="X27" i="18"/>
  <c r="C27" i="18"/>
  <c r="Z26" i="18"/>
  <c r="Y26" i="18"/>
  <c r="X26" i="18"/>
  <c r="C26" i="18"/>
  <c r="Z25" i="18"/>
  <c r="Y25" i="18"/>
  <c r="X25" i="18"/>
  <c r="C25" i="18"/>
  <c r="Z24" i="18"/>
  <c r="Y24" i="18"/>
  <c r="X24" i="18"/>
  <c r="C24" i="18"/>
  <c r="Z22" i="18"/>
  <c r="Y22" i="18"/>
  <c r="X22" i="18"/>
  <c r="C22" i="18"/>
  <c r="Z21" i="18"/>
  <c r="Y21" i="18"/>
  <c r="X21" i="18"/>
  <c r="C21" i="18"/>
  <c r="Z20" i="18"/>
  <c r="Y20" i="18"/>
  <c r="X20" i="18"/>
  <c r="C20" i="18"/>
  <c r="Z18" i="18"/>
  <c r="Y18" i="18"/>
  <c r="X18" i="18"/>
  <c r="C18" i="18"/>
  <c r="Z17" i="18"/>
  <c r="Y17" i="18"/>
  <c r="X17" i="18"/>
  <c r="C17" i="18"/>
  <c r="Z16" i="18"/>
  <c r="Y16" i="18"/>
  <c r="X16" i="18"/>
  <c r="C16" i="18"/>
  <c r="Z15" i="18"/>
  <c r="Y15" i="18"/>
  <c r="X15" i="18"/>
  <c r="C15" i="18"/>
  <c r="Z14" i="18"/>
  <c r="Y14" i="18"/>
  <c r="X14" i="18"/>
  <c r="C14" i="18"/>
  <c r="Z13" i="18"/>
  <c r="Y13" i="18"/>
  <c r="X13" i="18"/>
  <c r="C13" i="18"/>
  <c r="Z12" i="18"/>
  <c r="Y12" i="18"/>
  <c r="X12" i="18"/>
  <c r="C12" i="18"/>
  <c r="Z11" i="18"/>
  <c r="Y11" i="18"/>
  <c r="X11" i="18"/>
  <c r="C11" i="18"/>
  <c r="Z10" i="18"/>
  <c r="Y10" i="18"/>
  <c r="X10" i="18"/>
  <c r="C10" i="18"/>
  <c r="Z9" i="18"/>
  <c r="Y9" i="18"/>
  <c r="X9" i="18"/>
  <c r="C9" i="18"/>
  <c r="Z8" i="18"/>
  <c r="Y8" i="18"/>
  <c r="X8" i="18"/>
  <c r="C8" i="18"/>
  <c r="Z7" i="18"/>
  <c r="Y7" i="18"/>
  <c r="X7" i="18"/>
  <c r="C7" i="18"/>
  <c r="Z6" i="18"/>
  <c r="Y6" i="18"/>
  <c r="X6" i="18"/>
  <c r="C6" i="18"/>
  <c r="Z5" i="18"/>
  <c r="Y5" i="18"/>
  <c r="X5" i="18"/>
  <c r="C5" i="18"/>
  <c r="Z4" i="18"/>
  <c r="Y4" i="18"/>
  <c r="X4" i="18"/>
  <c r="C4" i="18"/>
  <c r="Z3" i="18"/>
  <c r="Y3" i="18"/>
  <c r="X3" i="18"/>
  <c r="C3" i="18"/>
  <c r="Z2" i="18"/>
  <c r="Y2" i="18"/>
  <c r="X2" i="18"/>
  <c r="C2" i="18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Z18" i="16"/>
  <c r="Y18" i="16"/>
  <c r="X18" i="16"/>
  <c r="Z17" i="16"/>
  <c r="Y17" i="16"/>
  <c r="X17" i="16"/>
  <c r="Z16" i="16"/>
  <c r="Y16" i="16"/>
  <c r="X16" i="16"/>
  <c r="Z15" i="16"/>
  <c r="Y15" i="16"/>
  <c r="X15" i="16"/>
  <c r="Z14" i="16"/>
  <c r="Y14" i="16"/>
  <c r="X14" i="16"/>
  <c r="Z13" i="16"/>
  <c r="Y13" i="16"/>
  <c r="X13" i="16"/>
  <c r="Z12" i="16"/>
  <c r="Y12" i="16"/>
  <c r="X12" i="16"/>
  <c r="Z11" i="16"/>
  <c r="Y11" i="16"/>
  <c r="X11" i="16"/>
  <c r="Z10" i="16"/>
  <c r="Y10" i="16"/>
  <c r="X10" i="16"/>
  <c r="Z9" i="16"/>
  <c r="Y9" i="16"/>
  <c r="X9" i="16"/>
  <c r="Z8" i="16"/>
  <c r="Y8" i="16"/>
  <c r="X8" i="16"/>
  <c r="Z7" i="16"/>
  <c r="Y7" i="16"/>
  <c r="X7" i="16"/>
  <c r="Z6" i="16"/>
  <c r="Y6" i="16"/>
  <c r="X6" i="16"/>
  <c r="Z5" i="16"/>
  <c r="Y5" i="16"/>
  <c r="X5" i="16"/>
  <c r="Z4" i="16"/>
  <c r="Y4" i="16"/>
  <c r="X4" i="16"/>
  <c r="Z3" i="16"/>
  <c r="Y3" i="16"/>
  <c r="X3" i="16"/>
  <c r="Z2" i="16"/>
  <c r="Y2" i="16"/>
  <c r="X2" i="16"/>
  <c r="R26" i="16"/>
  <c r="Q26" i="16"/>
  <c r="P26" i="16"/>
  <c r="R25" i="16"/>
  <c r="Q25" i="16"/>
  <c r="P25" i="16"/>
  <c r="R24" i="16"/>
  <c r="Q24" i="16"/>
  <c r="P24" i="16"/>
  <c r="R23" i="16"/>
  <c r="Q23" i="16"/>
  <c r="P23" i="16"/>
  <c r="R22" i="16"/>
  <c r="Q22" i="16"/>
  <c r="P22" i="16"/>
  <c r="R21" i="16"/>
  <c r="Q21" i="16"/>
  <c r="P21" i="16"/>
  <c r="R20" i="16"/>
  <c r="Q20" i="16"/>
  <c r="P20" i="16"/>
  <c r="R19" i="16"/>
  <c r="Q19" i="16"/>
  <c r="P19" i="16"/>
  <c r="R18" i="16"/>
  <c r="Q18" i="16"/>
  <c r="P18" i="16"/>
  <c r="R17" i="16"/>
  <c r="Q17" i="16"/>
  <c r="P17" i="16"/>
  <c r="R16" i="16"/>
  <c r="Q16" i="16"/>
  <c r="P16" i="16"/>
  <c r="R15" i="16"/>
  <c r="Q15" i="16"/>
  <c r="P15" i="16"/>
  <c r="R14" i="16"/>
  <c r="Q14" i="16"/>
  <c r="P14" i="16"/>
  <c r="R13" i="16"/>
  <c r="Q13" i="16"/>
  <c r="P13" i="16"/>
  <c r="R12" i="16"/>
  <c r="Q12" i="16"/>
  <c r="P12" i="16"/>
  <c r="R11" i="16"/>
  <c r="Q11" i="16"/>
  <c r="P11" i="16"/>
  <c r="R10" i="16"/>
  <c r="Q10" i="16"/>
  <c r="P10" i="16"/>
  <c r="R9" i="16"/>
  <c r="Q9" i="16"/>
  <c r="P9" i="16"/>
  <c r="R8" i="16"/>
  <c r="Q8" i="16"/>
  <c r="P8" i="16"/>
  <c r="R7" i="16"/>
  <c r="Q7" i="16"/>
  <c r="P7" i="16"/>
  <c r="R6" i="16"/>
  <c r="Q6" i="16"/>
  <c r="P6" i="16"/>
  <c r="R5" i="16"/>
  <c r="Q5" i="16"/>
  <c r="P5" i="16"/>
  <c r="R4" i="16"/>
  <c r="Q4" i="16"/>
  <c r="P4" i="16"/>
  <c r="R3" i="16"/>
  <c r="Q3" i="16"/>
  <c r="P3" i="16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Z18" i="15"/>
  <c r="Y18" i="15"/>
  <c r="X18" i="15"/>
  <c r="Z17" i="15"/>
  <c r="Y17" i="15"/>
  <c r="X17" i="15"/>
  <c r="Z16" i="15"/>
  <c r="Y16" i="15"/>
  <c r="X16" i="15"/>
  <c r="Z15" i="15"/>
  <c r="Y15" i="15"/>
  <c r="X15" i="15"/>
  <c r="Z14" i="15"/>
  <c r="Y14" i="15"/>
  <c r="X14" i="15"/>
  <c r="Z13" i="15"/>
  <c r="Y13" i="15"/>
  <c r="X13" i="15"/>
  <c r="Z12" i="15"/>
  <c r="Y12" i="15"/>
  <c r="X12" i="15"/>
  <c r="Z11" i="15"/>
  <c r="Y11" i="15"/>
  <c r="X11" i="15"/>
  <c r="Z10" i="15"/>
  <c r="Y10" i="15"/>
  <c r="X10" i="15"/>
  <c r="Z9" i="15"/>
  <c r="Y9" i="15"/>
  <c r="X9" i="15"/>
  <c r="Z8" i="15"/>
  <c r="Y8" i="15"/>
  <c r="X8" i="15"/>
  <c r="Z7" i="15"/>
  <c r="Y7" i="15"/>
  <c r="X7" i="15"/>
  <c r="Z6" i="15"/>
  <c r="Y6" i="15"/>
  <c r="X6" i="15"/>
  <c r="Z5" i="15"/>
  <c r="Y5" i="15"/>
  <c r="X5" i="15"/>
  <c r="Z4" i="15"/>
  <c r="Y4" i="15"/>
  <c r="X4" i="15"/>
  <c r="Z3" i="15"/>
  <c r="Y3" i="15"/>
  <c r="X3" i="15"/>
  <c r="R26" i="15"/>
  <c r="Q26" i="15"/>
  <c r="P26" i="15"/>
  <c r="R25" i="15"/>
  <c r="Q25" i="15"/>
  <c r="P25" i="15"/>
  <c r="R24" i="15"/>
  <c r="Q24" i="15"/>
  <c r="P24" i="15"/>
  <c r="R23" i="15"/>
  <c r="Q23" i="15"/>
  <c r="P23" i="15"/>
  <c r="R22" i="15"/>
  <c r="Q22" i="15"/>
  <c r="P22" i="15"/>
  <c r="R21" i="15"/>
  <c r="Q21" i="15"/>
  <c r="P21" i="15"/>
  <c r="R20" i="15"/>
  <c r="Q20" i="15"/>
  <c r="P20" i="15"/>
  <c r="R19" i="15"/>
  <c r="Q19" i="15"/>
  <c r="P19" i="15"/>
  <c r="R18" i="15"/>
  <c r="Q18" i="15"/>
  <c r="P18" i="15"/>
  <c r="R17" i="15"/>
  <c r="Q17" i="15"/>
  <c r="P17" i="15"/>
  <c r="R16" i="15"/>
  <c r="Q16" i="15"/>
  <c r="P16" i="15"/>
  <c r="R15" i="15"/>
  <c r="Q15" i="15"/>
  <c r="P15" i="15"/>
  <c r="R14" i="15"/>
  <c r="Q14" i="15"/>
  <c r="P14" i="15"/>
  <c r="R13" i="15"/>
  <c r="Q13" i="15"/>
  <c r="P13" i="15"/>
  <c r="R12" i="15"/>
  <c r="Q12" i="15"/>
  <c r="P12" i="15"/>
  <c r="R11" i="15"/>
  <c r="Q11" i="15"/>
  <c r="P11" i="15"/>
  <c r="R10" i="15"/>
  <c r="Q10" i="15"/>
  <c r="P10" i="15"/>
  <c r="R9" i="15"/>
  <c r="Q9" i="15"/>
  <c r="P9" i="15"/>
  <c r="R8" i="15"/>
  <c r="Q8" i="15"/>
  <c r="P8" i="15"/>
  <c r="R7" i="15"/>
  <c r="Q7" i="15"/>
  <c r="P7" i="15"/>
  <c r="R6" i="15"/>
  <c r="Q6" i="15"/>
  <c r="P6" i="15"/>
  <c r="R5" i="15"/>
  <c r="Q5" i="15"/>
  <c r="P5" i="15"/>
  <c r="R4" i="15"/>
  <c r="Q4" i="15"/>
  <c r="P4" i="15"/>
  <c r="R3" i="15"/>
  <c r="Q3" i="15"/>
  <c r="P3" i="15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Z18" i="17"/>
  <c r="Y18" i="17"/>
  <c r="X18" i="17"/>
  <c r="Z17" i="17"/>
  <c r="Y17" i="17"/>
  <c r="X17" i="17"/>
  <c r="Z16" i="17"/>
  <c r="Y16" i="17"/>
  <c r="X16" i="17"/>
  <c r="Z15" i="17"/>
  <c r="Y15" i="17"/>
  <c r="X15" i="17"/>
  <c r="Z14" i="17"/>
  <c r="Y14" i="17"/>
  <c r="X14" i="17"/>
  <c r="Z13" i="17"/>
  <c r="Y13" i="17"/>
  <c r="X13" i="17"/>
  <c r="Z12" i="17"/>
  <c r="Y12" i="17"/>
  <c r="X12" i="17"/>
  <c r="Z11" i="17"/>
  <c r="Y11" i="17"/>
  <c r="X11" i="17"/>
  <c r="Z10" i="17"/>
  <c r="Y10" i="17"/>
  <c r="X10" i="17"/>
  <c r="Z9" i="17"/>
  <c r="Y9" i="17"/>
  <c r="X9" i="17"/>
  <c r="Z8" i="17"/>
  <c r="Y8" i="17"/>
  <c r="X8" i="17"/>
  <c r="Z7" i="17"/>
  <c r="Y7" i="17"/>
  <c r="X7" i="17"/>
  <c r="Z6" i="17"/>
  <c r="Y6" i="17"/>
  <c r="X6" i="17"/>
  <c r="Z5" i="17"/>
  <c r="Y5" i="17"/>
  <c r="X5" i="17"/>
  <c r="Z4" i="17"/>
  <c r="Y4" i="17"/>
  <c r="X4" i="17"/>
  <c r="Z3" i="17"/>
  <c r="Y3" i="17"/>
  <c r="X3" i="17"/>
  <c r="R26" i="17"/>
  <c r="Q26" i="17"/>
  <c r="P26" i="17"/>
  <c r="R25" i="17"/>
  <c r="Q25" i="17"/>
  <c r="P25" i="17"/>
  <c r="R24" i="17"/>
  <c r="Q24" i="17"/>
  <c r="P24" i="17"/>
  <c r="R23" i="17"/>
  <c r="Q23" i="17"/>
  <c r="P23" i="17"/>
  <c r="R22" i="17"/>
  <c r="Q22" i="17"/>
  <c r="P22" i="17"/>
  <c r="R21" i="17"/>
  <c r="Q21" i="17"/>
  <c r="P21" i="17"/>
  <c r="R20" i="17"/>
  <c r="Q20" i="17"/>
  <c r="P20" i="17"/>
  <c r="R19" i="17"/>
  <c r="Q19" i="17"/>
  <c r="P19" i="17"/>
  <c r="R18" i="17"/>
  <c r="Q18" i="17"/>
  <c r="P18" i="17"/>
  <c r="R17" i="17"/>
  <c r="Q17" i="17"/>
  <c r="P17" i="17"/>
  <c r="R16" i="17"/>
  <c r="Q16" i="17"/>
  <c r="P16" i="17"/>
  <c r="R15" i="17"/>
  <c r="Q15" i="17"/>
  <c r="P15" i="17"/>
  <c r="R14" i="17"/>
  <c r="Q14" i="17"/>
  <c r="P14" i="17"/>
  <c r="R13" i="17"/>
  <c r="Q13" i="17"/>
  <c r="P13" i="17"/>
  <c r="R12" i="17"/>
  <c r="Q12" i="17"/>
  <c r="P12" i="17"/>
  <c r="R11" i="17"/>
  <c r="Q11" i="17"/>
  <c r="P11" i="17"/>
  <c r="R10" i="17"/>
  <c r="Q10" i="17"/>
  <c r="P10" i="17"/>
  <c r="R9" i="17"/>
  <c r="Q9" i="17"/>
  <c r="P9" i="17"/>
  <c r="R8" i="17"/>
  <c r="Q8" i="17"/>
  <c r="P8" i="17"/>
  <c r="R7" i="17"/>
  <c r="Q7" i="17"/>
  <c r="P7" i="17"/>
  <c r="R6" i="17"/>
  <c r="Q6" i="17"/>
  <c r="P6" i="17"/>
  <c r="R5" i="17"/>
  <c r="Q5" i="17"/>
  <c r="P5" i="17"/>
  <c r="R4" i="17"/>
  <c r="Q4" i="17"/>
  <c r="P4" i="17"/>
  <c r="R3" i="17"/>
  <c r="Q3" i="17"/>
  <c r="P3" i="17"/>
  <c r="R2" i="16"/>
  <c r="Q2" i="16"/>
  <c r="P2" i="16"/>
  <c r="Z2" i="15"/>
  <c r="Y2" i="15"/>
  <c r="X2" i="15"/>
  <c r="R2" i="15"/>
  <c r="Q2" i="15"/>
  <c r="P2" i="15"/>
  <c r="Z2" i="17"/>
  <c r="Y2" i="17"/>
  <c r="X2" i="17"/>
  <c r="R2" i="17"/>
  <c r="Q2" i="17"/>
  <c r="P2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</calcChain>
</file>

<file path=xl/sharedStrings.xml><?xml version="1.0" encoding="utf-8"?>
<sst xmlns="http://schemas.openxmlformats.org/spreadsheetml/2006/main" count="3507" uniqueCount="383">
  <si>
    <t>Slide Number_TXT</t>
  </si>
  <si>
    <t>Block_TXT</t>
  </si>
  <si>
    <t>Barcode</t>
  </si>
  <si>
    <t>Link</t>
  </si>
  <si>
    <t>URL</t>
  </si>
  <si>
    <t>IHC</t>
  </si>
  <si>
    <t>Ab Row: 1</t>
  </si>
  <si>
    <t>No</t>
  </si>
  <si>
    <t>MOUSE</t>
  </si>
  <si>
    <t>pcore</t>
  </si>
  <si>
    <t>status or error code</t>
  </si>
  <si>
    <t>error location</t>
  </si>
  <si>
    <t>gSlide image</t>
  </si>
  <si>
    <t>o filename</t>
  </si>
  <si>
    <t>Group_TXT_GRP</t>
  </si>
  <si>
    <t>TU</t>
  </si>
  <si>
    <t>Tumor</t>
  </si>
  <si>
    <t>Directory</t>
  </si>
  <si>
    <t>barcode text</t>
  </si>
  <si>
    <t>Slide Type</t>
  </si>
  <si>
    <t>Experiment</t>
  </si>
  <si>
    <t>Slide Number</t>
  </si>
  <si>
    <t>Antibody</t>
  </si>
  <si>
    <t>Ab Row</t>
  </si>
  <si>
    <t>Clone</t>
  </si>
  <si>
    <t>Dilution</t>
  </si>
  <si>
    <t>Block</t>
  </si>
  <si>
    <t>Request</t>
  </si>
  <si>
    <t>Is Control Group</t>
  </si>
  <si>
    <t>Group</t>
  </si>
  <si>
    <t>Animal</t>
  </si>
  <si>
    <t>Species</t>
  </si>
  <si>
    <t>Strain</t>
  </si>
  <si>
    <t>Tissue Type Abbrev</t>
  </si>
  <si>
    <t>Tissue Type Name</t>
  </si>
  <si>
    <t>Title</t>
  </si>
  <si>
    <t>Pathologist</t>
  </si>
  <si>
    <t>Primary_Investigator</t>
  </si>
  <si>
    <t>SlideDomain</t>
  </si>
  <si>
    <t>ResearchSlide</t>
  </si>
  <si>
    <t>PathLIMs Sync</t>
  </si>
  <si>
    <t>Ziai, James</t>
  </si>
  <si>
    <t>Treatment</t>
  </si>
  <si>
    <t>Dosage</t>
  </si>
  <si>
    <t>Route</t>
  </si>
  <si>
    <t>Scan Date</t>
  </si>
  <si>
    <t>1.21E3.1.3</t>
  </si>
  <si>
    <t>Yes</t>
  </si>
  <si>
    <t>Intra-peritoneal</t>
  </si>
  <si>
    <t>Balb/c</t>
  </si>
  <si>
    <t>10mg/kg</t>
  </si>
  <si>
    <t>Ab Row: 2</t>
  </si>
  <si>
    <t>HTK888</t>
  </si>
  <si>
    <t>L0 tissue area, sq. microns</t>
  </si>
  <si>
    <t>L1 tissue area, sq. microns</t>
  </si>
  <si>
    <t>L2 tissue area, sq. microns</t>
  </si>
  <si>
    <t>Treatment_GN</t>
  </si>
  <si>
    <t>Means</t>
  </si>
  <si>
    <t>SEM</t>
  </si>
  <si>
    <t>two-sample t-test, unequal variance</t>
  </si>
  <si>
    <t>vs.</t>
  </si>
  <si>
    <t xml:space="preserve">	</t>
  </si>
  <si>
    <t>4MSH-PL16</t>
  </si>
  <si>
    <t>4MSI-PL16</t>
  </si>
  <si>
    <t>4MSJ-PL16</t>
  </si>
  <si>
    <t>4MSK-PL16</t>
  </si>
  <si>
    <t>4MSL-PL16</t>
  </si>
  <si>
    <t>4MSM-PL16</t>
  </si>
  <si>
    <t>4MSN-PL16</t>
  </si>
  <si>
    <t>4MSO-PL16</t>
  </si>
  <si>
    <t>4MSP-PL16</t>
  </si>
  <si>
    <t>4MSQ-PL16</t>
  </si>
  <si>
    <t>4MSR-PL16</t>
  </si>
  <si>
    <t>4MSS-PL16</t>
  </si>
  <si>
    <t>4MST-PL16</t>
  </si>
  <si>
    <t>4MSU-PL16</t>
  </si>
  <si>
    <t>4MSV-PL16</t>
  </si>
  <si>
    <t>4MSW-PL16</t>
  </si>
  <si>
    <t>4MSX-PL16</t>
  </si>
  <si>
    <t>4MSY-PL16</t>
  </si>
  <si>
    <t>4MSZ-PL16</t>
  </si>
  <si>
    <t>4MT0-PL16</t>
  </si>
  <si>
    <t>4MT1-PL16</t>
  </si>
  <si>
    <t>4MT2-PL16</t>
  </si>
  <si>
    <t>4MT3-PL16</t>
  </si>
  <si>
    <t>4MT4-PL16</t>
  </si>
  <si>
    <t>4MT5-PL16</t>
  </si>
  <si>
    <t>4MT6-PL16</t>
  </si>
  <si>
    <t>4MT7-PL16</t>
  </si>
  <si>
    <t>4MT8-PL16</t>
  </si>
  <si>
    <t>4MT9-PL16</t>
  </si>
  <si>
    <t>4MTA-PL16</t>
  </si>
  <si>
    <t>4MTB-PL16</t>
  </si>
  <si>
    <t>4MTC-PL16</t>
  </si>
  <si>
    <t>4MTD-PL16</t>
  </si>
  <si>
    <t>4MTE-PL16</t>
  </si>
  <si>
    <t>4MTF-PL16</t>
  </si>
  <si>
    <t>4MTG-PL16</t>
  </si>
  <si>
    <t>4MTH-PL16</t>
  </si>
  <si>
    <t>4MTI-PL16</t>
  </si>
  <si>
    <t>4MTJ-PL16</t>
  </si>
  <si>
    <t>4MTK-PL16</t>
  </si>
  <si>
    <t>4MTL-PL16</t>
  </si>
  <si>
    <t>4MTM-PL16</t>
  </si>
  <si>
    <t>4MTN-PL16</t>
  </si>
  <si>
    <t>4MTO-PL16</t>
  </si>
  <si>
    <t>4MTP-PL16</t>
  </si>
  <si>
    <t>4MTQ-PL16</t>
  </si>
  <si>
    <t>4MTR-PL16</t>
  </si>
  <si>
    <t>4MTS-PL16</t>
  </si>
  <si>
    <t>4MTT-PL16</t>
  </si>
  <si>
    <t>4MTU-PL16</t>
  </si>
  <si>
    <t>4MTV-PL16</t>
  </si>
  <si>
    <t>4MTW-PL16</t>
  </si>
  <si>
    <t>4MTX-PL16</t>
  </si>
  <si>
    <t>4MTY-PL16</t>
  </si>
  <si>
    <t>4MTZ-PL16</t>
  </si>
  <si>
    <t>4MU0-PL16</t>
  </si>
  <si>
    <t>4MU1-PL16</t>
  </si>
  <si>
    <t>4MU2-PL16</t>
  </si>
  <si>
    <t>4MU3-PL16</t>
  </si>
  <si>
    <t>4MU4-PL16</t>
  </si>
  <si>
    <t>4MU5-PL16</t>
  </si>
  <si>
    <t>4MU6-PL16</t>
  </si>
  <si>
    <t>4MU7-PL16</t>
  </si>
  <si>
    <t>4MU8-PL16</t>
  </si>
  <si>
    <t>NDP_Pcore2/Genentech_Webslide_server/MSRs/20160509_DDunlap_MSR8957/4MSH-PL16 - 41037 14.51.03.ndpi</t>
  </si>
  <si>
    <t>NDP_Pcore2/Genentech_Webslide_server/MSRs/20160509_DDunlap_MSR8957/4MSJ-PL16 - 41037 14.54.10.ndpi</t>
  </si>
  <si>
    <t>NDP_Pcore2/Genentech_Webslide_server/MSRs/20160509_DDunlap_MSR8957/4MSK-PL16 - 41038 09.28.48.ndpi</t>
  </si>
  <si>
    <t>NDP_Pcore2/Genentech_Webslide_server/MSRs/20160509_DDunlap_MSR8957/4MSL-PL16 - 41038 09.31.03.ndpi</t>
  </si>
  <si>
    <t>NDP_Pcore2/Genentech_Webslide_server/MSRs/20160509_DDunlap_MSR8957/4MSM-PL16 - 41038 09.33.33.ndpi</t>
  </si>
  <si>
    <t>NDP_Pcore2/Genentech_Webslide_server/MSRs/20160509_DDunlap_MSR8957/4MSN-PL16 - 41038 09.42.31.ndpi</t>
  </si>
  <si>
    <t>NDP_Pcore2/Genentech_Webslide_server/MSRs/20160509_DDunlap_MSR8957/4MSO-PL16 - 41038 09.37.42.ndpi</t>
  </si>
  <si>
    <t>NDP_Pcore2/Genentech_Webslide_server/MSRs/20160509_DDunlap_MSR8957/4MSP-PL16 - 41037 15.05.53.ndpi</t>
  </si>
  <si>
    <t>NDP_Pcore2/Genentech_Webslide_server/MSRs/20160509_DDunlap_MSR8957/4MSQ-PL16 - 41038 09.49.48.ndpi</t>
  </si>
  <si>
    <t>NDP_Pcore2/Genentech_Webslide_server/MSRs/20160509_DDunlap_MSR8957/4MSR-PL16 - 41038 09.44.53.ndpi</t>
  </si>
  <si>
    <t>NDP_Pcore2/Genentech_Webslide_server/MSRs/20160509_DDunlap_MSR8957/4MSS-PL16 - 41038 09.47.23.ndpi</t>
  </si>
  <si>
    <t>NDP_Pcore2/Genentech_Webslide_server/MSRs/20160509_DDunlap_MSR8957/4MST-PL16 - 41037 15.13.44.ndpi</t>
  </si>
  <si>
    <t>NDP_Pcore2/Genentech_Webslide_server/MSRs/20160509_DDunlap_MSR8957/4MSU-PL16 - 41038 09.52.35.ndpi</t>
  </si>
  <si>
    <t>NDP_Pcore2/Genentech_Webslide_server/MSRs/20160509_DDunlap_MSR8957/4MSV-PL16 - 41037 15.17.24.ndpi</t>
  </si>
  <si>
    <t>NDP_Pcore2/Genentech_Webslide_server/MSRs/20160509_DDunlap_MSR8957/4MSW-PL16 - 41037 15.19.38.ndpi</t>
  </si>
  <si>
    <t>NDP_Pcore2/Genentech_Webslide_server/MSRs/20160509_DDunlap_MSR8957/4MSX-PL16 - 41037 15.21.25.ndpi</t>
  </si>
  <si>
    <t>NDP_Pcore2/Genentech_Webslide_server/MSRs/20160509_DDunlap_MSR8957/4MSY-PL16 - 41037 15.23.23.ndpi</t>
  </si>
  <si>
    <t>NDP_Pcore2/Genentech_Webslide_server/MSRs/20160509_DDunlap_MSR8957/4MSZ-PL16 - 41038 09.55.10.ndpi</t>
  </si>
  <si>
    <t>NDP_Pcore2/Genentech_Webslide_server/MSRs/20160509_DDunlap_MSR8957/4MT0-PL16 - 41037 15.27.13.ndpi</t>
  </si>
  <si>
    <t>NDP_Pcore2/Genentech_Webslide_server/MSRs/20160509_DDunlap_MSR8957/4MT1-PL16 - 41037 15.28.56.ndpi</t>
  </si>
  <si>
    <t>NDP_Pcore2/Genentech_Webslide_server/MSRs/20160509_DDunlap_MSR8957/4MT2-PL16 - 41037 15.30.29.ndpi</t>
  </si>
  <si>
    <t>NDP_Pcore2/Genentech_Webslide_server/MSRs/20160509_DDunlap_MSR8957/4MT3-PL16 - 41037 15.32.19.ndpi</t>
  </si>
  <si>
    <t>NDP_Pcore2/Genentech_Webslide_server/MSRs/20160509_DDunlap_MSR8957/4MT4-PL16 - 41038 09.58.06.ndpi</t>
  </si>
  <si>
    <t>NDP_Pcore2/Genentech_Webslide_server/MSRs/20160509_DDunlap_MSR8957/4MT5-PL16 - 41037 15.36.01.ndpi</t>
  </si>
  <si>
    <t>NDP_Pcore2/Genentech_Webslide_server/MSRs/20160509_DDunlap_MSR8957/4MT6-PL16 - 41037 15.37.26.ndpi</t>
  </si>
  <si>
    <t>NDP_Pcore2/Genentech_Webslide_server/MSRs/20160509_DDunlap_MSR8957/4MT7-PL16 - 41037 15.39.07.ndpi</t>
  </si>
  <si>
    <t>NDP_Pcore2/Genentech_Webslide_server/MSRs/20160509_DDunlap_MSR8957/4MT8-PL16 - 41037 15.40.16.ndpi</t>
  </si>
  <si>
    <t>NDP_Pcore2/Genentech_Webslide_server/MSRs/20160509_DDunlap_MSR8957/4MT9-PL16 - 41038 10.00.02.ndpi</t>
  </si>
  <si>
    <t>NDP_Pcore2/Genentech_Webslide_server/MSRs/20160509_DDunlap_MSR8957/4MTA-PL16 - 41038 10.02.21.ndpi</t>
  </si>
  <si>
    <t>NDP_Pcore2/Genentech_Webslide_server/MSRs/20160509_DDunlap_MSR8957/4MTB-PL16 - 41038 10.14.16.ndpi</t>
  </si>
  <si>
    <t>NDP_Pcore2/Genentech_Webslide_server/MSRs/20160509_DDunlap_MSR8957/4MTC-PL16 - 41038 10.07.40.ndpi</t>
  </si>
  <si>
    <t>NDP_Pcore2/Genentech_Webslide_server/MSRs/20160509_DDunlap_MSR8957/4MTD-PL16 - 41037 15.50.00.ndpi</t>
  </si>
  <si>
    <t>NDP_Pcore2/Genentech_Webslide_server/MSRs/20160509_DDunlap_MSR8957/4MTE-PL16 - 41037 15.51.17.ndpi</t>
  </si>
  <si>
    <t>NDP_Pcore2/Genentech_Webslide_server/MSRs/20160509_DDunlap_MSR8957/4MTF-PL16 - 41037 15.53.05.ndpi</t>
  </si>
  <si>
    <t>NDP_Pcore2/Genentech_Webslide_server/MSRs/20160509_DDunlap_MSR8957/4MTG-PL16 - 41037 15.54.54.ndpi</t>
  </si>
  <si>
    <t>NDP_Pcore2/Genentech_Webslide_server/MSRs/20160509_DDunlap_MSR8957/4MTH-PL16 - 41037 15.56.52.ndpi</t>
  </si>
  <si>
    <t>NDP_Pcore2/Genentech_Webslide_server/MSRs/20160509_DDunlap_MSR8957/4MTI-PL16 - 41037 15.58.43.ndpi</t>
  </si>
  <si>
    <t>NDP_Pcore2/Genentech_Webslide_server/MSRs/20160509_DDunlap_MSR8957/4MTJ-PL16 - 41037 16.00.38.ndpi</t>
  </si>
  <si>
    <t>NDP_Pcore2/Genentech_Webslide_server/MSRs/20160509_DDunlap_MSR8957/4MTK-PL16 - 41037 16.02.30.ndpi</t>
  </si>
  <si>
    <t>NDP_Pcore2/Genentech_Webslide_server/MSRs/20160509_DDunlap_MSR8957/4MTL-PL16 - 41038 08.44.04.ndpi</t>
  </si>
  <si>
    <t>NDP_Pcore2/Genentech_Webslide_server/MSRs/20160509_DDunlap_MSR8957/4MTM-PL16 - 41038 08.45.54.ndpi</t>
  </si>
  <si>
    <t>NDP_Pcore2/Genentech_Webslide_server/MSRs/20160509_DDunlap_MSR8957/4MTN-PL16 - 41038 10.10.15.ndpi</t>
  </si>
  <si>
    <t>NDP_Pcore2/Genentech_Webslide_server/MSRs/20160509_DDunlap_MSR8957/4MTO-PL16 - 41038 08.49.39.ndpi</t>
  </si>
  <si>
    <t>NDP_Pcore2/Genentech_Webslide_server/MSRs/20160509_DDunlap_MSR8957/4MTP-PL16 - 41038 08.51.32.ndpi</t>
  </si>
  <si>
    <t>NDP_Pcore2/Genentech_Webslide_server/MSRs/20160509_DDunlap_MSR8957/4MTQ-PL16 - 41038 08.53.13.ndpi</t>
  </si>
  <si>
    <t>NDP_Pcore2/Genentech_Webslide_server/MSRs/20160509_DDunlap_MSR8957/4MTR-PL16 - 41038 08.55.07.ndpi</t>
  </si>
  <si>
    <t>NDP_Pcore2/Genentech_Webslide_server/MSRs/20160509_DDunlap_MSR8957/4MTS-PL16 - 41038 08.57.09.ndpi</t>
  </si>
  <si>
    <t>NDP_Pcore2/Genentech_Webslide_server/MSRs/20160509_DDunlap_MSR8957/4MTT-PL16 - 41038 08.58.50.ndpi</t>
  </si>
  <si>
    <t>NDP_Pcore2/Genentech_Webslide_server/MSRs/20160509_DDunlap_MSR8957/4MTU-PL16 - 41038 09.00.37.ndpi</t>
  </si>
  <si>
    <t>NDP_Pcore2/Genentech_Webslide_server/MSRs/20160509_DDunlap_MSR8957/4MTV-PL16 - 41038 09.02.17.ndpi</t>
  </si>
  <si>
    <t>NDP_Pcore2/Genentech_Webslide_server/MSRs/20160509_DDunlap_MSR8957/4MTW-PL16 - 41038 09.04.09.ndpi</t>
  </si>
  <si>
    <t>NDP_Pcore2/Genentech_Webslide_server/MSRs/20160509_DDunlap_MSR8957/4MTX-PL16 - 41038 09.05.49.ndpi</t>
  </si>
  <si>
    <t>NDP_Pcore2/Genentech_Webslide_server/MSRs/20160509_DDunlap_MSR8957/4MTY-PL16 - 41038 09.07.21.ndpi</t>
  </si>
  <si>
    <t>NDP_Pcore2/Genentech_Webslide_server/MSRs/20160509_DDunlap_MSR8957/4MTZ-PL16 - 41038 09.09.09.ndpi</t>
  </si>
  <si>
    <t>NDP_Pcore2/Genentech_Webslide_server/MSRs/20160509_DDunlap_MSR8957/4MU0-PL16 - 41038 09.11.25.ndpi</t>
  </si>
  <si>
    <t>NDP_Pcore2/Genentech_Webslide_server/MSRs/20160509_DDunlap_MSR8957/4MU1-PL16 - 41038 09.12.57.ndpi</t>
  </si>
  <si>
    <t>NDP_Pcore2/Genentech_Webslide_server/MSRs/20160509_DDunlap_MSR8957/4MU2-PL16 - 41038 09.14.20.ndpi</t>
  </si>
  <si>
    <t>NDP_Pcore2/Genentech_Webslide_server/MSRs/20160509_DDunlap_MSR8957/4MU3-PL16 - 41038 09.16.02.ndpi</t>
  </si>
  <si>
    <t>NDP_Pcore2/Genentech_Webslide_server/MSRs/20160509_DDunlap_MSR8957/4MU4-PL16 - 41038 09.18.59.ndpi</t>
  </si>
  <si>
    <t>NDP_Pcore2/Genentech_Webslide_server/MSRs/20160509_DDunlap_MSR8957/4MU5-PL16 - 41038 09.20.52.ndpi</t>
  </si>
  <si>
    <t>NDP_Pcore2/Genentech_Webslide_server/MSRs/20160509_DDunlap_MSR8957/4MU6-PL16 - 41038 09.22.45.ndpi</t>
  </si>
  <si>
    <t>NDP_Pcore2/Genentech_Webslide_server/MSRs/20160509_DDunlap_MSR8957/4MU7-PL16 - 41038 09.24.44.ndpi</t>
  </si>
  <si>
    <t>NDP_Pcore2/Genentech_Webslide_server/MSRs/20160509_DDunlap_MSR8957/4MU8-PL16 - 41038 09.26.35.ndpi</t>
  </si>
  <si>
    <t>H2015-1436 - Exp. Num: 1</t>
  </si>
  <si>
    <t>CD8a:8218/Trichrome**</t>
  </si>
  <si>
    <t>Ab Row: 3</t>
  </si>
  <si>
    <t>CD3*</t>
  </si>
  <si>
    <t>Ab Row: 4</t>
  </si>
  <si>
    <t>SP7</t>
  </si>
  <si>
    <t>1:200 s.1</t>
  </si>
  <si>
    <t>DA1E</t>
  </si>
  <si>
    <t>1:200 s.8</t>
  </si>
  <si>
    <t>5ug/ml s. 2</t>
  </si>
  <si>
    <t>5ug/ml s. 7</t>
  </si>
  <si>
    <t>H2010-808-(81)</t>
  </si>
  <si>
    <t>H2015-1436-(1)</t>
  </si>
  <si>
    <t>H2015-1436-(2)</t>
  </si>
  <si>
    <t>H2015-1436-(3)</t>
  </si>
  <si>
    <t>H2015-1436-(4)</t>
  </si>
  <si>
    <t>H2015-1436-(5)</t>
  </si>
  <si>
    <t>H2015-1436-(6)</t>
  </si>
  <si>
    <t>H2015-1436-(7)</t>
  </si>
  <si>
    <t>H2015-1436-(8)</t>
  </si>
  <si>
    <t>H2015-1436-(9)</t>
  </si>
  <si>
    <t>H2015-1436-(10)</t>
  </si>
  <si>
    <t>H2015-1436-(11)</t>
  </si>
  <si>
    <t>H2015-1436-(12)</t>
  </si>
  <si>
    <t>H2015-1436-(13)</t>
  </si>
  <si>
    <t>H2015-1436-(14)</t>
  </si>
  <si>
    <t>H2015-1436-(15)</t>
  </si>
  <si>
    <t>H2015-1436-(16)</t>
  </si>
  <si>
    <t>H2015-1436-(17)</t>
  </si>
  <si>
    <t>H2015-1436-(18)</t>
  </si>
  <si>
    <t>H2015-1436-(19)</t>
  </si>
  <si>
    <t>H2015-1436-(20)</t>
  </si>
  <si>
    <t>H2015-1436-(21)</t>
  </si>
  <si>
    <t>H2015-1436-(22)</t>
  </si>
  <si>
    <t>H2015-1436-(23)</t>
  </si>
  <si>
    <t>H2015-1436-(24)</t>
  </si>
  <si>
    <t>H2015-1436-(25)</t>
  </si>
  <si>
    <t>15-3060 A(1)</t>
  </si>
  <si>
    <t xml:space="preserve">CD-1		</t>
  </si>
  <si>
    <t>Mu IgG1 anti-gp120</t>
  </si>
  <si>
    <t>Mu IgG1 anti-PD-L1 6E11 WT</t>
  </si>
  <si>
    <t>Mu IgG1 anti-TGF b 1D11</t>
  </si>
  <si>
    <t>Mu IgG1 anti-PD-L1 and Mu IgG1 anti-TGF b 1D11</t>
  </si>
  <si>
    <t>Mu IgG2a anti-OX40</t>
  </si>
  <si>
    <t>SP</t>
  </si>
  <si>
    <t>Spleen</t>
  </si>
  <si>
    <t>10mg/kg, then 5mg/kg</t>
  </si>
  <si>
    <t>IV then IP</t>
  </si>
  <si>
    <t>10mg/kg (then 5mg/kg + 10mg/kg</t>
  </si>
  <si>
    <t>1mg/kg</t>
  </si>
  <si>
    <t>IV</t>
  </si>
  <si>
    <t>PD (Pharmacodynamic) study with anti-TGF beta antibodies in combination with anti-PDL1 in the syngeneic EMT6 tumor model in Balb/c mice</t>
  </si>
  <si>
    <t>Grogan, Jane</t>
  </si>
  <si>
    <t>Naive Hamster IgG (Armenian)</t>
  </si>
  <si>
    <t>Naive Rabbit IgG (Monoclonal)*</t>
  </si>
  <si>
    <t>barcode</t>
  </si>
  <si>
    <t>NDP_Pcore2/Genentech_Webslide_server/MSRs/20160509_DDunlap_MSR8957/4MSI-PL16 - 2016-05-09 14.52.21.ndpi</t>
  </si>
  <si>
    <t>ROI</t>
  </si>
  <si>
    <t>del fold</t>
  </si>
  <si>
    <t>ok</t>
  </si>
  <si>
    <t>del trash</t>
  </si>
  <si>
    <t>L0 tissue area w/o necrosis, sq. microns</t>
  </si>
  <si>
    <t>L0 cd3 area, sq. microns</t>
  </si>
  <si>
    <t>L0 cd3 cells, count</t>
  </si>
  <si>
    <t>L0 total cell area, sq. microns</t>
  </si>
  <si>
    <t>L0 total cells, count</t>
  </si>
  <si>
    <t>L0 cd3 area / L0 tissue area * 100_ST</t>
  </si>
  <si>
    <t>L0 cd3 area / L0 total cell area * 100_ST</t>
  </si>
  <si>
    <t>L0 cd3 cells/ L0 total cells * 100_ST</t>
  </si>
  <si>
    <t>L0 total cell area w/o necrosis, sq. microns</t>
  </si>
  <si>
    <t>L0 total cells w/o necrosis, count</t>
  </si>
  <si>
    <t>L0 cd3 area w/o necrosis, sq. microns</t>
  </si>
  <si>
    <t>L0 cd3 cells w/o necrosis, count</t>
  </si>
  <si>
    <t>w/o necrosis-  L0 cd3 area / L0 tissue area * 100_ST</t>
  </si>
  <si>
    <t>w/o necrosis-  L0 cd3 area / L0 total cell area * 100_ST</t>
  </si>
  <si>
    <t>w/o necrosis-  L0 cd3 cells/ L0 total cells * 100_ST</t>
  </si>
  <si>
    <t>L1 total cell area, sq. microns</t>
  </si>
  <si>
    <t>L1 total cells, count</t>
  </si>
  <si>
    <t>L1 cd3 area, sq. microns</t>
  </si>
  <si>
    <t>L1 cd3 cells, count</t>
  </si>
  <si>
    <t>L1 cd3 area / L1 tissue area * 100_ST</t>
  </si>
  <si>
    <t>L1 cd3 area / L1 total cell area * 100_ST</t>
  </si>
  <si>
    <t>L1 cd3 cells/ L1 total cells * 100_ST</t>
  </si>
  <si>
    <t>L1 tissue area w/o necrosis, sq. microns</t>
  </si>
  <si>
    <t>L1 total cell area w/o necrosis, sq. microns</t>
  </si>
  <si>
    <t>L1 total cells w/o necrosis, count</t>
  </si>
  <si>
    <t>L1 cd3 area w/o necrosis, sq. microns</t>
  </si>
  <si>
    <t>L1 cd3 cells w/o necrosis, count</t>
  </si>
  <si>
    <t>w/o necrosis-  L1 cd3 area / L1 tissue area * 100_ST</t>
  </si>
  <si>
    <t>w/o necrosis-  L1 cd3 area / L1 total cell area * 100_ST</t>
  </si>
  <si>
    <t>w/o necrosis-  L1 cd3 cells/ L1 total cells * 100_ST</t>
  </si>
  <si>
    <t>L2 total cell area, sq. microns</t>
  </si>
  <si>
    <t>L2 total cells, count</t>
  </si>
  <si>
    <t>L2 cd3 area, sq. microns</t>
  </si>
  <si>
    <t>L2 cd3 cells, count</t>
  </si>
  <si>
    <t>L2 cd3 area / L2 tissue area * 100_ST</t>
  </si>
  <si>
    <t>L2 cd3 area / L2 total cell area * 100_ST</t>
  </si>
  <si>
    <t>L2 cd3 cells/ L2 total cells * 100_ST</t>
  </si>
  <si>
    <t>L2 tissue area w/o necrosis, sq. microns</t>
  </si>
  <si>
    <t>L2 total cell area w/o necrosis, sq. microns</t>
  </si>
  <si>
    <t>L2 total cells w/o necrosis, count</t>
  </si>
  <si>
    <t>L2 cd3 area w/o necrosis, sq. microns</t>
  </si>
  <si>
    <t>L2 cd3 cells w/o necrosis, count</t>
  </si>
  <si>
    <t>w/o necrosis-  L2 cd3 area / L2 tissue area * 100_ST</t>
  </si>
  <si>
    <t>w/o necrosis-  L2 cd3 area / L2 total cell area * 100_ST</t>
  </si>
  <si>
    <t>w/o necrosis-  L2 cd3 cells/ L2 total cells * 100_ST</t>
  </si>
  <si>
    <t>http://gslideviewer.gene.com/nano/gslideviewer.cgi?PATH=NDP_Pcore2%2FGenentech_Webslide_server%2FMSRs%2F20160509_DDunlap_MSR8957%2F4MTW-PL16%20-%202016-05-10%2009.04.09.ndpi</t>
  </si>
  <si>
    <t>http://gslideviewer.gene.com/nano/gslideviewer.cgi?PATH=NDP_Pcore2%2FGenentech_Webslide_server%2FMSRs%2F20160509_DDunlap_MSR8957%2F4MSH-PL16%20-%202016-05-09%2014.51.03.ndpi</t>
  </si>
  <si>
    <t>http://gslideviewer.gene.com/nano/gslideviewer.cgi?PATH=NDP_Pcore2%2FGenentech_Webslide_server%2FMSRs%2F20160509_DDunlap_MSR8957%2F4MSI-PL16%20-%202016-05-09%2014.52.21.ndpi</t>
  </si>
  <si>
    <t>http://gslideviewer.gene.com/nano/gslideviewer.cgi?PATH=NDP_Pcore2%2FGenentech_Webslide_server%2FMSRs%2F20160509_DDunlap_MSR8957%2F4MSJ-PL16%20-%202016-05-09%2014.54.10.ndpi</t>
  </si>
  <si>
    <t>http://gslideviewer.gene.com/nano/gslideviewer.cgi?PATH=NDP_Pcore2%2FGenentech_Webslide_server%2FMSRs%2F20160509_DDunlap_MSR8957%2F4MSK-PL16%20-%202016-05-10%2009.28.48.ndpi</t>
  </si>
  <si>
    <t>http://gslideviewer.gene.com/nano/gslideviewer.cgi?PATH=NDP_Pcore2%2FGenentech_Webslide_server%2FMSRs%2F20160509_DDunlap_MSR8957%2F4MSL-PL16%20-%202016-05-10%2009.31.03.ndpi</t>
  </si>
  <si>
    <t>http://gslideviewer.gene.com/nano/gslideviewer.cgi?PATH=NDP_Pcore2%2FGenentech_Webslide_server%2FMSRs%2F20160509_DDunlap_MSR8957%2F4MSM-PL16%20-%202016-05-10%2009.33.33.ndpi</t>
  </si>
  <si>
    <t>http://gslideviewer.gene.com/nano/gslideviewer.cgi?PATH=NDP_Pcore2%2FGenentech_Webslide_server%2FMSRs%2F20160509_DDunlap_MSR8957%2F4MSN-PL16%20-%202016-05-10%2009.42.31.ndpi</t>
  </si>
  <si>
    <t>http://gslideviewer.gene.com/nano/gslideviewer.cgi?PATH=NDP_Pcore2%2FGenentech_Webslide_server%2FMSRs%2F20160509_DDunlap_MSR8957%2F4MSO-PL16%20-%202016-05-10%2009.37.42.ndpi</t>
  </si>
  <si>
    <t>http://gslideviewer.gene.com/nano/gslideviewer.cgi?PATH=NDP_Pcore2%2FGenentech_Webslide_server%2FMSRs%2F20160509_DDunlap_MSR8957%2F4MSP-PL16%20-%202016-05-09%2015.05.53.ndpi</t>
  </si>
  <si>
    <t>http://gslideviewer.gene.com/nano/gslideviewer.cgi?PATH=NDP_Pcore2%2FGenentech_Webslide_server%2FMSRs%2F20160509_DDunlap_MSR8957%2F4MSQ-PL16%20-%202016-05-10%2009.49.48.ndpi</t>
  </si>
  <si>
    <t>http://gslideviewer.gene.com/nano/gslideviewer.cgi?PATH=NDP_Pcore2%2FGenentech_Webslide_server%2FMSRs%2F20160509_DDunlap_MSR8957%2F4MSR-PL16%20-%202016-05-10%2009.44.53.ndpi</t>
  </si>
  <si>
    <t>http://gslideviewer.gene.com/nano/gslideviewer.cgi?PATH=NDP_Pcore2%2FGenentech_Webslide_server%2FMSRs%2F20160509_DDunlap_MSR8957%2F4MSS-PL16%20-%202016-05-10%2009.47.23.ndpi</t>
  </si>
  <si>
    <t>http://gslideviewer.gene.com/nano/gslideviewer.cgi?PATH=NDP_Pcore2%2FGenentech_Webslide_server%2FMSRs%2F20160509_DDunlap_MSR8957%2F4MST-PL16%20-%202016-05-09%2015.13.44.ndpi</t>
  </si>
  <si>
    <t>http://gslideviewer.gene.com/nano/gslideviewer.cgi?PATH=NDP_Pcore2%2FGenentech_Webslide_server%2FMSRs%2F20160509_DDunlap_MSR8957%2F4MSU-PL16%20-%202016-05-10%2009.52.35.ndpi</t>
  </si>
  <si>
    <t>http://gslideviewer.gene.com/nano/gslideviewer.cgi?PATH=NDP_Pcore2%2FGenentech_Webslide_server%2FMSRs%2F20160509_DDunlap_MSR8957%2F4MSV-PL16%20-%202016-05-09%2015.17.24.ndpi</t>
  </si>
  <si>
    <t>http://gslideviewer.gene.com/nano/gslideviewer.cgi?PATH=NDP_Pcore2%2FGenentech_Webslide_server%2FMSRs%2F20160509_DDunlap_MSR8957%2F4MSW-PL16%20-%202016-05-09%2015.19.38.ndpi</t>
  </si>
  <si>
    <t>http://gslideviewer.gene.com/nano/gslideviewer.cgi?PATH=NDP_Pcore2%2FGenentech_Webslide_server%2FMSRs%2F20160509_DDunlap_MSR8957%2F4MSX-PL16%20-%202016-05-09%2015.21.25.ndpi</t>
  </si>
  <si>
    <t>http://gslideviewer.gene.com/nano/gslideviewer.cgi?PATH=NDP_Pcore2%2FGenentech_Webslide_server%2FMSRs%2F20160509_DDunlap_MSR8957%2F4MSY-PL16%20-%202016-05-09%2015.23.23.ndpi</t>
  </si>
  <si>
    <t>http://gslideviewer.gene.com/nano/gslideviewer.cgi?PATH=NDP_Pcore2%2FGenentech_Webslide_server%2FMSRs%2F20160509_DDunlap_MSR8957%2F4MSZ-PL16%20-%202016-05-10%2009.55.10.ndpi</t>
  </si>
  <si>
    <t>http://gslideviewer.gene.com/nano/gslideviewer.cgi?PATH=NDP_Pcore2%2FGenentech_Webslide_server%2FMSRs%2F20160509_DDunlap_MSR8957%2F4MT0-PL16%20-%202016-05-09%2015.27.13.ndpi</t>
  </si>
  <si>
    <t>http://gslideviewer.gene.com/nano/gslideviewer.cgi?PATH=NDP_Pcore2%2FGenentech_Webslide_server%2FMSRs%2F20160509_DDunlap_MSR8957%2F4MT1-PL16%20-%202016-05-09%2015.28.56.ndpi</t>
  </si>
  <si>
    <t>http://gslideviewer.gene.com/nano/gslideviewer.cgi?PATH=NDP_Pcore2%2FGenentech_Webslide_server%2FMSRs%2F20160509_DDunlap_MSR8957%2F4MT2-PL16%20-%202016-05-09%2015.30.29.ndpi</t>
  </si>
  <si>
    <t>http://gslideviewer.gene.com/nano/gslideviewer.cgi?PATH=NDP_Pcore2%2FGenentech_Webslide_server%2FMSRs%2F20160509_DDunlap_MSR8957%2F4MT3-PL16%20-%202016-05-09%2015.32.19.ndpi</t>
  </si>
  <si>
    <t>http://gslideviewer.gene.com/nano/gslideviewer.cgi?PATH=NDP_Pcore2%2FGenentech_Webslide_server%2FMSRs%2F20160509_DDunlap_MSR8957%2F4MT4-PL16%20-%202016-05-10%2009.58.06.ndpi</t>
  </si>
  <si>
    <t>http://gslideviewer.gene.com/nano/gslideviewer.cgi?PATH=NDP_Pcore2%2FGenentech_Webslide_server%2FMSRs%2F20160509_DDunlap_MSR8957%2F4MT5-PL16%20-%202016-05-09%2015.36.01.ndpi</t>
  </si>
  <si>
    <t>http://gslideviewer.gene.com/nano/gslideviewer.cgi?PATH=NDP_Pcore2%2FGenentech_Webslide_server%2FMSRs%2F20160509_DDunlap_MSR8957%2F4MT6-PL16%20-%202016-05-09%2015.37.26.ndpi</t>
  </si>
  <si>
    <t>http://gslideviewer.gene.com/nano/gslideviewer.cgi?PATH=NDP_Pcore2%2FGenentech_Webslide_server%2FMSRs%2F20160509_DDunlap_MSR8957%2F4MT7-PL16%20-%202016-05-09%2015.39.07.ndpi</t>
  </si>
  <si>
    <t>http://gslideviewer.gene.com/nano/gslideviewer.cgi?PATH=NDP_Pcore2%2FGenentech_Webslide_server%2FMSRs%2F20160509_DDunlap_MSR8957%2F4MT8-PL16%20-%202016-05-09%2015.40.16.ndpi</t>
  </si>
  <si>
    <t>http://gslideviewer.gene.com/nano/gslideviewer.cgi?PATH=NDP_Pcore2%2FGenentech_Webslide_server%2FMSRs%2F20160509_DDunlap_MSR8957%2F4MT9-PL16%20-%202016-05-10%2010.00.02.ndpi</t>
  </si>
  <si>
    <t>http://gslideviewer.gene.com/nano/gslideviewer.cgi?PATH=NDP_Pcore2%2FGenentech_Webslide_server%2FMSRs%2F20160509_DDunlap_MSR8957%2F4MTA-PL16%20-%202016-05-10%2010.02.21.ndpi</t>
  </si>
  <si>
    <t>http://gslideviewer.gene.com/nano/gslideviewer.cgi?PATH=NDP_Pcore2%2FGenentech_Webslide_server%2FMSRs%2F20160509_DDunlap_MSR8957%2F4MTB-PL16%20-%202016-05-10%2010.14.16.ndpi</t>
  </si>
  <si>
    <t>http://gslideviewer.gene.com/nano/gslideviewer.cgi?PATH=NDP_Pcore2%2FGenentech_Webslide_server%2FMSRs%2F20160509_DDunlap_MSR8957%2F4MTC-PL16%20-%202016-05-10%2010.07.40.ndpi</t>
  </si>
  <si>
    <t>http://gslideviewer.gene.com/nano/gslideviewer.cgi?PATH=NDP_Pcore2%2FGenentech_Webslide_server%2FMSRs%2F20160509_DDunlap_MSR8957%2F4MTD-PL16%20-%202016-05-09%2015.50.00.ndpi</t>
  </si>
  <si>
    <t>http://gslideviewer.gene.com/nano/gslideviewer.cgi?PATH=NDP_Pcore2%2FGenentech_Webslide_server%2FMSRs%2F20160509_DDunlap_MSR8957%2F4MTE-PL16%20-%202016-05-09%2015.51.17.ndpi</t>
  </si>
  <si>
    <t>http://gslideviewer.gene.com/nano/gslideviewer.cgi?PATH=NDP_Pcore2%2FGenentech_Webslide_server%2FMSRs%2F20160509_DDunlap_MSR8957%2F4MTF-PL16%20-%202016-05-09%2015.53.05.ndpi</t>
  </si>
  <si>
    <t>http://gslideviewer.gene.com/nano/gslideviewer.cgi?PATH=NDP_Pcore2%2FGenentech_Webslide_server%2FMSRs%2F20160509_DDunlap_MSR8957%2F4MTG-PL16%20-%202016-05-09%2015.54.54.ndpi</t>
  </si>
  <si>
    <t>http://gslideviewer.gene.com/nano/gslideviewer.cgi?PATH=NDP_Pcore2%2FGenentech_Webslide_server%2FMSRs%2F20160509_DDunlap_MSR8957%2F4MTH-PL16%20-%202016-05-09%2015.56.52.ndpi</t>
  </si>
  <si>
    <t>http://gslideviewer.gene.com/nano/gslideviewer.cgi?PATH=NDP_Pcore2%2FGenentech_Webslide_server%2FMSRs%2F20160509_DDunlap_MSR8957%2F4MTI-PL16%20-%202016-05-09%2015.58.43.ndpi</t>
  </si>
  <si>
    <t>http://gslideviewer.gene.com/nano/gslideviewer.cgi?PATH=NDP_Pcore2%2FGenentech_Webslide_server%2FMSRs%2F20160509_DDunlap_MSR8957%2F4MTJ-PL16%20-%202016-05-09%2016.00.38.ndpi</t>
  </si>
  <si>
    <t>http://gslideviewer.gene.com/nano/gslideviewer.cgi?PATH=NDP_Pcore2%2FGenentech_Webslide_server%2FMSRs%2F20160509_DDunlap_MSR8957%2F4MTK-PL16%20-%202016-05-09%2016.02.30.ndpi</t>
  </si>
  <si>
    <t>http://gslideviewer.gene.com/nano/gslideviewer.cgi?PATH=NDP_Pcore2%2FGenentech_Webslide_server%2FMSRs%2F20160509_DDunlap_MSR8957%2F4MTL-PL16%20-%202016-05-10%2008.44.04.ndpi</t>
  </si>
  <si>
    <t>http://gslideviewer.gene.com/nano/gslideviewer.cgi?PATH=NDP_Pcore2%2FGenentech_Webslide_server%2FMSRs%2F20160509_DDunlap_MSR8957%2F4MTM-PL16%20-%202016-05-10%2008.45.54.ndpi</t>
  </si>
  <si>
    <t>http://gslideviewer.gene.com/nano/gslideviewer.cgi?PATH=NDP_Pcore2%2FGenentech_Webslide_server%2FMSRs%2F20160509_DDunlap_MSR8957%2F4MTN-PL16%20-%202016-05-10%2010.10.15.ndpi</t>
  </si>
  <si>
    <t>http://gslideviewer.gene.com/nano/gslideviewer.cgi?PATH=NDP_Pcore2%2FGenentech_Webslide_server%2FMSRs%2F20160509_DDunlap_MSR8957%2F4MTO-PL16%20-%202016-05-10%2008.49.39.ndpi</t>
  </si>
  <si>
    <t>http://gslideviewer.gene.com/nano/gslideviewer.cgi?PATH=NDP_Pcore2%2FGenentech_Webslide_server%2FMSRs%2F20160509_DDunlap_MSR8957%2F4MTP-PL16%20-%202016-05-10%2008.51.32.ndpi</t>
  </si>
  <si>
    <t>http://gslideviewer.gene.com/nano/gslideviewer.cgi?PATH=NDP_Pcore2%2FGenentech_Webslide_server%2FMSRs%2F20160509_DDunlap_MSR8957%2F4MTQ-PL16%20-%202016-05-10%2008.53.13.ndpi</t>
  </si>
  <si>
    <t>http://gslideviewer.gene.com/nano/gslideviewer.cgi?PATH=NDP_Pcore2%2FGenentech_Webslide_server%2FMSRs%2F20160509_DDunlap_MSR8957%2F4MTR-PL16%20-%202016-05-10%2008.55.07.ndpi</t>
  </si>
  <si>
    <t>http://gslideviewer.gene.com/nano/gslideviewer.cgi?PATH=NDP_Pcore2%2FGenentech_Webslide_server%2FMSRs%2F20160509_DDunlap_MSR8957%2F4MTS-PL16%20-%202016-05-10%2008.57.09.ndpi</t>
  </si>
  <si>
    <t>http://gslideviewer.gene.com/nano/gslideviewer.cgi?PATH=NDP_Pcore2%2FGenentech_Webslide_server%2FMSRs%2F20160509_DDunlap_MSR8957%2F4MTT-PL16%20-%202016-05-10%2008.58.50.ndpi</t>
  </si>
  <si>
    <t>http://gslideviewer.gene.com/nano/gslideviewer.cgi?PATH=NDP_Pcore2%2FGenentech_Webslide_server%2FMSRs%2F20160509_DDunlap_MSR8957%2F4MTU-PL16%20-%202016-05-10%2009.00.37.ndpi</t>
  </si>
  <si>
    <t>http://gslideviewer.gene.com/nano/gslideviewer.cgi?PATH=NDP_Pcore2%2FGenentech_Webslide_server%2FMSRs%2F20160509_DDunlap_MSR8957%2F4MTV-PL16%20-%202016-05-10%2009.02.17.ndpi</t>
  </si>
  <si>
    <t>http://gslideviewer.gene.com/nano/gslideviewer.cgi?PATH=NDP_Pcore2%2FGenentech_Webslide_server%2FMSRs%2F20160509_DDunlap_MSR8957%2F4MTX-PL16%20-%202016-05-10%2009.05.49.ndpi</t>
  </si>
  <si>
    <t>http://gslideviewer.gene.com/nano/gslideviewer.cgi?PATH=NDP_Pcore2%2FGenentech_Webslide_server%2FMSRs%2F20160509_DDunlap_MSR8957%2F4MTY-PL16%20-%202016-05-10%2009.07.21.ndpi</t>
  </si>
  <si>
    <t>http://gslideviewer.gene.com/nano/gslideviewer.cgi?PATH=NDP_Pcore2%2FGenentech_Webslide_server%2FMSRs%2F20160509_DDunlap_MSR8957%2F4MTZ-PL16%20-%202016-05-10%2009.09.09.ndpi</t>
  </si>
  <si>
    <t>http://gslideviewer.gene.com/nano/gslideviewer.cgi?PATH=NDP_Pcore2%2FGenentech_Webslide_server%2FMSRs%2F20160509_DDunlap_MSR8957%2F4MU0-PL16%20-%202016-05-10%2009.11.25.ndpi</t>
  </si>
  <si>
    <t>http://gslideviewer.gene.com/nano/gslideviewer.cgi?PATH=NDP_Pcore2%2FGenentech_Webslide_server%2FMSRs%2F20160509_DDunlap_MSR8957%2F4MU1-PL16%20-%202016-05-10%2009.12.57.ndpi</t>
  </si>
  <si>
    <t>http://gslideviewer.gene.com/nano/gslideviewer.cgi?PATH=NDP_Pcore2%2FGenentech_Webslide_server%2FMSRs%2F20160509_DDunlap_MSR8957%2F4MU2-PL16%20-%202016-05-10%2009.14.20.ndpi</t>
  </si>
  <si>
    <t>http://gslideviewer.gene.com/nano/gslideviewer.cgi?PATH=NDP_Pcore2%2FGenentech_Webslide_server%2FMSRs%2F20160509_DDunlap_MSR8957%2F4MU3-PL16%20-%202016-05-10%2009.16.02.ndpi</t>
  </si>
  <si>
    <t>http://gslideviewer.gene.com/nano/gslideviewer.cgi?PATH=NDP_Pcore2%2FGenentech_Webslide_server%2FMSRs%2F20160509_DDunlap_MSR8957%2F4MU4-PL16%20-%202016-05-10%2009.18.59.ndpi</t>
  </si>
  <si>
    <t>http://gslideviewer.gene.com/nano/gslideviewer.cgi?PATH=NDP_Pcore2%2FGenentech_Webslide_server%2FMSRs%2F20160509_DDunlap_MSR8957%2F4MU5-PL16%20-%202016-05-10%2009.20.52.ndpi</t>
  </si>
  <si>
    <t>http://gslideviewer.gene.com/nano/gslideviewer.cgi?PATH=NDP_Pcore2%2FGenentech_Webslide_server%2FMSRs%2F20160509_DDunlap_MSR8957%2F4MU6-PL16%20-%202016-05-10%2009.22.45.ndpi</t>
  </si>
  <si>
    <t>http://gslideviewer.gene.com/nano/gslideviewer.cgi?PATH=NDP_Pcore2%2FGenentech_Webslide_server%2FMSRs%2F20160509_DDunlap_MSR8957%2F4MU7-PL16%20-%202016-05-10%2009.24.44.ndpi</t>
  </si>
  <si>
    <t>http://gslideviewer.gene.com/nano/gslideviewer.cgi?PATH=NDP_Pcore2%2FGenentech_Webslide_server%2FMSRs%2F20160509_DDunlap_MSR8957%2F4MU8-PL16%20-%202016-05-10%2009.26.35.ndpi</t>
  </si>
  <si>
    <t>L1_width_TXT</t>
  </si>
  <si>
    <t>necro ok</t>
  </si>
  <si>
    <t>rerun, ok.  Stats no change</t>
  </si>
  <si>
    <t>rerun, no flat line. Stats no change</t>
  </si>
  <si>
    <t>% necrotic area</t>
  </si>
  <si>
    <t>Lx tissue area, sq. microns</t>
  </si>
  <si>
    <t>Lx total cell area, sq. microns</t>
  </si>
  <si>
    <t>Lx total cells, count</t>
  </si>
  <si>
    <t>Lx cd3 area, sq. microns</t>
  </si>
  <si>
    <t>Lx cd3 cells, count</t>
  </si>
  <si>
    <t>Lx cd3 area / Lx tissue area * 100_ST</t>
  </si>
  <si>
    <t>Lx cd3 area / Lx total cell area * 100_ST</t>
  </si>
  <si>
    <t>Lx cd3 cells/ Lx total cells * 100_ST</t>
  </si>
  <si>
    <t>Lx tissue area w/o necrosis, sq. microns</t>
  </si>
  <si>
    <t>Lx total cell area w/o necrosis, sq. microns</t>
  </si>
  <si>
    <t>Lx total cells w/o necrosis, count</t>
  </si>
  <si>
    <t>Lx cd3 area w/o necrosis, sq. microns</t>
  </si>
  <si>
    <t>Lx cd3 cells w/o necrosis, count</t>
  </si>
  <si>
    <t>w/o necrosis-  Lx cd3 area / Lx tissue area * 100_ST</t>
  </si>
  <si>
    <t>w/o necrosis-  Lx cd3 area / Lx total cell area * 100_ST</t>
  </si>
  <si>
    <t>w/o necrosis-  Lx cd3 cells/ Lx total cells * 100_ST</t>
  </si>
  <si>
    <t>% necrotic area_ST</t>
  </si>
  <si>
    <t>?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</si>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</sst>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2" xfId="0" applyBorder="1" applyAlignment="1">
      <alignment wrapText="1"/>
    </xf>
    <xf numFmtId="0" fontId="0" fillId="0" borderId="2" xfId="0" applyBorder="1"/>
    <xf numFmtId="49" fontId="0" fillId="0" borderId="1" xfId="0" applyNumberFormat="1" applyFont="1" applyBorder="1" applyAlignment="1">
      <alignment wrapText="1"/>
    </xf>
    <xf numFmtId="49" fontId="1" fillId="0" borderId="0" xfId="25" applyNumberFormat="1" applyAlignment="1"/>
    <xf numFmtId="164" fontId="0" fillId="0" borderId="3" xfId="0" applyNumberFormat="1" applyFont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3" xfId="0" applyNumberFormat="1" applyFont="1" applyBorder="1" applyAlignment="1"/>
    <xf numFmtId="164" fontId="0" fillId="0" borderId="0" xfId="0" applyNumberFormat="1" applyFont="1" applyBorder="1" applyAlignment="1"/>
    <xf numFmtId="1" fontId="0" fillId="0" borderId="3" xfId="0" applyNumberFormat="1" applyFont="1" applyBorder="1" applyAlignment="1"/>
    <xf numFmtId="1" fontId="0" fillId="0" borderId="0" xfId="0" applyNumberFormat="1" applyFont="1" applyBorder="1" applyAlignment="1"/>
    <xf numFmtId="0" fontId="0" fillId="2" borderId="0" xfId="0" applyFill="1" applyAlignment="1"/>
    <xf numFmtId="1" fontId="0" fillId="2" borderId="3" xfId="0" applyNumberFormat="1" applyFont="1" applyFill="1" applyBorder="1" applyAlignment="1"/>
    <xf numFmtId="1" fontId="0" fillId="2" borderId="0" xfId="0" applyNumberFormat="1" applyFont="1" applyFill="1" applyBorder="1" applyAlignment="1"/>
    <xf numFmtId="1" fontId="0" fillId="2" borderId="0" xfId="0" applyNumberFormat="1" applyFont="1" applyFill="1" applyAlignment="1"/>
    <xf numFmtId="164" fontId="0" fillId="2" borderId="3" xfId="0" applyNumberFormat="1" applyFont="1" applyFill="1" applyBorder="1" applyAlignment="1"/>
    <xf numFmtId="164" fontId="0" fillId="2" borderId="0" xfId="0" applyNumberFormat="1" applyFont="1" applyFill="1" applyBorder="1" applyAlignment="1"/>
    <xf numFmtId="2" fontId="0" fillId="0" borderId="3" xfId="0" applyNumberFormat="1" applyFont="1" applyBorder="1" applyAlignment="1"/>
    <xf numFmtId="2" fontId="0" fillId="0" borderId="0" xfId="0" applyNumberFormat="1" applyFont="1" applyBorder="1" applyAlignment="1"/>
    <xf numFmtId="0" fontId="0" fillId="0" borderId="0" xfId="0" applyAlignment="1">
      <alignment wrapText="1"/>
    </xf>
    <xf numFmtId="1" fontId="0" fillId="0" borderId="0" xfId="0" applyNumberFormat="1" applyFont="1" applyAlignment="1">
      <alignment wrapText="1"/>
    </xf>
    <xf numFmtId="0" fontId="3" fillId="0" borderId="0" xfId="0" applyFont="1"/>
    <xf numFmtId="15" fontId="3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3" borderId="0" xfId="0" applyFill="1"/>
    <xf numFmtId="49" fontId="1" fillId="3" borderId="0" xfId="25" applyNumberFormat="1" applyFill="1" applyAlignment="1"/>
    <xf numFmtId="0" fontId="0" fillId="3" borderId="0" xfId="0" applyFill="1" applyBorder="1" applyAlignment="1">
      <alignment wrapText="1"/>
    </xf>
    <xf numFmtId="0" fontId="0" fillId="3" borderId="0" xfId="0" applyFill="1" applyBorder="1" applyAlignment="1"/>
    <xf numFmtId="1" fontId="0" fillId="3" borderId="3" xfId="0" applyNumberFormat="1" applyFont="1" applyFill="1" applyBorder="1" applyAlignment="1">
      <alignment wrapText="1"/>
    </xf>
    <xf numFmtId="1" fontId="0" fillId="3" borderId="0" xfId="0" applyNumberFormat="1" applyFont="1" applyFill="1" applyBorder="1" applyAlignment="1">
      <alignment wrapText="1"/>
    </xf>
    <xf numFmtId="164" fontId="0" fillId="3" borderId="3" xfId="0" applyNumberFormat="1" applyFont="1" applyFill="1" applyBorder="1" applyAlignment="1">
      <alignment wrapText="1"/>
    </xf>
    <xf numFmtId="164" fontId="0" fillId="3" borderId="0" xfId="0" applyNumberFormat="1" applyFont="1" applyFill="1" applyBorder="1" applyAlignment="1">
      <alignment wrapText="1"/>
    </xf>
    <xf numFmtId="0" fontId="0" fillId="4" borderId="0" xfId="0" applyFill="1"/>
    <xf numFmtId="49" fontId="1" fillId="4" borderId="0" xfId="25" applyNumberFormat="1" applyFill="1" applyAlignment="1"/>
    <xf numFmtId="0" fontId="4" fillId="5" borderId="0" xfId="0" applyFont="1" applyFill="1"/>
    <xf numFmtId="164" fontId="0" fillId="0" borderId="5" xfId="0" applyNumberFormat="1" applyFont="1" applyBorder="1" applyAlignment="1">
      <alignment wrapText="1"/>
    </xf>
    <xf numFmtId="1" fontId="0" fillId="0" borderId="4" xfId="0" applyNumberFormat="1" applyFont="1" applyBorder="1" applyAlignment="1">
      <alignment wrapText="1"/>
    </xf>
    <xf numFmtId="0" fontId="0" fillId="2" borderId="3" xfId="0" applyFill="1" applyBorder="1" applyAlignment="1"/>
    <xf numFmtId="0" fontId="0" fillId="0" borderId="3" xfId="0" applyBorder="1" applyAlignment="1">
      <alignment wrapText="1"/>
    </xf>
    <xf numFmtId="0" fontId="0" fillId="0" borderId="3" xfId="0" applyBorder="1" applyAlignment="1"/>
    <xf numFmtId="1" fontId="0" fillId="0" borderId="5" xfId="0" applyNumberFormat="1" applyFont="1" applyBorder="1" applyAlignment="1">
      <alignment wrapText="1"/>
    </xf>
    <xf numFmtId="1" fontId="0" fillId="2" borderId="0" xfId="0" applyNumberFormat="1" applyFill="1" applyAlignment="1"/>
    <xf numFmtId="1" fontId="0" fillId="0" borderId="0" xfId="0" applyNumberFormat="1" applyAlignment="1">
      <alignment wrapText="1"/>
    </xf>
    <xf numFmtId="1" fontId="0" fillId="0" borderId="0" xfId="0" applyNumberFormat="1" applyAlignment="1"/>
    <xf numFmtId="164" fontId="0" fillId="0" borderId="0" xfId="0" applyNumberFormat="1" applyFont="1" applyAlignment="1"/>
    <xf numFmtId="164" fontId="0" fillId="2" borderId="0" xfId="0" applyNumberFormat="1" applyFont="1" applyFill="1" applyAlignment="1"/>
    <xf numFmtId="164" fontId="0" fillId="0" borderId="7" xfId="0" applyNumberFormat="1" applyFon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3" borderId="6" xfId="0" applyNumberFormat="1" applyFill="1" applyBorder="1" applyAlignment="1">
      <alignment wrapText="1"/>
    </xf>
    <xf numFmtId="164" fontId="0" fillId="0" borderId="6" xfId="0" applyNumberFormat="1" applyBorder="1" applyAlignment="1"/>
    <xf numFmtId="164" fontId="0" fillId="2" borderId="3" xfId="0" applyNumberFormat="1" applyFill="1" applyBorder="1" applyAlignment="1"/>
    <xf numFmtId="164" fontId="0" fillId="2" borderId="0" xfId="0" applyNumberFormat="1" applyFill="1" applyBorder="1" applyAlignment="1"/>
    <xf numFmtId="164" fontId="0" fillId="2" borderId="6" xfId="0" applyNumberFormat="1" applyFill="1" applyBorder="1" applyAlignment="1"/>
    <xf numFmtId="164" fontId="0" fillId="0" borderId="3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3" xfId="0" applyNumberFormat="1" applyBorder="1" applyAlignment="1"/>
    <xf numFmtId="164" fontId="0" fillId="0" borderId="0" xfId="0" applyNumberFormat="1" applyBorder="1" applyAlignment="1"/>
    <xf numFmtId="164" fontId="0" fillId="0" borderId="0" xfId="0" applyNumberFormat="1" applyFont="1" applyAlignment="1">
      <alignment wrapText="1"/>
    </xf>
    <xf numFmtId="0" fontId="4" fillId="0" borderId="0" xfId="0" applyFont="1"/>
    <xf numFmtId="1" fontId="4" fillId="0" borderId="3" xfId="0" applyNumberFormat="1" applyFont="1" applyBorder="1"/>
    <xf numFmtId="1" fontId="4" fillId="0" borderId="0" xfId="0" applyNumberFormat="1" applyFont="1"/>
    <xf numFmtId="0" fontId="0" fillId="0" borderId="0" xfId="0" applyFill="1" applyBorder="1" applyAlignment="1"/>
    <xf numFmtId="164" fontId="0" fillId="0" borderId="2" xfId="0" applyNumberFormat="1" applyFont="1" applyBorder="1" applyAlignment="1">
      <alignment wrapText="1"/>
    </xf>
    <xf numFmtId="164" fontId="0" fillId="3" borderId="0" xfId="0" applyNumberFormat="1" applyFill="1" applyBorder="1" applyAlignment="1">
      <alignment wrapText="1"/>
    </xf>
    <xf numFmtId="1" fontId="0" fillId="0" borderId="3" xfId="0" applyNumberFormat="1" applyBorder="1"/>
    <xf numFmtId="1" fontId="0" fillId="0" borderId="0" xfId="0" applyNumberFormat="1"/>
    <xf numFmtId="2" fontId="0" fillId="0" borderId="5" xfId="0" applyNumberFormat="1" applyBorder="1" applyAlignment="1">
      <alignment wrapText="1"/>
    </xf>
    <xf numFmtId="2" fontId="0" fillId="0" borderId="3" xfId="0" applyNumberFormat="1" applyBorder="1" applyAlignment="1">
      <alignment wrapText="1"/>
    </xf>
    <xf numFmtId="2" fontId="0" fillId="3" borderId="3" xfId="0" applyNumberFormat="1" applyFill="1" applyBorder="1" applyAlignment="1">
      <alignment wrapText="1"/>
    </xf>
    <xf numFmtId="2" fontId="0" fillId="0" borderId="3" xfId="0" applyNumberFormat="1" applyBorder="1" applyAlignment="1"/>
    <xf numFmtId="2" fontId="0" fillId="2" borderId="3" xfId="0" applyNumberFormat="1" applyFill="1" applyBorder="1" applyAlignment="1"/>
    <xf numFmtId="164" fontId="0" fillId="0" borderId="8" xfId="0" applyNumberFormat="1" applyFont="1" applyBorder="1" applyAlignment="1">
      <alignment wrapText="1"/>
    </xf>
  </cellXfs>
  <cellStyles count="6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69"/>
  <sheetViews>
    <sheetView workbookViewId="0">
      <pane xSplit="1" ySplit="1" topLeftCell="O2" activePane="bottomRight" state="frozen"/>
      <selection activeCell="P45" sqref="P45:Z54"/>
      <selection pane="topRight" activeCell="P45" sqref="P45:Z54"/>
      <selection pane="bottomLeft" activeCell="P45" sqref="P45:Z54"/>
      <selection pane="bottomRight" activeCell="J2" sqref="J2:J26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12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4" customWidth="1"/>
    <col min="17" max="17" width="14.5" style="16" customWidth="1"/>
    <col min="18" max="18" width="14.5" style="17" customWidth="1"/>
    <col min="19" max="19" width="14.5" style="49" customWidth="1"/>
    <col min="20" max="22" width="14.5" style="2" customWidth="1"/>
    <col min="23" max="23" width="14.5" style="53" customWidth="1"/>
    <col min="24" max="24" width="14.5" style="65" customWidth="1"/>
    <col min="25" max="26" width="14.5" style="66" customWidth="1"/>
    <col min="27" max="27" width="11.83203125" style="79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56</v>
      </c>
      <c r="H1" s="3" t="s">
        <v>43</v>
      </c>
      <c r="I1" s="3" t="s">
        <v>44</v>
      </c>
      <c r="J1" s="3" t="s">
        <v>359</v>
      </c>
      <c r="K1" s="50" t="s">
        <v>364</v>
      </c>
      <c r="L1" s="14" t="s">
        <v>365</v>
      </c>
      <c r="M1" s="14" t="s">
        <v>366</v>
      </c>
      <c r="N1" s="14" t="s">
        <v>367</v>
      </c>
      <c r="O1" s="14" t="s">
        <v>368</v>
      </c>
      <c r="P1" s="45" t="s">
        <v>369</v>
      </c>
      <c r="Q1" s="15" t="s">
        <v>370</v>
      </c>
      <c r="R1" s="15" t="s">
        <v>371</v>
      </c>
      <c r="S1" s="50" t="s">
        <v>372</v>
      </c>
      <c r="T1" s="14" t="s">
        <v>373</v>
      </c>
      <c r="U1" s="14" t="s">
        <v>374</v>
      </c>
      <c r="V1" s="14" t="s">
        <v>375</v>
      </c>
      <c r="W1" s="46" t="s">
        <v>376</v>
      </c>
      <c r="X1" s="45" t="s">
        <v>377</v>
      </c>
      <c r="Y1" s="15" t="s">
        <v>378</v>
      </c>
      <c r="Z1" s="81" t="s">
        <v>379</v>
      </c>
      <c r="AA1" s="76" t="s">
        <v>380</v>
      </c>
    </row>
    <row r="2" spans="1:27" s="32" customFormat="1">
      <c r="A2" t="s">
        <v>95</v>
      </c>
      <c r="B2" t="s">
        <v>329</v>
      </c>
      <c r="C2" s="9" t="str">
        <f t="shared" ref="C2:C26" si="0">HYPERLINK(B2,"gSlide")</f>
        <v>gSlide</v>
      </c>
      <c r="D2">
        <v>34</v>
      </c>
      <c r="E2" s="32" t="s">
        <v>201</v>
      </c>
      <c r="F2">
        <v>1</v>
      </c>
      <c r="G2" s="33" t="s">
        <v>228</v>
      </c>
      <c r="H2" s="33" t="s">
        <v>50</v>
      </c>
      <c r="I2" s="33" t="s">
        <v>48</v>
      </c>
      <c r="J2" s="33">
        <v>600</v>
      </c>
      <c r="K2" s="12">
        <v>9699572.3924000002</v>
      </c>
      <c r="L2" s="13">
        <v>1070364.8459999999</v>
      </c>
      <c r="M2" s="13">
        <v>41356</v>
      </c>
      <c r="N2" s="13">
        <v>35349.896000000001</v>
      </c>
      <c r="O2" s="13">
        <v>1133</v>
      </c>
      <c r="P2" s="10">
        <f>N2/K2 *100</f>
        <v>0.36444798358016328</v>
      </c>
      <c r="Q2" s="11">
        <f>N2/L2 *100</f>
        <v>3.3026024847606035</v>
      </c>
      <c r="R2" s="11">
        <f>O2/M2 *100</f>
        <v>2.7396266563497433</v>
      </c>
      <c r="S2" s="12">
        <v>9699572.3924000002</v>
      </c>
      <c r="T2" s="13">
        <v>1070364.8459999999</v>
      </c>
      <c r="U2" s="13">
        <v>41356</v>
      </c>
      <c r="V2" s="13">
        <v>35349.896000000001</v>
      </c>
      <c r="W2" s="46">
        <v>1133</v>
      </c>
      <c r="X2" s="10">
        <f>V2/S2 *100</f>
        <v>0.36444798358016328</v>
      </c>
      <c r="Y2" s="11">
        <f>V2/T2 *100</f>
        <v>3.3026024847606035</v>
      </c>
      <c r="Z2" s="11">
        <f>W2/U2 *100</f>
        <v>2.7396266563497433</v>
      </c>
      <c r="AA2" s="77">
        <f>(K2-S2)/K2 * 100</f>
        <v>0</v>
      </c>
    </row>
    <row r="3" spans="1:27" s="32" customFormat="1">
      <c r="A3" t="s">
        <v>96</v>
      </c>
      <c r="B3" t="s">
        <v>330</v>
      </c>
      <c r="C3" s="9" t="str">
        <f t="shared" si="0"/>
        <v>gSlide</v>
      </c>
      <c r="D3">
        <v>35</v>
      </c>
      <c r="E3" s="32" t="s">
        <v>202</v>
      </c>
      <c r="F3">
        <v>1</v>
      </c>
      <c r="G3" s="33" t="s">
        <v>228</v>
      </c>
      <c r="H3" s="33" t="s">
        <v>50</v>
      </c>
      <c r="I3" s="33" t="s">
        <v>48</v>
      </c>
      <c r="J3" s="33">
        <v>600</v>
      </c>
      <c r="K3" s="12">
        <v>12211493.766799999</v>
      </c>
      <c r="L3" s="13">
        <v>1054037.5784</v>
      </c>
      <c r="M3" s="13">
        <v>42186</v>
      </c>
      <c r="N3" s="13">
        <v>26687.415199999999</v>
      </c>
      <c r="O3" s="13">
        <v>947</v>
      </c>
      <c r="P3" s="10">
        <f t="shared" ref="P3:P26" si="1">N3/K3 *100</f>
        <v>0.21854341253939313</v>
      </c>
      <c r="Q3" s="11">
        <f t="shared" ref="Q3:R26" si="2">N3/L3 *100</f>
        <v>2.5319225563580723</v>
      </c>
      <c r="R3" s="11">
        <f t="shared" si="2"/>
        <v>2.2448205565827526</v>
      </c>
      <c r="S3" s="12">
        <v>12211493.766799999</v>
      </c>
      <c r="T3" s="13">
        <v>1054037.5784</v>
      </c>
      <c r="U3" s="13">
        <v>42186</v>
      </c>
      <c r="V3" s="13">
        <v>26687.415199999999</v>
      </c>
      <c r="W3" s="13">
        <v>947</v>
      </c>
      <c r="X3" s="10">
        <f t="shared" ref="X3:X26" si="3">V3/S3 *100</f>
        <v>0.21854341253939313</v>
      </c>
      <c r="Y3" s="11">
        <f t="shared" ref="Y3:Z26" si="4">V3/T3 *100</f>
        <v>2.5319225563580723</v>
      </c>
      <c r="Z3" s="64">
        <f t="shared" si="4"/>
        <v>2.2448205565827526</v>
      </c>
      <c r="AA3" s="77">
        <f t="shared" ref="AA3:AA26" si="5">(K3-S3)/K3 * 100</f>
        <v>0</v>
      </c>
    </row>
    <row r="4" spans="1:27" s="32" customFormat="1">
      <c r="A4" t="s">
        <v>97</v>
      </c>
      <c r="B4" t="s">
        <v>331</v>
      </c>
      <c r="C4" s="9" t="str">
        <f t="shared" si="0"/>
        <v>gSlide</v>
      </c>
      <c r="D4">
        <v>36</v>
      </c>
      <c r="E4" s="32" t="s">
        <v>203</v>
      </c>
      <c r="F4">
        <v>1</v>
      </c>
      <c r="G4" s="33" t="s">
        <v>228</v>
      </c>
      <c r="H4" s="33" t="s">
        <v>50</v>
      </c>
      <c r="I4" s="33" t="s">
        <v>48</v>
      </c>
      <c r="J4" s="33">
        <v>400</v>
      </c>
      <c r="K4" s="12">
        <v>33348879.440000001</v>
      </c>
      <c r="L4" s="13">
        <v>2522920.1307999999</v>
      </c>
      <c r="M4" s="13">
        <v>95426</v>
      </c>
      <c r="N4" s="13">
        <v>71310.258000000002</v>
      </c>
      <c r="O4" s="13">
        <v>2490</v>
      </c>
      <c r="P4" s="10">
        <f t="shared" si="1"/>
        <v>0.21383104679213774</v>
      </c>
      <c r="Q4" s="11">
        <f t="shared" si="2"/>
        <v>2.8264968490059981</v>
      </c>
      <c r="R4" s="11">
        <f t="shared" si="2"/>
        <v>2.6093517489992246</v>
      </c>
      <c r="S4" s="12">
        <v>33348879.440000001</v>
      </c>
      <c r="T4" s="13">
        <v>2522920.1307999999</v>
      </c>
      <c r="U4" s="13">
        <v>95426</v>
      </c>
      <c r="V4" s="13">
        <v>71310.258000000002</v>
      </c>
      <c r="W4" s="13">
        <v>2490</v>
      </c>
      <c r="X4" s="10">
        <f t="shared" si="3"/>
        <v>0.21383104679213774</v>
      </c>
      <c r="Y4" s="11">
        <f t="shared" si="4"/>
        <v>2.8264968490059981</v>
      </c>
      <c r="Z4" s="64">
        <f t="shared" si="4"/>
        <v>2.6093517489992246</v>
      </c>
      <c r="AA4" s="77">
        <f t="shared" si="5"/>
        <v>0</v>
      </c>
    </row>
    <row r="5" spans="1:27" s="32" customFormat="1">
      <c r="A5" t="s">
        <v>98</v>
      </c>
      <c r="B5" t="s">
        <v>332</v>
      </c>
      <c r="C5" s="9" t="str">
        <f t="shared" si="0"/>
        <v>gSlide</v>
      </c>
      <c r="D5">
        <v>37</v>
      </c>
      <c r="E5" s="32" t="s">
        <v>204</v>
      </c>
      <c r="F5">
        <v>1</v>
      </c>
      <c r="G5" s="33" t="s">
        <v>228</v>
      </c>
      <c r="H5" s="33" t="s">
        <v>50</v>
      </c>
      <c r="I5" s="33" t="s">
        <v>48</v>
      </c>
      <c r="J5" s="71">
        <v>600</v>
      </c>
      <c r="K5" s="12">
        <v>20598143.1752</v>
      </c>
      <c r="L5" s="13">
        <v>2110412.9136000001</v>
      </c>
      <c r="M5" s="13">
        <v>78096</v>
      </c>
      <c r="N5" s="13">
        <v>57605.772400000002</v>
      </c>
      <c r="O5" s="13">
        <v>1963</v>
      </c>
      <c r="P5" s="10">
        <f t="shared" si="1"/>
        <v>0.27966488003324924</v>
      </c>
      <c r="Q5" s="11">
        <f t="shared" si="2"/>
        <v>2.7295972285221901</v>
      </c>
      <c r="R5" s="11">
        <f t="shared" si="2"/>
        <v>2.5135730383118213</v>
      </c>
      <c r="S5" s="12">
        <v>20598143.1752</v>
      </c>
      <c r="T5" s="13">
        <v>2110412.9136000001</v>
      </c>
      <c r="U5" s="13">
        <v>78096</v>
      </c>
      <c r="V5" s="13">
        <v>57605.772400000002</v>
      </c>
      <c r="W5" s="13">
        <v>1963</v>
      </c>
      <c r="X5" s="10">
        <f t="shared" si="3"/>
        <v>0.27966488003324924</v>
      </c>
      <c r="Y5" s="11">
        <f t="shared" si="4"/>
        <v>2.7295972285221901</v>
      </c>
      <c r="Z5" s="64">
        <f t="shared" si="4"/>
        <v>2.5135730383118213</v>
      </c>
      <c r="AA5" s="77">
        <f t="shared" si="5"/>
        <v>0</v>
      </c>
    </row>
    <row r="6" spans="1:27" s="32" customFormat="1">
      <c r="A6" t="s">
        <v>99</v>
      </c>
      <c r="B6" t="s">
        <v>333</v>
      </c>
      <c r="C6" s="9" t="str">
        <f t="shared" si="0"/>
        <v>gSlide</v>
      </c>
      <c r="D6">
        <v>38</v>
      </c>
      <c r="E6" s="32" t="s">
        <v>205</v>
      </c>
      <c r="F6">
        <v>1</v>
      </c>
      <c r="G6" s="33" t="s">
        <v>228</v>
      </c>
      <c r="H6" s="33" t="s">
        <v>50</v>
      </c>
      <c r="I6" s="33" t="s">
        <v>48</v>
      </c>
      <c r="J6" s="71">
        <v>600</v>
      </c>
      <c r="K6" s="12">
        <v>14566300.2368</v>
      </c>
      <c r="L6" s="13">
        <v>1024587.7252</v>
      </c>
      <c r="M6" s="13">
        <v>40015</v>
      </c>
      <c r="N6" s="13">
        <v>22945.269199999999</v>
      </c>
      <c r="O6" s="13">
        <v>775</v>
      </c>
      <c r="P6" s="10">
        <f t="shared" si="1"/>
        <v>0.15752297307473825</v>
      </c>
      <c r="Q6" s="11">
        <f t="shared" si="2"/>
        <v>2.2394636043020206</v>
      </c>
      <c r="R6" s="11">
        <f t="shared" si="2"/>
        <v>1.9367737098588029</v>
      </c>
      <c r="S6" s="12">
        <v>14566300.2368</v>
      </c>
      <c r="T6" s="13">
        <v>1024587.7252</v>
      </c>
      <c r="U6" s="13">
        <v>40015</v>
      </c>
      <c r="V6" s="13">
        <v>22945.269199999999</v>
      </c>
      <c r="W6" s="13">
        <v>775</v>
      </c>
      <c r="X6" s="10">
        <f t="shared" si="3"/>
        <v>0.15752297307473825</v>
      </c>
      <c r="Y6" s="11">
        <f t="shared" si="4"/>
        <v>2.2394636043020206</v>
      </c>
      <c r="Z6" s="64">
        <f t="shared" si="4"/>
        <v>1.9367737098588029</v>
      </c>
      <c r="AA6" s="77">
        <f t="shared" si="5"/>
        <v>0</v>
      </c>
    </row>
    <row r="7" spans="1:27" s="36" customFormat="1">
      <c r="A7" s="34" t="s">
        <v>100</v>
      </c>
      <c r="B7" s="34" t="s">
        <v>334</v>
      </c>
      <c r="C7" s="35" t="str">
        <f t="shared" si="0"/>
        <v>gSlide</v>
      </c>
      <c r="D7" s="34">
        <v>39</v>
      </c>
      <c r="E7" s="36" t="s">
        <v>206</v>
      </c>
      <c r="F7" s="34">
        <v>2</v>
      </c>
      <c r="G7" s="37" t="s">
        <v>229</v>
      </c>
      <c r="H7" s="37" t="s">
        <v>235</v>
      </c>
      <c r="I7" s="37" t="s">
        <v>236</v>
      </c>
      <c r="J7" s="37">
        <v>600</v>
      </c>
      <c r="K7" s="38">
        <v>8360873.9891999997</v>
      </c>
      <c r="L7" s="39">
        <v>757361.47080000001</v>
      </c>
      <c r="M7" s="39">
        <v>29500</v>
      </c>
      <c r="N7" s="39">
        <v>37193.99</v>
      </c>
      <c r="O7" s="39">
        <v>1330</v>
      </c>
      <c r="P7" s="40">
        <f t="shared" si="1"/>
        <v>0.44485767932927378</v>
      </c>
      <c r="Q7" s="41">
        <f t="shared" si="2"/>
        <v>4.910995797120763</v>
      </c>
      <c r="R7" s="41">
        <f t="shared" si="2"/>
        <v>4.508474576271186</v>
      </c>
      <c r="S7" s="38">
        <v>8360873.9891999997</v>
      </c>
      <c r="T7" s="39">
        <v>757361.47080000001</v>
      </c>
      <c r="U7" s="39">
        <v>29500</v>
      </c>
      <c r="V7" s="39">
        <v>37193.99</v>
      </c>
      <c r="W7" s="39">
        <v>1330</v>
      </c>
      <c r="X7" s="40">
        <f t="shared" si="3"/>
        <v>0.44485767932927378</v>
      </c>
      <c r="Y7" s="41">
        <f t="shared" si="4"/>
        <v>4.910995797120763</v>
      </c>
      <c r="Z7" s="73">
        <f t="shared" si="4"/>
        <v>4.508474576271186</v>
      </c>
      <c r="AA7" s="78">
        <f t="shared" si="5"/>
        <v>0</v>
      </c>
    </row>
    <row r="8" spans="1:27" s="36" customFormat="1">
      <c r="A8" s="34" t="s">
        <v>101</v>
      </c>
      <c r="B8" s="34" t="s">
        <v>335</v>
      </c>
      <c r="C8" s="35" t="str">
        <f t="shared" si="0"/>
        <v>gSlide</v>
      </c>
      <c r="D8" s="34">
        <v>40</v>
      </c>
      <c r="E8" s="36" t="s">
        <v>207</v>
      </c>
      <c r="F8" s="34">
        <v>2</v>
      </c>
      <c r="G8" s="37" t="s">
        <v>229</v>
      </c>
      <c r="H8" s="37" t="s">
        <v>235</v>
      </c>
      <c r="I8" s="37" t="s">
        <v>236</v>
      </c>
      <c r="J8" s="37">
        <v>600</v>
      </c>
      <c r="K8" s="38">
        <v>22200922.398800001</v>
      </c>
      <c r="L8" s="39">
        <v>1932763.2871999999</v>
      </c>
      <c r="M8" s="39">
        <v>74561</v>
      </c>
      <c r="N8" s="39">
        <v>56581.628400000001</v>
      </c>
      <c r="O8" s="39">
        <v>1949</v>
      </c>
      <c r="P8" s="40">
        <f t="shared" si="1"/>
        <v>0.2548616106286572</v>
      </c>
      <c r="Q8" s="41">
        <f t="shared" si="2"/>
        <v>2.9274991290821744</v>
      </c>
      <c r="R8" s="41">
        <f t="shared" si="2"/>
        <v>2.6139670873512966</v>
      </c>
      <c r="S8" s="38">
        <v>22200922.398800001</v>
      </c>
      <c r="T8" s="39">
        <v>1932763.2871999999</v>
      </c>
      <c r="U8" s="39">
        <v>74561</v>
      </c>
      <c r="V8" s="39">
        <v>56581.628400000001</v>
      </c>
      <c r="W8" s="39">
        <v>1949</v>
      </c>
      <c r="X8" s="40">
        <f t="shared" si="3"/>
        <v>0.2548616106286572</v>
      </c>
      <c r="Y8" s="41">
        <f t="shared" si="4"/>
        <v>2.9274991290821744</v>
      </c>
      <c r="Z8" s="73">
        <f t="shared" si="4"/>
        <v>2.6139670873512966</v>
      </c>
      <c r="AA8" s="78">
        <f t="shared" si="5"/>
        <v>0</v>
      </c>
    </row>
    <row r="9" spans="1:27" s="36" customFormat="1">
      <c r="A9" s="34" t="s">
        <v>102</v>
      </c>
      <c r="B9" s="34" t="s">
        <v>336</v>
      </c>
      <c r="C9" s="35" t="str">
        <f t="shared" si="0"/>
        <v>gSlide</v>
      </c>
      <c r="D9" s="34">
        <v>41</v>
      </c>
      <c r="E9" s="36" t="s">
        <v>208</v>
      </c>
      <c r="F9" s="34">
        <v>2</v>
      </c>
      <c r="G9" s="37" t="s">
        <v>229</v>
      </c>
      <c r="H9" s="37" t="s">
        <v>235</v>
      </c>
      <c r="I9" s="37" t="s">
        <v>236</v>
      </c>
      <c r="J9" s="37">
        <v>400</v>
      </c>
      <c r="K9" s="38">
        <v>28678454.608399998</v>
      </c>
      <c r="L9" s="39">
        <v>2528281.6516</v>
      </c>
      <c r="M9" s="39">
        <v>101755</v>
      </c>
      <c r="N9" s="39">
        <v>100767.5172</v>
      </c>
      <c r="O9" s="39">
        <v>3588</v>
      </c>
      <c r="P9" s="40">
        <f t="shared" si="1"/>
        <v>0.35137010894054566</v>
      </c>
      <c r="Q9" s="41">
        <f t="shared" si="2"/>
        <v>3.9856128029181481</v>
      </c>
      <c r="R9" s="41">
        <f t="shared" si="2"/>
        <v>3.5261166527443368</v>
      </c>
      <c r="S9" s="38">
        <v>28678454.608399998</v>
      </c>
      <c r="T9" s="39">
        <v>2528281.6516</v>
      </c>
      <c r="U9" s="39">
        <v>101755</v>
      </c>
      <c r="V9" s="39">
        <v>100767.5172</v>
      </c>
      <c r="W9" s="39">
        <v>3588</v>
      </c>
      <c r="X9" s="40">
        <f t="shared" si="3"/>
        <v>0.35137010894054566</v>
      </c>
      <c r="Y9" s="41">
        <f t="shared" si="4"/>
        <v>3.9856128029181481</v>
      </c>
      <c r="Z9" s="73">
        <f t="shared" si="4"/>
        <v>3.5261166527443368</v>
      </c>
      <c r="AA9" s="78">
        <f t="shared" si="5"/>
        <v>0</v>
      </c>
    </row>
    <row r="10" spans="1:27" s="36" customFormat="1">
      <c r="A10" s="34" t="s">
        <v>103</v>
      </c>
      <c r="B10" s="34" t="s">
        <v>337</v>
      </c>
      <c r="C10" s="35" t="str">
        <f t="shared" si="0"/>
        <v>gSlide</v>
      </c>
      <c r="D10" s="34">
        <v>42</v>
      </c>
      <c r="E10" s="36" t="s">
        <v>209</v>
      </c>
      <c r="F10" s="34">
        <v>2</v>
      </c>
      <c r="G10" s="37" t="s">
        <v>229</v>
      </c>
      <c r="H10" s="37" t="s">
        <v>235</v>
      </c>
      <c r="I10" s="37" t="s">
        <v>236</v>
      </c>
      <c r="J10" s="37">
        <v>600</v>
      </c>
      <c r="K10" s="38">
        <v>22908129.8028</v>
      </c>
      <c r="L10" s="39">
        <v>2135374.9424000001</v>
      </c>
      <c r="M10" s="39">
        <v>83265</v>
      </c>
      <c r="N10" s="39">
        <v>37823.711600000002</v>
      </c>
      <c r="O10" s="39">
        <v>1356</v>
      </c>
      <c r="P10" s="40">
        <f t="shared" si="1"/>
        <v>0.16511042990238736</v>
      </c>
      <c r="Q10" s="41">
        <f t="shared" si="2"/>
        <v>1.7712913479020695</v>
      </c>
      <c r="R10" s="41">
        <f t="shared" si="2"/>
        <v>1.6285353990272022</v>
      </c>
      <c r="S10" s="38">
        <v>22908129.8028</v>
      </c>
      <c r="T10" s="39">
        <v>2135374.9424000001</v>
      </c>
      <c r="U10" s="39">
        <v>83265</v>
      </c>
      <c r="V10" s="39">
        <v>37823.711600000002</v>
      </c>
      <c r="W10" s="39">
        <v>1356</v>
      </c>
      <c r="X10" s="40">
        <f t="shared" si="3"/>
        <v>0.16511042990238736</v>
      </c>
      <c r="Y10" s="41">
        <f t="shared" si="4"/>
        <v>1.7712913479020695</v>
      </c>
      <c r="Z10" s="73">
        <f t="shared" si="4"/>
        <v>1.6285353990272022</v>
      </c>
      <c r="AA10" s="78">
        <f t="shared" si="5"/>
        <v>0</v>
      </c>
    </row>
    <row r="11" spans="1:27" s="36" customFormat="1">
      <c r="A11" s="34" t="s">
        <v>104</v>
      </c>
      <c r="B11" s="34" t="s">
        <v>338</v>
      </c>
      <c r="C11" s="35" t="str">
        <f t="shared" si="0"/>
        <v>gSlide</v>
      </c>
      <c r="D11" s="34">
        <v>43</v>
      </c>
      <c r="E11" s="36" t="s">
        <v>210</v>
      </c>
      <c r="F11" s="34">
        <v>2</v>
      </c>
      <c r="G11" s="37" t="s">
        <v>229</v>
      </c>
      <c r="H11" s="37" t="s">
        <v>235</v>
      </c>
      <c r="I11" s="37" t="s">
        <v>236</v>
      </c>
      <c r="J11" s="37">
        <v>600</v>
      </c>
      <c r="K11" s="38">
        <v>23294440.305199999</v>
      </c>
      <c r="L11" s="39">
        <v>2206633.9931999999</v>
      </c>
      <c r="M11" s="39">
        <v>88196</v>
      </c>
      <c r="N11" s="39">
        <v>115329.406</v>
      </c>
      <c r="O11" s="39">
        <v>4020</v>
      </c>
      <c r="P11" s="40">
        <f t="shared" si="1"/>
        <v>0.49509412756422871</v>
      </c>
      <c r="Q11" s="41">
        <f t="shared" si="2"/>
        <v>5.2264855139275941</v>
      </c>
      <c r="R11" s="41">
        <f t="shared" si="2"/>
        <v>4.5580298426232488</v>
      </c>
      <c r="S11" s="38">
        <v>23294440.305199999</v>
      </c>
      <c r="T11" s="39">
        <v>2206633.9931999999</v>
      </c>
      <c r="U11" s="39">
        <v>88196</v>
      </c>
      <c r="V11" s="39">
        <v>115329.406</v>
      </c>
      <c r="W11" s="39">
        <v>4020</v>
      </c>
      <c r="X11" s="40">
        <f t="shared" si="3"/>
        <v>0.49509412756422871</v>
      </c>
      <c r="Y11" s="41">
        <f t="shared" si="4"/>
        <v>5.2264855139275941</v>
      </c>
      <c r="Z11" s="73">
        <f t="shared" si="4"/>
        <v>4.5580298426232488</v>
      </c>
      <c r="AA11" s="78">
        <f t="shared" si="5"/>
        <v>0</v>
      </c>
    </row>
    <row r="12" spans="1:27" s="32" customFormat="1">
      <c r="A12" t="s">
        <v>105</v>
      </c>
      <c r="B12" t="s">
        <v>339</v>
      </c>
      <c r="C12" s="9" t="str">
        <f t="shared" si="0"/>
        <v>gSlide</v>
      </c>
      <c r="D12">
        <v>44</v>
      </c>
      <c r="E12" s="32" t="s">
        <v>211</v>
      </c>
      <c r="F12">
        <v>3</v>
      </c>
      <c r="G12" s="33" t="s">
        <v>230</v>
      </c>
      <c r="H12" s="33" t="s">
        <v>50</v>
      </c>
      <c r="I12" s="33" t="s">
        <v>236</v>
      </c>
      <c r="J12" s="71">
        <v>600</v>
      </c>
      <c r="K12" s="12">
        <v>18477092.283199999</v>
      </c>
      <c r="L12" s="13">
        <v>1209162.3848000001</v>
      </c>
      <c r="M12" s="13">
        <v>46637</v>
      </c>
      <c r="N12" s="13">
        <v>33434.069600000003</v>
      </c>
      <c r="O12" s="13">
        <v>1207</v>
      </c>
      <c r="P12" s="10">
        <f t="shared" si="1"/>
        <v>0.18094876124204562</v>
      </c>
      <c r="Q12" s="11">
        <f t="shared" si="2"/>
        <v>2.7650603442754398</v>
      </c>
      <c r="R12" s="11">
        <f t="shared" si="2"/>
        <v>2.5880738469455582</v>
      </c>
      <c r="S12" s="12">
        <v>18477092.283199999</v>
      </c>
      <c r="T12" s="13">
        <v>1209162.3848000001</v>
      </c>
      <c r="U12" s="13">
        <v>46637</v>
      </c>
      <c r="V12" s="13">
        <v>33434.069600000003</v>
      </c>
      <c r="W12" s="13">
        <v>1207</v>
      </c>
      <c r="X12" s="10">
        <f t="shared" si="3"/>
        <v>0.18094876124204562</v>
      </c>
      <c r="Y12" s="11">
        <f t="shared" si="4"/>
        <v>2.7650603442754398</v>
      </c>
      <c r="Z12" s="64">
        <f t="shared" si="4"/>
        <v>2.5880738469455582</v>
      </c>
      <c r="AA12" s="77">
        <f t="shared" si="5"/>
        <v>0</v>
      </c>
    </row>
    <row r="13" spans="1:27" s="32" customFormat="1">
      <c r="A13" t="s">
        <v>106</v>
      </c>
      <c r="B13" t="s">
        <v>340</v>
      </c>
      <c r="C13" s="9" t="str">
        <f t="shared" si="0"/>
        <v>gSlide</v>
      </c>
      <c r="D13">
        <v>45</v>
      </c>
      <c r="E13" s="32" t="s">
        <v>212</v>
      </c>
      <c r="F13">
        <v>3</v>
      </c>
      <c r="G13" s="33" t="s">
        <v>230</v>
      </c>
      <c r="H13" s="33" t="s">
        <v>50</v>
      </c>
      <c r="I13" s="33" t="s">
        <v>236</v>
      </c>
      <c r="J13" s="71">
        <v>600</v>
      </c>
      <c r="K13" s="74">
        <v>15811449.433599999</v>
      </c>
      <c r="L13" s="75">
        <v>1837949.3476</v>
      </c>
      <c r="M13" s="75">
        <v>66955</v>
      </c>
      <c r="N13" s="75">
        <v>51213.124799999998</v>
      </c>
      <c r="O13" s="75">
        <v>1825</v>
      </c>
      <c r="P13" s="10">
        <f t="shared" si="1"/>
        <v>0.32389898860992428</v>
      </c>
      <c r="Q13" s="11">
        <f t="shared" si="2"/>
        <v>2.78642743157608</v>
      </c>
      <c r="R13" s="11">
        <f t="shared" si="2"/>
        <v>2.7257112986334104</v>
      </c>
      <c r="S13" s="74">
        <v>15811449.433599999</v>
      </c>
      <c r="T13" s="75">
        <v>1837949.3476</v>
      </c>
      <c r="U13" s="75">
        <v>66955</v>
      </c>
      <c r="V13" s="75">
        <v>51213.124799999998</v>
      </c>
      <c r="W13" s="75">
        <v>1825</v>
      </c>
      <c r="X13" s="10">
        <f t="shared" si="3"/>
        <v>0.32389898860992428</v>
      </c>
      <c r="Y13" s="11">
        <f t="shared" si="4"/>
        <v>2.78642743157608</v>
      </c>
      <c r="Z13" s="64">
        <f t="shared" si="4"/>
        <v>2.7257112986334104</v>
      </c>
      <c r="AA13" s="77">
        <f t="shared" si="5"/>
        <v>0</v>
      </c>
    </row>
    <row r="14" spans="1:27" s="32" customFormat="1">
      <c r="A14" t="s">
        <v>107</v>
      </c>
      <c r="B14" t="s">
        <v>341</v>
      </c>
      <c r="C14" s="9" t="str">
        <f t="shared" si="0"/>
        <v>gSlide</v>
      </c>
      <c r="D14">
        <v>46</v>
      </c>
      <c r="E14" s="32" t="s">
        <v>213</v>
      </c>
      <c r="F14">
        <v>3</v>
      </c>
      <c r="G14" s="33" t="s">
        <v>230</v>
      </c>
      <c r="H14" s="33" t="s">
        <v>50</v>
      </c>
      <c r="I14" s="33" t="s">
        <v>236</v>
      </c>
      <c r="J14" s="71">
        <v>500</v>
      </c>
      <c r="K14" s="74">
        <v>23318376.708799999</v>
      </c>
      <c r="L14" s="75">
        <v>2618864.2259999998</v>
      </c>
      <c r="M14" s="75">
        <v>95495</v>
      </c>
      <c r="N14" s="75">
        <v>96306.354399999997</v>
      </c>
      <c r="O14" s="75">
        <v>3267</v>
      </c>
      <c r="P14" s="10">
        <f t="shared" si="1"/>
        <v>0.41300625512090405</v>
      </c>
      <c r="Q14" s="11">
        <f t="shared" si="2"/>
        <v>3.6774092159445915</v>
      </c>
      <c r="R14" s="11">
        <f t="shared" si="2"/>
        <v>3.4211215246871562</v>
      </c>
      <c r="S14" s="74">
        <v>23318376.708799999</v>
      </c>
      <c r="T14" s="75">
        <v>2618864.2259999998</v>
      </c>
      <c r="U14" s="75">
        <v>95495</v>
      </c>
      <c r="V14" s="75">
        <v>96306.354399999997</v>
      </c>
      <c r="W14" s="75">
        <v>3267</v>
      </c>
      <c r="X14" s="10">
        <f t="shared" si="3"/>
        <v>0.41300625512090405</v>
      </c>
      <c r="Y14" s="11">
        <f t="shared" si="4"/>
        <v>3.6774092159445915</v>
      </c>
      <c r="Z14" s="64">
        <f t="shared" si="4"/>
        <v>3.4211215246871562</v>
      </c>
      <c r="AA14" s="77">
        <f t="shared" si="5"/>
        <v>0</v>
      </c>
    </row>
    <row r="15" spans="1:27" s="32" customFormat="1">
      <c r="A15" t="s">
        <v>108</v>
      </c>
      <c r="B15" t="s">
        <v>342</v>
      </c>
      <c r="C15" s="9" t="str">
        <f t="shared" si="0"/>
        <v>gSlide</v>
      </c>
      <c r="D15">
        <v>47</v>
      </c>
      <c r="E15" s="32" t="s">
        <v>214</v>
      </c>
      <c r="F15">
        <v>3</v>
      </c>
      <c r="G15" s="33" t="s">
        <v>230</v>
      </c>
      <c r="H15" s="33" t="s">
        <v>50</v>
      </c>
      <c r="I15" s="33" t="s">
        <v>236</v>
      </c>
      <c r="J15" s="71">
        <v>600</v>
      </c>
      <c r="K15" s="12">
        <v>28909781.441599999</v>
      </c>
      <c r="L15" s="13">
        <v>2329405.1595999999</v>
      </c>
      <c r="M15" s="13">
        <v>89409</v>
      </c>
      <c r="N15" s="13">
        <v>34120.711600000002</v>
      </c>
      <c r="O15" s="13">
        <v>1186</v>
      </c>
      <c r="P15" s="10">
        <f t="shared" si="1"/>
        <v>0.11802479956109833</v>
      </c>
      <c r="Q15" s="11">
        <f t="shared" si="2"/>
        <v>1.4647821766591747</v>
      </c>
      <c r="R15" s="11">
        <f t="shared" si="2"/>
        <v>1.3264883848382154</v>
      </c>
      <c r="S15" s="12">
        <v>28909781.441599999</v>
      </c>
      <c r="T15" s="13">
        <v>2329405.1595999999</v>
      </c>
      <c r="U15" s="13">
        <v>89409</v>
      </c>
      <c r="V15" s="13">
        <v>34120.711600000002</v>
      </c>
      <c r="W15" s="13">
        <v>1186</v>
      </c>
      <c r="X15" s="10">
        <f t="shared" si="3"/>
        <v>0.11802479956109833</v>
      </c>
      <c r="Y15" s="11">
        <f t="shared" si="4"/>
        <v>1.4647821766591747</v>
      </c>
      <c r="Z15" s="64">
        <f t="shared" si="4"/>
        <v>1.3264883848382154</v>
      </c>
      <c r="AA15" s="77">
        <f t="shared" si="5"/>
        <v>0</v>
      </c>
    </row>
    <row r="16" spans="1:27" s="32" customFormat="1">
      <c r="A16" t="s">
        <v>109</v>
      </c>
      <c r="B16" t="s">
        <v>343</v>
      </c>
      <c r="C16" s="9" t="str">
        <f t="shared" si="0"/>
        <v>gSlide</v>
      </c>
      <c r="D16">
        <v>48</v>
      </c>
      <c r="E16" s="32" t="s">
        <v>215</v>
      </c>
      <c r="F16">
        <v>3</v>
      </c>
      <c r="G16" s="33" t="s">
        <v>230</v>
      </c>
      <c r="H16" s="33" t="s">
        <v>50</v>
      </c>
      <c r="I16" s="33" t="s">
        <v>236</v>
      </c>
      <c r="J16" s="71">
        <v>600</v>
      </c>
      <c r="K16" s="74">
        <v>15371367.5624</v>
      </c>
      <c r="L16" s="75">
        <v>1312315.692</v>
      </c>
      <c r="M16" s="75">
        <v>52118</v>
      </c>
      <c r="N16" s="75">
        <v>34597.234799999998</v>
      </c>
      <c r="O16" s="75">
        <v>1237</v>
      </c>
      <c r="P16" s="10">
        <f t="shared" si="1"/>
        <v>0.22507584090714552</v>
      </c>
      <c r="Q16" s="11">
        <f t="shared" si="2"/>
        <v>2.6363500041116628</v>
      </c>
      <c r="R16" s="11">
        <f t="shared" si="2"/>
        <v>2.3734602248743233</v>
      </c>
      <c r="S16" s="74">
        <v>15371367.5624</v>
      </c>
      <c r="T16" s="75">
        <v>1312315.692</v>
      </c>
      <c r="U16" s="75">
        <v>52118</v>
      </c>
      <c r="V16" s="75">
        <v>34597.234799999998</v>
      </c>
      <c r="W16" s="75">
        <v>1237</v>
      </c>
      <c r="X16" s="10">
        <f t="shared" si="3"/>
        <v>0.22507584090714552</v>
      </c>
      <c r="Y16" s="11">
        <f t="shared" si="4"/>
        <v>2.6363500041116628</v>
      </c>
      <c r="Z16" s="64">
        <f t="shared" si="4"/>
        <v>2.3734602248743233</v>
      </c>
      <c r="AA16" s="77">
        <f t="shared" si="5"/>
        <v>0</v>
      </c>
    </row>
    <row r="17" spans="1:27" s="36" customFormat="1">
      <c r="A17" s="34" t="s">
        <v>110</v>
      </c>
      <c r="B17" s="34" t="s">
        <v>344</v>
      </c>
      <c r="C17" s="35" t="str">
        <f t="shared" si="0"/>
        <v>gSlide</v>
      </c>
      <c r="D17" s="34">
        <v>49</v>
      </c>
      <c r="E17" s="36" t="s">
        <v>216</v>
      </c>
      <c r="F17" s="34">
        <v>4</v>
      </c>
      <c r="G17" s="37" t="s">
        <v>231</v>
      </c>
      <c r="H17" s="37" t="s">
        <v>237</v>
      </c>
      <c r="I17" s="37" t="s">
        <v>236</v>
      </c>
      <c r="J17" s="37">
        <v>400</v>
      </c>
      <c r="K17" s="38">
        <v>39990398.0524</v>
      </c>
      <c r="L17" s="39">
        <v>3702670.9619999998</v>
      </c>
      <c r="M17" s="39">
        <v>141583</v>
      </c>
      <c r="N17" s="39">
        <v>154401.76920000001</v>
      </c>
      <c r="O17" s="39">
        <v>4943</v>
      </c>
      <c r="P17" s="40">
        <f t="shared" si="1"/>
        <v>0.38609710510429313</v>
      </c>
      <c r="Q17" s="41">
        <f t="shared" si="2"/>
        <v>4.1700105352218442</v>
      </c>
      <c r="R17" s="41">
        <f t="shared" si="2"/>
        <v>3.4912383548872392</v>
      </c>
      <c r="S17" s="38">
        <v>39990398.0524</v>
      </c>
      <c r="T17" s="39">
        <v>3702670.9619999998</v>
      </c>
      <c r="U17" s="39">
        <v>141583</v>
      </c>
      <c r="V17" s="39">
        <v>154401.76920000001</v>
      </c>
      <c r="W17" s="39">
        <v>4943</v>
      </c>
      <c r="X17" s="40">
        <f t="shared" si="3"/>
        <v>0.38609710510429313</v>
      </c>
      <c r="Y17" s="41">
        <f t="shared" si="4"/>
        <v>4.1700105352218442</v>
      </c>
      <c r="Z17" s="73">
        <f t="shared" si="4"/>
        <v>3.4912383548872392</v>
      </c>
      <c r="AA17" s="78">
        <f t="shared" si="5"/>
        <v>0</v>
      </c>
    </row>
    <row r="18" spans="1:27" s="36" customFormat="1">
      <c r="A18" s="34" t="s">
        <v>111</v>
      </c>
      <c r="B18" s="34" t="s">
        <v>345</v>
      </c>
      <c r="C18" s="35" t="str">
        <f t="shared" si="0"/>
        <v>gSlide</v>
      </c>
      <c r="D18" s="34">
        <v>50</v>
      </c>
      <c r="E18" s="36" t="s">
        <v>217</v>
      </c>
      <c r="F18" s="34">
        <v>4</v>
      </c>
      <c r="G18" s="37" t="s">
        <v>231</v>
      </c>
      <c r="H18" s="37" t="s">
        <v>237</v>
      </c>
      <c r="I18" s="37" t="s">
        <v>236</v>
      </c>
      <c r="J18" s="37">
        <v>400</v>
      </c>
      <c r="K18" s="38">
        <v>22201614.542399999</v>
      </c>
      <c r="L18" s="39">
        <v>1286658.7688</v>
      </c>
      <c r="M18" s="39">
        <v>51604</v>
      </c>
      <c r="N18" s="39">
        <v>32134.633999999998</v>
      </c>
      <c r="O18" s="39">
        <v>1186</v>
      </c>
      <c r="P18" s="40">
        <f t="shared" si="1"/>
        <v>0.14474007707245889</v>
      </c>
      <c r="Q18" s="41">
        <f t="shared" si="2"/>
        <v>2.4975257449160595</v>
      </c>
      <c r="R18" s="41">
        <f t="shared" si="2"/>
        <v>2.2982714518254399</v>
      </c>
      <c r="S18" s="38">
        <v>22201614.542399999</v>
      </c>
      <c r="T18" s="39">
        <v>1286658.7688</v>
      </c>
      <c r="U18" s="39">
        <v>51604</v>
      </c>
      <c r="V18" s="39">
        <v>32134.633999999998</v>
      </c>
      <c r="W18" s="39">
        <v>1186</v>
      </c>
      <c r="X18" s="40">
        <f t="shared" si="3"/>
        <v>0.14474007707245889</v>
      </c>
      <c r="Y18" s="41">
        <f t="shared" si="4"/>
        <v>2.4975257449160595</v>
      </c>
      <c r="Z18" s="73">
        <f t="shared" si="4"/>
        <v>2.2982714518254399</v>
      </c>
      <c r="AA18" s="78">
        <f t="shared" si="5"/>
        <v>0</v>
      </c>
    </row>
    <row r="19" spans="1:27" s="36" customFormat="1">
      <c r="A19" s="34" t="s">
        <v>112</v>
      </c>
      <c r="B19" s="34" t="s">
        <v>346</v>
      </c>
      <c r="C19" s="35" t="str">
        <f t="shared" si="0"/>
        <v>gSlide</v>
      </c>
      <c r="D19" s="34">
        <v>51</v>
      </c>
      <c r="E19" s="36" t="s">
        <v>218</v>
      </c>
      <c r="F19" s="34">
        <v>4</v>
      </c>
      <c r="G19" s="37" t="s">
        <v>231</v>
      </c>
      <c r="H19" s="37" t="s">
        <v>237</v>
      </c>
      <c r="I19" s="37" t="s">
        <v>236</v>
      </c>
      <c r="J19" s="37">
        <v>600</v>
      </c>
      <c r="K19" s="38">
        <v>37103594.268399999</v>
      </c>
      <c r="L19" s="39">
        <v>3007598.818</v>
      </c>
      <c r="M19" s="39">
        <v>112678</v>
      </c>
      <c r="N19" s="39">
        <v>100811.9532</v>
      </c>
      <c r="O19" s="39">
        <v>3312</v>
      </c>
      <c r="P19" s="40">
        <f t="shared" si="1"/>
        <v>0.27170400924165578</v>
      </c>
      <c r="Q19" s="41">
        <f t="shared" si="2"/>
        <v>3.3519082597272121</v>
      </c>
      <c r="R19" s="41">
        <f t="shared" si="2"/>
        <v>2.9393492962246399</v>
      </c>
      <c r="S19" s="38">
        <v>37103594.268399999</v>
      </c>
      <c r="T19" s="39">
        <v>3007598.818</v>
      </c>
      <c r="U19" s="39">
        <v>112678</v>
      </c>
      <c r="V19" s="39">
        <v>100811.9532</v>
      </c>
      <c r="W19" s="39">
        <v>3312</v>
      </c>
      <c r="X19" s="40">
        <f t="shared" si="3"/>
        <v>0.27170400924165578</v>
      </c>
      <c r="Y19" s="41">
        <f t="shared" si="4"/>
        <v>3.3519082597272121</v>
      </c>
      <c r="Z19" s="73">
        <f t="shared" si="4"/>
        <v>2.9393492962246399</v>
      </c>
      <c r="AA19" s="78">
        <f t="shared" si="5"/>
        <v>0</v>
      </c>
    </row>
    <row r="20" spans="1:27" s="36" customFormat="1">
      <c r="A20" s="34" t="s">
        <v>113</v>
      </c>
      <c r="B20" s="34" t="s">
        <v>295</v>
      </c>
      <c r="C20" s="35" t="str">
        <f t="shared" si="0"/>
        <v>gSlide</v>
      </c>
      <c r="D20" s="34">
        <v>52</v>
      </c>
      <c r="E20" s="36" t="s">
        <v>219</v>
      </c>
      <c r="F20" s="34">
        <v>4</v>
      </c>
      <c r="G20" s="37" t="s">
        <v>231</v>
      </c>
      <c r="H20" s="37" t="s">
        <v>237</v>
      </c>
      <c r="I20" s="37" t="s">
        <v>236</v>
      </c>
      <c r="J20" s="37">
        <v>300</v>
      </c>
      <c r="K20" s="38">
        <v>18149342.292399999</v>
      </c>
      <c r="L20" s="39">
        <v>2149026.7396</v>
      </c>
      <c r="M20" s="39">
        <v>79546</v>
      </c>
      <c r="N20" s="39">
        <v>96746.059200000003</v>
      </c>
      <c r="O20" s="39">
        <v>2978</v>
      </c>
      <c r="P20" s="40">
        <f t="shared" si="1"/>
        <v>0.53305545535119592</v>
      </c>
      <c r="Q20" s="41">
        <f t="shared" si="2"/>
        <v>4.5018546031682893</v>
      </c>
      <c r="R20" s="41">
        <f t="shared" si="2"/>
        <v>3.7437457571719506</v>
      </c>
      <c r="S20" s="38">
        <v>18149342.292399999</v>
      </c>
      <c r="T20" s="39">
        <v>2149026.7396</v>
      </c>
      <c r="U20" s="39">
        <v>79546</v>
      </c>
      <c r="V20" s="39">
        <v>96746.059200000003</v>
      </c>
      <c r="W20" s="39">
        <v>2978</v>
      </c>
      <c r="X20" s="40">
        <f t="shared" si="3"/>
        <v>0.53305545535119592</v>
      </c>
      <c r="Y20" s="41">
        <f t="shared" si="4"/>
        <v>4.5018546031682893</v>
      </c>
      <c r="Z20" s="73">
        <f t="shared" si="4"/>
        <v>3.7437457571719506</v>
      </c>
      <c r="AA20" s="78">
        <f t="shared" si="5"/>
        <v>0</v>
      </c>
    </row>
    <row r="21" spans="1:27" s="36" customFormat="1">
      <c r="A21" s="34" t="s">
        <v>114</v>
      </c>
      <c r="B21" s="34" t="s">
        <v>347</v>
      </c>
      <c r="C21" s="35" t="str">
        <f t="shared" si="0"/>
        <v>gSlide</v>
      </c>
      <c r="D21" s="34">
        <v>53</v>
      </c>
      <c r="E21" s="36" t="s">
        <v>220</v>
      </c>
      <c r="F21" s="34">
        <v>4</v>
      </c>
      <c r="G21" s="37" t="s">
        <v>231</v>
      </c>
      <c r="H21" s="37" t="s">
        <v>237</v>
      </c>
      <c r="I21" s="37" t="s">
        <v>236</v>
      </c>
      <c r="J21" s="37">
        <v>400</v>
      </c>
      <c r="K21" s="38">
        <v>11022890.649599999</v>
      </c>
      <c r="L21" s="39">
        <v>1184500.4047999999</v>
      </c>
      <c r="M21" s="39">
        <v>43586</v>
      </c>
      <c r="N21" s="39">
        <v>40064.343999999997</v>
      </c>
      <c r="O21" s="39">
        <v>1388</v>
      </c>
      <c r="P21" s="40">
        <f t="shared" si="1"/>
        <v>0.36346495010774565</v>
      </c>
      <c r="Q21" s="41">
        <f t="shared" si="2"/>
        <v>3.3823833100981311</v>
      </c>
      <c r="R21" s="41">
        <f t="shared" si="2"/>
        <v>3.1845087872252558</v>
      </c>
      <c r="S21" s="38">
        <v>11022890.649599999</v>
      </c>
      <c r="T21" s="39">
        <v>1184500.4047999999</v>
      </c>
      <c r="U21" s="39">
        <v>43586</v>
      </c>
      <c r="V21" s="39">
        <v>40064.343999999997</v>
      </c>
      <c r="W21" s="39">
        <v>1388</v>
      </c>
      <c r="X21" s="40">
        <f t="shared" si="3"/>
        <v>0.36346495010774565</v>
      </c>
      <c r="Y21" s="41">
        <f t="shared" si="4"/>
        <v>3.3823833100981311</v>
      </c>
      <c r="Z21" s="73">
        <f t="shared" si="4"/>
        <v>3.1845087872252558</v>
      </c>
      <c r="AA21" s="78">
        <f t="shared" si="5"/>
        <v>0</v>
      </c>
    </row>
    <row r="22" spans="1:27" s="32" customFormat="1">
      <c r="A22" t="s">
        <v>115</v>
      </c>
      <c r="B22" t="s">
        <v>348</v>
      </c>
      <c r="C22" s="9" t="str">
        <f t="shared" si="0"/>
        <v>gSlide</v>
      </c>
      <c r="D22">
        <v>54</v>
      </c>
      <c r="E22" s="32" t="s">
        <v>221</v>
      </c>
      <c r="F22">
        <v>5</v>
      </c>
      <c r="G22" s="33" t="s">
        <v>232</v>
      </c>
      <c r="H22" s="33" t="s">
        <v>238</v>
      </c>
      <c r="I22" s="33" t="s">
        <v>239</v>
      </c>
      <c r="J22" s="71">
        <v>200</v>
      </c>
      <c r="K22" s="74">
        <v>22196470.334800001</v>
      </c>
      <c r="L22" s="75">
        <v>1828874.0352</v>
      </c>
      <c r="M22" s="75">
        <v>69559</v>
      </c>
      <c r="N22" s="75">
        <v>71031.792400000006</v>
      </c>
      <c r="O22" s="75">
        <v>2412</v>
      </c>
      <c r="P22" s="10">
        <f t="shared" si="1"/>
        <v>0.32001390909722777</v>
      </c>
      <c r="Q22" s="11">
        <f t="shared" si="2"/>
        <v>3.8839084066406024</v>
      </c>
      <c r="R22" s="11">
        <f t="shared" si="2"/>
        <v>3.4675599131672397</v>
      </c>
      <c r="S22" s="74">
        <v>22196470.334800001</v>
      </c>
      <c r="T22" s="75">
        <v>1828874.0352</v>
      </c>
      <c r="U22" s="75">
        <v>69559</v>
      </c>
      <c r="V22" s="75">
        <v>71031.792400000006</v>
      </c>
      <c r="W22" s="75">
        <v>2412</v>
      </c>
      <c r="X22" s="10">
        <f t="shared" si="3"/>
        <v>0.32001390909722777</v>
      </c>
      <c r="Y22" s="11">
        <f t="shared" si="4"/>
        <v>3.8839084066406024</v>
      </c>
      <c r="Z22" s="64">
        <f t="shared" si="4"/>
        <v>3.4675599131672397</v>
      </c>
      <c r="AA22" s="77">
        <f t="shared" si="5"/>
        <v>0</v>
      </c>
    </row>
    <row r="23" spans="1:27" s="32" customFormat="1">
      <c r="A23" t="s">
        <v>116</v>
      </c>
      <c r="B23" t="s">
        <v>349</v>
      </c>
      <c r="C23" s="9" t="str">
        <f t="shared" si="0"/>
        <v>gSlide</v>
      </c>
      <c r="D23">
        <v>55</v>
      </c>
      <c r="E23" s="32" t="s">
        <v>222</v>
      </c>
      <c r="F23">
        <v>5</v>
      </c>
      <c r="G23" s="33" t="s">
        <v>232</v>
      </c>
      <c r="H23" s="33" t="s">
        <v>238</v>
      </c>
      <c r="I23" s="33" t="s">
        <v>239</v>
      </c>
      <c r="J23" s="71">
        <v>600</v>
      </c>
      <c r="K23" s="74">
        <v>45014465.308799997</v>
      </c>
      <c r="L23" s="75">
        <v>3794803.7179999999</v>
      </c>
      <c r="M23" s="75">
        <v>147057</v>
      </c>
      <c r="N23" s="75">
        <v>248564.1924</v>
      </c>
      <c r="O23" s="75">
        <v>7360</v>
      </c>
      <c r="P23" s="10">
        <f t="shared" si="1"/>
        <v>0.55218737064818035</v>
      </c>
      <c r="Q23" s="11">
        <f t="shared" si="2"/>
        <v>6.550119871048361</v>
      </c>
      <c r="R23" s="11">
        <f t="shared" si="2"/>
        <v>5.0048620602895477</v>
      </c>
      <c r="S23" s="74">
        <v>45014465.308799997</v>
      </c>
      <c r="T23" s="75">
        <v>3794803.7179999999</v>
      </c>
      <c r="U23" s="75">
        <v>147057</v>
      </c>
      <c r="V23" s="75">
        <v>248564.1924</v>
      </c>
      <c r="W23" s="75">
        <v>7360</v>
      </c>
      <c r="X23" s="10">
        <f t="shared" si="3"/>
        <v>0.55218737064818035</v>
      </c>
      <c r="Y23" s="11">
        <f t="shared" si="4"/>
        <v>6.550119871048361</v>
      </c>
      <c r="Z23" s="64">
        <f t="shared" si="4"/>
        <v>5.0048620602895477</v>
      </c>
      <c r="AA23" s="77">
        <f t="shared" si="5"/>
        <v>0</v>
      </c>
    </row>
    <row r="24" spans="1:27" s="32" customFormat="1">
      <c r="A24" t="s">
        <v>117</v>
      </c>
      <c r="B24" t="s">
        <v>350</v>
      </c>
      <c r="C24" s="9" t="str">
        <f t="shared" si="0"/>
        <v>gSlide</v>
      </c>
      <c r="D24">
        <v>56</v>
      </c>
      <c r="E24" s="32" t="s">
        <v>223</v>
      </c>
      <c r="F24">
        <v>5</v>
      </c>
      <c r="G24" s="33" t="s">
        <v>232</v>
      </c>
      <c r="H24" s="33" t="s">
        <v>238</v>
      </c>
      <c r="I24" s="33" t="s">
        <v>239</v>
      </c>
      <c r="J24" s="71">
        <v>400</v>
      </c>
      <c r="K24" s="74">
        <v>18047302.001200002</v>
      </c>
      <c r="L24" s="75">
        <v>2691178.1028</v>
      </c>
      <c r="M24" s="75">
        <v>103918</v>
      </c>
      <c r="N24" s="75">
        <v>176293.6936</v>
      </c>
      <c r="O24" s="75">
        <v>5354</v>
      </c>
      <c r="P24" s="10">
        <f t="shared" si="1"/>
        <v>0.97684237559873421</v>
      </c>
      <c r="Q24" s="11">
        <f t="shared" si="2"/>
        <v>6.5507999420988758</v>
      </c>
      <c r="R24" s="11">
        <f t="shared" si="2"/>
        <v>5.1521391866664104</v>
      </c>
      <c r="S24" s="74">
        <v>18047302.001200002</v>
      </c>
      <c r="T24" s="75">
        <v>2691178.1028</v>
      </c>
      <c r="U24" s="75">
        <v>103918</v>
      </c>
      <c r="V24" s="75">
        <v>176293.6936</v>
      </c>
      <c r="W24" s="75">
        <v>5354</v>
      </c>
      <c r="X24" s="10">
        <f t="shared" si="3"/>
        <v>0.97684237559873421</v>
      </c>
      <c r="Y24" s="11">
        <f t="shared" si="4"/>
        <v>6.5507999420988758</v>
      </c>
      <c r="Z24" s="64">
        <f t="shared" si="4"/>
        <v>5.1521391866664104</v>
      </c>
      <c r="AA24" s="77">
        <f t="shared" si="5"/>
        <v>0</v>
      </c>
    </row>
    <row r="25" spans="1:27" s="32" customFormat="1">
      <c r="A25" t="s">
        <v>118</v>
      </c>
      <c r="B25" t="s">
        <v>351</v>
      </c>
      <c r="C25" s="9" t="str">
        <f t="shared" si="0"/>
        <v>gSlide</v>
      </c>
      <c r="D25">
        <v>57</v>
      </c>
      <c r="E25" s="32" t="s">
        <v>224</v>
      </c>
      <c r="F25">
        <v>5</v>
      </c>
      <c r="G25" s="33" t="s">
        <v>232</v>
      </c>
      <c r="H25" s="33" t="s">
        <v>238</v>
      </c>
      <c r="I25" s="33" t="s">
        <v>239</v>
      </c>
      <c r="J25" s="71">
        <v>400</v>
      </c>
      <c r="K25" s="74">
        <v>10692201.958000001</v>
      </c>
      <c r="L25" s="75">
        <v>1250494.6359999999</v>
      </c>
      <c r="M25" s="75">
        <v>50411</v>
      </c>
      <c r="N25" s="75">
        <v>69452.833199999994</v>
      </c>
      <c r="O25" s="75">
        <v>2458</v>
      </c>
      <c r="P25" s="10">
        <f t="shared" si="1"/>
        <v>0.64956529508905092</v>
      </c>
      <c r="Q25" s="11">
        <f t="shared" si="2"/>
        <v>5.5540288778975615</v>
      </c>
      <c r="R25" s="11">
        <f t="shared" si="2"/>
        <v>4.8759199381087459</v>
      </c>
      <c r="S25" s="74">
        <v>10692201.958000001</v>
      </c>
      <c r="T25" s="75">
        <v>1250494.6359999999</v>
      </c>
      <c r="U25" s="75">
        <v>50411</v>
      </c>
      <c r="V25" s="75">
        <v>69452.833199999994</v>
      </c>
      <c r="W25" s="75">
        <v>2458</v>
      </c>
      <c r="X25" s="10">
        <f t="shared" si="3"/>
        <v>0.64956529508905092</v>
      </c>
      <c r="Y25" s="11">
        <f t="shared" si="4"/>
        <v>5.5540288778975615</v>
      </c>
      <c r="Z25" s="64">
        <f t="shared" si="4"/>
        <v>4.8759199381087459</v>
      </c>
      <c r="AA25" s="77">
        <f t="shared" si="5"/>
        <v>0</v>
      </c>
    </row>
    <row r="26" spans="1:27" s="32" customFormat="1">
      <c r="A26" t="s">
        <v>119</v>
      </c>
      <c r="B26" t="s">
        <v>352</v>
      </c>
      <c r="C26" s="9" t="str">
        <f t="shared" si="0"/>
        <v>gSlide</v>
      </c>
      <c r="D26">
        <v>58</v>
      </c>
      <c r="E26" s="32" t="s">
        <v>225</v>
      </c>
      <c r="F26">
        <v>5</v>
      </c>
      <c r="G26" s="33" t="s">
        <v>232</v>
      </c>
      <c r="H26" s="33" t="s">
        <v>238</v>
      </c>
      <c r="I26" s="33" t="s">
        <v>239</v>
      </c>
      <c r="J26" s="71">
        <v>500</v>
      </c>
      <c r="K26" s="74">
        <v>22043168.885600001</v>
      </c>
      <c r="L26" s="75">
        <v>2512076.4772000001</v>
      </c>
      <c r="M26" s="75">
        <v>96222</v>
      </c>
      <c r="N26" s="75">
        <v>99055.038400000005</v>
      </c>
      <c r="O26" s="75">
        <v>3478</v>
      </c>
      <c r="P26" s="10">
        <f t="shared" si="1"/>
        <v>0.44936841392486476</v>
      </c>
      <c r="Q26" s="11">
        <f t="shared" si="2"/>
        <v>3.9431537733440472</v>
      </c>
      <c r="R26" s="11">
        <f t="shared" si="2"/>
        <v>3.6145580012886871</v>
      </c>
      <c r="S26" s="74">
        <v>22043168.885600001</v>
      </c>
      <c r="T26" s="75">
        <v>2512076.4772000001</v>
      </c>
      <c r="U26" s="75">
        <v>96222</v>
      </c>
      <c r="V26" s="75">
        <v>99055.038400000005</v>
      </c>
      <c r="W26" s="75">
        <v>3478</v>
      </c>
      <c r="X26" s="10">
        <f t="shared" si="3"/>
        <v>0.44936841392486476</v>
      </c>
      <c r="Y26" s="11">
        <f t="shared" si="4"/>
        <v>3.9431537733440472</v>
      </c>
      <c r="Z26" s="64">
        <f t="shared" si="4"/>
        <v>3.6145580012886871</v>
      </c>
      <c r="AA26" s="77">
        <f t="shared" si="5"/>
        <v>0</v>
      </c>
    </row>
    <row r="27" spans="1:27">
      <c r="H27" s="2"/>
      <c r="I27" s="2"/>
      <c r="J27" s="2"/>
      <c r="L27" s="19"/>
      <c r="M27" s="19"/>
      <c r="N27" s="5"/>
      <c r="O27" s="5"/>
      <c r="P27" s="16"/>
      <c r="Q27" s="17"/>
      <c r="R27" s="54"/>
      <c r="S27" s="18"/>
      <c r="T27" s="19"/>
      <c r="U27" s="5"/>
      <c r="V27" s="5"/>
      <c r="W27" s="19"/>
      <c r="X27" s="16"/>
      <c r="Y27" s="17"/>
    </row>
    <row r="28" spans="1:27">
      <c r="H28" s="2"/>
      <c r="I28" s="2"/>
      <c r="J28" s="2"/>
      <c r="L28" s="19"/>
      <c r="M28" s="19"/>
      <c r="N28" s="5"/>
      <c r="O28" s="5"/>
      <c r="P28" s="16"/>
      <c r="Q28" s="17"/>
      <c r="R28" s="54"/>
      <c r="S28" s="18"/>
      <c r="T28" s="19"/>
      <c r="U28" s="5"/>
      <c r="V28" s="5"/>
      <c r="W28" s="19"/>
      <c r="X28" s="16"/>
      <c r="Y28" s="17"/>
    </row>
    <row r="29" spans="1:27" s="20" customFormat="1">
      <c r="K29" s="21"/>
      <c r="L29" s="22"/>
      <c r="M29" s="22"/>
      <c r="N29" s="23"/>
      <c r="O29" s="23"/>
      <c r="P29" s="24"/>
      <c r="Q29" s="25"/>
      <c r="R29" s="55"/>
      <c r="S29" s="47"/>
      <c r="W29" s="51"/>
      <c r="X29" s="60"/>
      <c r="Y29" s="61"/>
      <c r="Z29" s="61"/>
      <c r="AA29" s="80"/>
    </row>
    <row r="30" spans="1:27" s="28" customFormat="1" ht="60">
      <c r="J30" s="2"/>
      <c r="K30" s="12" t="s">
        <v>57</v>
      </c>
      <c r="L30" s="13"/>
      <c r="M30" s="13"/>
      <c r="N30" s="29"/>
      <c r="O30" s="29"/>
      <c r="P30" s="45" t="s">
        <v>369</v>
      </c>
      <c r="Q30" s="15" t="s">
        <v>370</v>
      </c>
      <c r="R30" s="15" t="s">
        <v>371</v>
      </c>
      <c r="S30" s="48"/>
      <c r="W30" s="52"/>
      <c r="X30" s="45" t="s">
        <v>377</v>
      </c>
      <c r="Y30" s="15" t="s">
        <v>378</v>
      </c>
      <c r="Z30" s="81" t="s">
        <v>379</v>
      </c>
      <c r="AA30" s="76" t="s">
        <v>363</v>
      </c>
    </row>
    <row r="31" spans="1:27">
      <c r="H31" s="2"/>
      <c r="I31" s="2"/>
      <c r="J31" s="2"/>
      <c r="K31" s="18" t="s">
        <v>228</v>
      </c>
      <c r="L31" s="19"/>
      <c r="M31" s="19"/>
      <c r="N31" s="5"/>
      <c r="O31" s="5"/>
      <c r="P31" s="16">
        <v>0.24680199999999999</v>
      </c>
      <c r="Q31" s="17">
        <v>2.7260170000000001</v>
      </c>
      <c r="R31" s="54">
        <v>2.4088289999999999</v>
      </c>
      <c r="X31" s="16">
        <v>0.24680199999999999</v>
      </c>
      <c r="Y31" s="17">
        <v>2.7260170000000001</v>
      </c>
      <c r="Z31" s="54">
        <v>2.4088289999999999</v>
      </c>
      <c r="AA31" s="79">
        <v>0</v>
      </c>
    </row>
    <row r="32" spans="1:27">
      <c r="H32" s="2"/>
      <c r="I32" s="2"/>
      <c r="J32" s="2"/>
      <c r="K32" s="18" t="s">
        <v>229</v>
      </c>
      <c r="L32" s="19"/>
      <c r="M32" s="19"/>
      <c r="N32" s="5"/>
      <c r="O32" s="5"/>
      <c r="P32" s="16">
        <v>0.34225899999999998</v>
      </c>
      <c r="Q32" s="17">
        <v>3.7643770000000001</v>
      </c>
      <c r="R32" s="54">
        <v>3.3670249999999999</v>
      </c>
      <c r="X32" s="16">
        <v>0.34225899999999998</v>
      </c>
      <c r="Y32" s="17">
        <v>3.7643770000000001</v>
      </c>
      <c r="Z32" s="54">
        <v>3.3670249999999999</v>
      </c>
      <c r="AA32" s="79">
        <v>0</v>
      </c>
    </row>
    <row r="33" spans="7:27">
      <c r="H33" s="2"/>
      <c r="I33" s="2"/>
      <c r="J33" s="2"/>
      <c r="K33" s="18" t="s">
        <v>230</v>
      </c>
      <c r="L33" s="19"/>
      <c r="M33" s="19"/>
      <c r="N33" s="5"/>
      <c r="O33" s="5"/>
      <c r="P33" s="16">
        <v>0.252191</v>
      </c>
      <c r="Q33" s="17">
        <v>2.6660059999999999</v>
      </c>
      <c r="R33" s="54">
        <v>2.486971</v>
      </c>
      <c r="X33" s="16">
        <v>0.252191</v>
      </c>
      <c r="Y33" s="17">
        <v>2.6660059999999999</v>
      </c>
      <c r="Z33" s="54">
        <v>2.486971</v>
      </c>
      <c r="AA33" s="79">
        <v>0</v>
      </c>
    </row>
    <row r="34" spans="7:27">
      <c r="H34" s="2"/>
      <c r="I34" s="2"/>
      <c r="J34" s="2"/>
      <c r="K34" s="18" t="s">
        <v>231</v>
      </c>
      <c r="L34" s="19"/>
      <c r="M34" s="19"/>
      <c r="N34" s="5"/>
      <c r="O34" s="5"/>
      <c r="P34" s="16">
        <v>0.339812</v>
      </c>
      <c r="Q34" s="17">
        <v>3.5807359999999999</v>
      </c>
      <c r="R34" s="54">
        <v>3.1314229999999998</v>
      </c>
      <c r="X34" s="16">
        <v>0.339812</v>
      </c>
      <c r="Y34" s="17">
        <v>3.5807359999999999</v>
      </c>
      <c r="Z34" s="54">
        <v>3.1314229999999998</v>
      </c>
      <c r="AA34" s="79">
        <v>0</v>
      </c>
    </row>
    <row r="35" spans="7:27">
      <c r="H35" s="2"/>
      <c r="I35" s="2"/>
      <c r="J35" s="2"/>
      <c r="K35" s="18" t="s">
        <v>232</v>
      </c>
      <c r="L35" s="19"/>
      <c r="M35" s="19"/>
      <c r="N35" s="5"/>
      <c r="O35" s="5"/>
      <c r="P35" s="16">
        <v>0.58959499999999998</v>
      </c>
      <c r="Q35" s="17">
        <v>5.2964019999999996</v>
      </c>
      <c r="R35" s="54">
        <v>4.4230080000000003</v>
      </c>
      <c r="X35" s="16">
        <v>0.58959499999999998</v>
      </c>
      <c r="Y35" s="17">
        <v>5.2964019999999996</v>
      </c>
      <c r="Z35" s="54">
        <v>4.4230080000000003</v>
      </c>
      <c r="AA35" s="79">
        <v>0</v>
      </c>
    </row>
    <row r="36" spans="7:27">
      <c r="H36" s="2"/>
      <c r="I36" s="2"/>
      <c r="J36" s="2"/>
      <c r="L36" s="19"/>
      <c r="M36" s="19"/>
      <c r="N36" s="5"/>
      <c r="O36" s="5"/>
      <c r="P36" s="16"/>
      <c r="Q36" s="17"/>
      <c r="R36" s="54"/>
    </row>
    <row r="37" spans="7:27" s="28" customFormat="1" ht="60">
      <c r="J37" s="2"/>
      <c r="K37" s="12" t="s">
        <v>58</v>
      </c>
      <c r="L37" s="13"/>
      <c r="M37" s="13"/>
      <c r="N37" s="29"/>
      <c r="O37" s="29"/>
      <c r="P37" s="45" t="s">
        <v>369</v>
      </c>
      <c r="Q37" s="15" t="s">
        <v>370</v>
      </c>
      <c r="R37" s="15" t="s">
        <v>371</v>
      </c>
      <c r="S37" s="48"/>
      <c r="W37" s="52"/>
      <c r="X37" s="45" t="s">
        <v>377</v>
      </c>
      <c r="Y37" s="15" t="s">
        <v>378</v>
      </c>
      <c r="Z37" s="81" t="s">
        <v>379</v>
      </c>
      <c r="AA37" s="76" t="s">
        <v>363</v>
      </c>
    </row>
    <row r="38" spans="7:27">
      <c r="H38" s="2"/>
      <c r="I38" s="2"/>
      <c r="J38" s="2"/>
      <c r="K38" s="18" t="s">
        <v>228</v>
      </c>
      <c r="L38" s="19"/>
      <c r="M38" s="19"/>
      <c r="N38" s="5"/>
      <c r="O38" s="5"/>
      <c r="P38" s="16">
        <v>3.5196999999999999E-2</v>
      </c>
      <c r="Q38" s="17">
        <v>0.17563699999999999</v>
      </c>
      <c r="R38" s="54">
        <v>0.143238</v>
      </c>
      <c r="X38" s="16">
        <v>3.5196999999999999E-2</v>
      </c>
      <c r="Y38" s="17">
        <v>0.17563699999999999</v>
      </c>
      <c r="Z38" s="54">
        <v>0.143238</v>
      </c>
      <c r="AA38" s="79">
        <v>0</v>
      </c>
    </row>
    <row r="39" spans="7:27">
      <c r="H39" s="2"/>
      <c r="I39" s="2"/>
      <c r="J39" s="2"/>
      <c r="K39" s="18" t="s">
        <v>229</v>
      </c>
      <c r="L39" s="19"/>
      <c r="M39" s="19"/>
      <c r="N39" s="5"/>
      <c r="O39" s="5"/>
      <c r="P39" s="16">
        <v>6.0409999999999998E-2</v>
      </c>
      <c r="Q39" s="17">
        <v>0.63930399999999998</v>
      </c>
      <c r="R39" s="54">
        <v>0.56285700000000005</v>
      </c>
      <c r="X39" s="16">
        <v>6.0409999999999998E-2</v>
      </c>
      <c r="Y39" s="17">
        <v>0.63930399999999998</v>
      </c>
      <c r="Z39" s="54">
        <v>0.56285700000000005</v>
      </c>
      <c r="AA39" s="79">
        <v>0</v>
      </c>
    </row>
    <row r="40" spans="7:27">
      <c r="H40" s="2"/>
      <c r="I40" s="2"/>
      <c r="J40" s="2"/>
      <c r="K40" s="18" t="s">
        <v>230</v>
      </c>
      <c r="L40" s="19"/>
      <c r="M40" s="19"/>
      <c r="N40" s="5"/>
      <c r="O40" s="5"/>
      <c r="P40" s="16">
        <v>5.2352000000000003E-2</v>
      </c>
      <c r="Q40" s="17">
        <v>0.35292099999999998</v>
      </c>
      <c r="R40" s="54">
        <v>0.33907700000000002</v>
      </c>
      <c r="X40" s="16">
        <v>5.2352000000000003E-2</v>
      </c>
      <c r="Y40" s="17">
        <v>0.35292099999999998</v>
      </c>
      <c r="Z40" s="54">
        <v>0.33907700000000002</v>
      </c>
      <c r="AA40" s="79">
        <v>0</v>
      </c>
    </row>
    <row r="41" spans="7:27">
      <c r="H41" s="2"/>
      <c r="I41" s="2"/>
      <c r="J41" s="2"/>
      <c r="K41" s="18" t="s">
        <v>231</v>
      </c>
      <c r="L41" s="19"/>
      <c r="M41" s="19"/>
      <c r="N41" s="5"/>
      <c r="O41" s="5"/>
      <c r="P41" s="16">
        <v>6.4318E-2</v>
      </c>
      <c r="Q41" s="17">
        <v>0.350767</v>
      </c>
      <c r="R41" s="54">
        <v>0.24882299999999999</v>
      </c>
      <c r="X41" s="16">
        <v>6.4318E-2</v>
      </c>
      <c r="Y41" s="17">
        <v>0.350767</v>
      </c>
      <c r="Z41" s="54">
        <v>0.24882299999999999</v>
      </c>
      <c r="AA41" s="79">
        <v>0</v>
      </c>
    </row>
    <row r="42" spans="7:27">
      <c r="H42" s="2"/>
      <c r="I42" s="2"/>
      <c r="J42" s="2"/>
      <c r="K42" s="18" t="s">
        <v>232</v>
      </c>
      <c r="L42" s="19"/>
      <c r="M42" s="19"/>
      <c r="N42" s="5"/>
      <c r="O42" s="5"/>
      <c r="P42" s="16">
        <v>0.111197</v>
      </c>
      <c r="Q42" s="17">
        <v>0.59321599999999997</v>
      </c>
      <c r="R42" s="54">
        <v>0.36344100000000001</v>
      </c>
      <c r="X42" s="16">
        <v>0.111197</v>
      </c>
      <c r="Y42" s="17">
        <v>0.59321599999999997</v>
      </c>
      <c r="Z42" s="54">
        <v>0.36344100000000001</v>
      </c>
      <c r="AA42" s="79">
        <v>0</v>
      </c>
    </row>
    <row r="43" spans="7:27">
      <c r="H43" s="2"/>
      <c r="I43" s="2"/>
      <c r="J43" s="2"/>
      <c r="L43" s="19"/>
      <c r="M43" s="19"/>
      <c r="N43" s="5"/>
      <c r="O43" s="5"/>
      <c r="P43" s="16"/>
      <c r="Q43" s="17"/>
      <c r="R43" s="54"/>
    </row>
    <row r="44" spans="7:27" s="28" customFormat="1" ht="60">
      <c r="J44" s="19"/>
      <c r="K44" s="12" t="s">
        <v>59</v>
      </c>
      <c r="L44" s="13"/>
      <c r="M44" s="13"/>
      <c r="N44" s="29"/>
      <c r="O44" s="29"/>
      <c r="P44" s="45" t="s">
        <v>369</v>
      </c>
      <c r="Q44" s="15" t="s">
        <v>370</v>
      </c>
      <c r="R44" s="15" t="s">
        <v>371</v>
      </c>
      <c r="S44" s="48"/>
      <c r="W44" s="52"/>
      <c r="X44" s="45" t="s">
        <v>377</v>
      </c>
      <c r="Y44" s="15" t="s">
        <v>378</v>
      </c>
      <c r="Z44" s="81" t="s">
        <v>379</v>
      </c>
      <c r="AA44" s="76" t="s">
        <v>363</v>
      </c>
    </row>
    <row r="45" spans="7:27">
      <c r="G45" s="2" t="s">
        <v>228</v>
      </c>
      <c r="H45" s="2"/>
      <c r="I45" s="2"/>
      <c r="K45" s="18" t="s">
        <v>60</v>
      </c>
      <c r="L45" s="19" t="s">
        <v>229</v>
      </c>
      <c r="M45" s="19"/>
      <c r="N45" s="5"/>
      <c r="O45" s="5"/>
      <c r="P45" s="26">
        <v>0.22</v>
      </c>
      <c r="Q45" s="27">
        <v>0.18</v>
      </c>
      <c r="R45" s="4">
        <v>0.17</v>
      </c>
      <c r="X45" s="26">
        <v>0.22</v>
      </c>
      <c r="Y45" s="27">
        <v>0.18</v>
      </c>
      <c r="Z45" s="4">
        <v>0.17</v>
      </c>
      <c r="AA45" s="26" t="s">
        <v>382</v>
      </c>
    </row>
    <row r="46" spans="7:27">
      <c r="G46" s="2" t="s">
        <v>228</v>
      </c>
      <c r="H46" s="2"/>
      <c r="I46" s="2"/>
      <c r="K46" s="18" t="s">
        <v>60</v>
      </c>
      <c r="L46" s="19" t="s">
        <v>230</v>
      </c>
      <c r="M46" s="19"/>
      <c r="N46" s="5"/>
      <c r="O46" s="5"/>
      <c r="P46" s="26">
        <v>0.93</v>
      </c>
      <c r="Q46" s="27">
        <v>0.88</v>
      </c>
      <c r="R46" s="4">
        <v>0.84</v>
      </c>
      <c r="X46" s="26">
        <v>0.93</v>
      </c>
      <c r="Y46" s="27">
        <v>0.88</v>
      </c>
      <c r="Z46" s="4">
        <v>0.84</v>
      </c>
      <c r="AA46" s="26" t="s">
        <v>382</v>
      </c>
    </row>
    <row r="47" spans="7:27">
      <c r="G47" s="2" t="s">
        <v>228</v>
      </c>
      <c r="H47" s="2"/>
      <c r="I47" s="2"/>
      <c r="K47" s="18" t="s">
        <v>60</v>
      </c>
      <c r="L47" s="19" t="s">
        <v>231</v>
      </c>
      <c r="M47" s="19"/>
      <c r="N47" s="5"/>
      <c r="O47" s="5"/>
      <c r="P47" s="26">
        <v>0.25</v>
      </c>
      <c r="Q47" s="27">
        <v>7.0000000000000007E-2</v>
      </c>
      <c r="R47" s="4">
        <v>4.3128E-2</v>
      </c>
      <c r="X47" s="26">
        <v>0.25</v>
      </c>
      <c r="Y47" s="27">
        <v>7.0000000000000007E-2</v>
      </c>
      <c r="Z47" s="4">
        <v>4.3128E-2</v>
      </c>
      <c r="AA47" s="26" t="s">
        <v>382</v>
      </c>
    </row>
    <row r="48" spans="7:27">
      <c r="G48" s="2" t="s">
        <v>228</v>
      </c>
      <c r="H48" s="2"/>
      <c r="I48" s="2"/>
      <c r="K48" s="18" t="s">
        <v>60</v>
      </c>
      <c r="L48" s="19" t="s">
        <v>232</v>
      </c>
      <c r="M48" s="19"/>
      <c r="N48" s="5"/>
      <c r="O48" s="5"/>
      <c r="P48" s="26">
        <v>3.3986000000000002E-2</v>
      </c>
      <c r="Q48" s="27">
        <v>1.0141000000000001E-2</v>
      </c>
      <c r="R48" s="4">
        <v>3.1870000000000002E-3</v>
      </c>
      <c r="X48" s="26">
        <v>3.3986000000000002E-2</v>
      </c>
      <c r="Y48" s="27">
        <v>1.0141000000000001E-2</v>
      </c>
      <c r="Z48" s="4">
        <v>3.1870000000000002E-3</v>
      </c>
      <c r="AA48" s="26" t="s">
        <v>382</v>
      </c>
    </row>
    <row r="49" spans="7:27">
      <c r="G49" s="2" t="s">
        <v>229</v>
      </c>
      <c r="H49" s="2"/>
      <c r="I49" s="2"/>
      <c r="K49" s="18" t="s">
        <v>60</v>
      </c>
      <c r="L49" s="19" t="s">
        <v>230</v>
      </c>
      <c r="M49" s="19"/>
      <c r="N49" s="5"/>
      <c r="O49" s="5"/>
      <c r="P49" s="26">
        <v>0.28999999999999998</v>
      </c>
      <c r="Q49" s="27">
        <v>0.18</v>
      </c>
      <c r="R49" s="4">
        <v>0.22</v>
      </c>
      <c r="X49" s="26">
        <v>0.28999999999999998</v>
      </c>
      <c r="Y49" s="27">
        <v>0.18</v>
      </c>
      <c r="Z49" s="4">
        <v>0.22</v>
      </c>
      <c r="AA49" s="26" t="s">
        <v>382</v>
      </c>
    </row>
    <row r="50" spans="7:27">
      <c r="G50" s="2" t="s">
        <v>229</v>
      </c>
      <c r="H50" s="2"/>
      <c r="I50" s="2"/>
      <c r="K50" s="18" t="s">
        <v>60</v>
      </c>
      <c r="L50" s="19" t="s">
        <v>231</v>
      </c>
      <c r="M50" s="19"/>
      <c r="N50" s="5"/>
      <c r="O50" s="5"/>
      <c r="P50" s="26">
        <v>0.98</v>
      </c>
      <c r="Q50" s="27">
        <v>0.81</v>
      </c>
      <c r="R50" s="4">
        <v>0.72</v>
      </c>
      <c r="X50" s="26">
        <v>0.98</v>
      </c>
      <c r="Y50" s="27">
        <v>0.81</v>
      </c>
      <c r="Z50" s="4">
        <v>0.72</v>
      </c>
      <c r="AA50" s="26" t="s">
        <v>382</v>
      </c>
    </row>
    <row r="51" spans="7:27">
      <c r="G51" s="2" t="s">
        <v>229</v>
      </c>
      <c r="H51" s="2"/>
      <c r="I51" s="2"/>
      <c r="K51" s="18" t="s">
        <v>60</v>
      </c>
      <c r="L51" s="19" t="s">
        <v>232</v>
      </c>
      <c r="M51" s="19"/>
      <c r="N51" s="5"/>
      <c r="O51" s="5"/>
      <c r="P51" s="26">
        <v>0.1</v>
      </c>
      <c r="Q51" s="27">
        <v>0.12</v>
      </c>
      <c r="R51" s="4">
        <v>0.16</v>
      </c>
      <c r="X51" s="26">
        <v>0.1</v>
      </c>
      <c r="Y51" s="27">
        <v>0.12</v>
      </c>
      <c r="Z51" s="4">
        <v>0.16</v>
      </c>
      <c r="AA51" s="26" t="s">
        <v>382</v>
      </c>
    </row>
    <row r="52" spans="7:27">
      <c r="G52" s="2" t="s">
        <v>230</v>
      </c>
      <c r="H52" s="2"/>
      <c r="I52" s="2"/>
      <c r="K52" s="18" t="s">
        <v>60</v>
      </c>
      <c r="L52" s="19" t="s">
        <v>231</v>
      </c>
      <c r="M52" s="19"/>
      <c r="N52" s="5"/>
      <c r="O52" s="5"/>
      <c r="P52" s="26">
        <v>0.32</v>
      </c>
      <c r="Q52" s="27">
        <v>0.1</v>
      </c>
      <c r="R52" s="4">
        <v>0.17</v>
      </c>
      <c r="X52" s="26">
        <v>0.32</v>
      </c>
      <c r="Y52" s="27">
        <v>0.1</v>
      </c>
      <c r="Z52" s="4">
        <v>0.17</v>
      </c>
      <c r="AA52" s="26" t="s">
        <v>382</v>
      </c>
    </row>
    <row r="53" spans="7:27">
      <c r="G53" s="2" t="s">
        <v>230</v>
      </c>
      <c r="H53" s="2"/>
      <c r="I53" s="2"/>
      <c r="K53" s="18" t="s">
        <v>60</v>
      </c>
      <c r="L53" s="19" t="s">
        <v>232</v>
      </c>
      <c r="M53" s="19"/>
      <c r="N53" s="5"/>
      <c r="O53" s="5"/>
      <c r="P53" s="26">
        <v>3.5382999999999998E-2</v>
      </c>
      <c r="Q53" s="27">
        <v>7.5779999999999997E-3</v>
      </c>
      <c r="R53" s="4">
        <v>4.6189999999999998E-3</v>
      </c>
      <c r="X53" s="26">
        <v>3.5382999999999998E-2</v>
      </c>
      <c r="Y53" s="27">
        <v>7.5779999999999997E-3</v>
      </c>
      <c r="Z53" s="4">
        <v>4.6189999999999998E-3</v>
      </c>
      <c r="AA53" s="26" t="s">
        <v>382</v>
      </c>
    </row>
    <row r="54" spans="7:27">
      <c r="G54" s="2" t="s">
        <v>231</v>
      </c>
      <c r="H54" s="2"/>
      <c r="I54" s="2"/>
      <c r="K54" s="18" t="s">
        <v>60</v>
      </c>
      <c r="L54" s="19" t="s">
        <v>232</v>
      </c>
      <c r="M54" s="19"/>
      <c r="N54" s="5"/>
      <c r="O54" s="5"/>
      <c r="P54" s="26">
        <v>0.1</v>
      </c>
      <c r="Q54" s="27">
        <v>4.4221000000000003E-2</v>
      </c>
      <c r="R54" s="4">
        <v>2.1690000000000001E-2</v>
      </c>
      <c r="X54" s="26">
        <v>0.1</v>
      </c>
      <c r="Y54" s="27">
        <v>4.4221000000000003E-2</v>
      </c>
      <c r="Z54" s="4">
        <v>2.1690000000000001E-2</v>
      </c>
      <c r="AA54" s="26" t="s">
        <v>382</v>
      </c>
    </row>
    <row r="55" spans="7:27">
      <c r="H55" s="2"/>
      <c r="I55" s="2"/>
      <c r="L55" s="19"/>
      <c r="M55" s="19"/>
      <c r="N55" s="5"/>
      <c r="O55" s="5"/>
      <c r="P55" s="16"/>
      <c r="Q55" s="17"/>
      <c r="R55" s="54"/>
    </row>
    <row r="56" spans="7:27">
      <c r="H56" s="2"/>
      <c r="I56" s="2"/>
      <c r="L56" s="19"/>
      <c r="M56" s="19"/>
      <c r="N56" s="5"/>
      <c r="O56" s="5"/>
      <c r="P56" s="16"/>
      <c r="Q56" s="17"/>
      <c r="R56" s="54"/>
    </row>
    <row r="57" spans="7:27">
      <c r="H57" s="2"/>
      <c r="I57" s="2"/>
      <c r="L57" s="19"/>
      <c r="M57" s="19"/>
      <c r="N57" s="5"/>
      <c r="O57" s="5"/>
      <c r="P57" s="16"/>
      <c r="Q57" s="17"/>
      <c r="R57" s="54"/>
    </row>
    <row r="58" spans="7:27">
      <c r="H58" s="2"/>
      <c r="I58" s="2"/>
      <c r="L58" s="19"/>
      <c r="M58" s="19"/>
      <c r="N58" s="5"/>
      <c r="O58" s="5"/>
      <c r="P58" s="16"/>
      <c r="Q58" s="17"/>
      <c r="R58" s="54"/>
    </row>
    <row r="59" spans="7:27">
      <c r="H59" s="2"/>
      <c r="I59" s="2"/>
      <c r="L59" s="19"/>
      <c r="M59" s="19"/>
      <c r="N59" s="5"/>
      <c r="O59" s="5"/>
      <c r="P59" s="16"/>
      <c r="Q59" s="17"/>
      <c r="R59" s="54"/>
    </row>
    <row r="60" spans="7:27">
      <c r="H60" s="2"/>
      <c r="I60" s="2"/>
      <c r="L60" s="19"/>
      <c r="M60" s="19"/>
      <c r="N60" s="5"/>
      <c r="O60" s="5"/>
      <c r="P60" s="16"/>
      <c r="Q60" s="17"/>
      <c r="R60" s="54"/>
    </row>
    <row r="61" spans="7:27">
      <c r="H61" s="2"/>
      <c r="I61" s="2"/>
      <c r="L61" s="19"/>
      <c r="M61" s="19"/>
      <c r="N61" s="5"/>
      <c r="O61" s="5"/>
      <c r="P61" s="16"/>
      <c r="Q61" s="17"/>
      <c r="R61" s="54"/>
    </row>
    <row r="62" spans="7:27">
      <c r="H62" s="2"/>
      <c r="I62" s="2"/>
      <c r="L62" s="19"/>
      <c r="M62" s="19"/>
      <c r="N62" s="5"/>
      <c r="O62" s="5"/>
      <c r="P62" s="16"/>
      <c r="Q62" s="17"/>
      <c r="R62" s="54"/>
    </row>
    <row r="63" spans="7:27">
      <c r="H63" s="2"/>
      <c r="I63" s="2"/>
      <c r="L63" s="19"/>
      <c r="M63" s="19"/>
      <c r="N63" s="5"/>
      <c r="O63" s="5"/>
      <c r="P63" s="16"/>
      <c r="Q63" s="17"/>
      <c r="R63" s="54"/>
    </row>
    <row r="64" spans="7:27">
      <c r="H64" s="2"/>
      <c r="I64" s="2"/>
      <c r="L64" s="19"/>
      <c r="M64" s="19"/>
      <c r="N64" s="5"/>
      <c r="O64" s="5"/>
      <c r="P64" s="16"/>
      <c r="Q64" s="17"/>
      <c r="R64" s="54"/>
    </row>
    <row r="65" spans="8:18">
      <c r="H65" s="2"/>
      <c r="I65" s="2"/>
      <c r="L65" s="19"/>
      <c r="M65" s="19"/>
      <c r="N65" s="5"/>
      <c r="O65" s="5"/>
      <c r="P65" s="16"/>
      <c r="Q65" s="17"/>
      <c r="R65" s="54"/>
    </row>
    <row r="66" spans="8:18">
      <c r="H66" s="2"/>
      <c r="I66" s="2"/>
      <c r="L66" s="19"/>
      <c r="M66" s="19"/>
      <c r="N66" s="5"/>
      <c r="O66" s="5"/>
      <c r="P66" s="16"/>
      <c r="Q66" s="17"/>
      <c r="R66" s="54"/>
    </row>
    <row r="67" spans="8:18">
      <c r="H67" s="2"/>
      <c r="I67" s="2"/>
      <c r="L67" s="19"/>
      <c r="M67" s="19"/>
      <c r="N67" s="5"/>
      <c r="O67" s="5"/>
      <c r="P67" s="16"/>
      <c r="Q67" s="17"/>
      <c r="R67" s="54"/>
    </row>
    <row r="68" spans="8:18">
      <c r="H68" s="2"/>
      <c r="I68" s="2"/>
      <c r="L68" s="19"/>
      <c r="M68" s="19"/>
      <c r="N68" s="5"/>
      <c r="O68" s="5"/>
      <c r="P68" s="16"/>
      <c r="Q68" s="17"/>
      <c r="R68" s="54"/>
    </row>
    <row r="69" spans="8:18">
      <c r="H69" s="2"/>
      <c r="I69" s="2"/>
      <c r="L69" s="19"/>
      <c r="M69" s="19"/>
      <c r="N69" s="5"/>
      <c r="O69" s="5"/>
      <c r="P69" s="16"/>
      <c r="Q69" s="17"/>
      <c r="R69" s="54"/>
    </row>
  </sheetData>
  <conditionalFormatting sqref="P45:R54">
    <cfRule type="cellIs" dxfId="35" priority="7" operator="greaterThan">
      <formula>0.2</formula>
    </cfRule>
    <cfRule type="cellIs" dxfId="34" priority="8" operator="between">
      <formula>0.1</formula>
      <formula>0.2</formula>
    </cfRule>
    <cfRule type="cellIs" dxfId="33" priority="9" operator="between">
      <formula>0</formula>
      <formula>0.1</formula>
    </cfRule>
  </conditionalFormatting>
  <conditionalFormatting sqref="X45:Z54">
    <cfRule type="cellIs" dxfId="32" priority="4" operator="greaterThan">
      <formula>0.2</formula>
    </cfRule>
    <cfRule type="cellIs" dxfId="31" priority="5" operator="between">
      <formula>0.1</formula>
      <formula>0.2</formula>
    </cfRule>
    <cfRule type="cellIs" dxfId="30" priority="6" operator="between">
      <formula>0</formula>
      <formula>0.1</formula>
    </cfRule>
  </conditionalFormatting>
  <conditionalFormatting sqref="AA45:AA54">
    <cfRule type="cellIs" dxfId="29" priority="1" operator="greaterThan">
      <formula>0.2</formula>
    </cfRule>
    <cfRule type="cellIs" dxfId="28" priority="2" operator="between">
      <formula>0.1</formula>
      <formula>0.2</formula>
    </cfRule>
    <cfRule type="cellIs" dxfId="27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5"/>
  <sheetViews>
    <sheetView workbookViewId="0">
      <pane ySplit="1" topLeftCell="A31" activePane="bottomLeft" state="frozen"/>
      <selection activeCell="F47" sqref="F47"/>
      <selection pane="bottomLeft" activeCell="F47" sqref="F47"/>
    </sheetView>
  </sheetViews>
  <sheetFormatPr baseColWidth="10" defaultRowHeight="15" x14ac:dyDescent="0"/>
  <cols>
    <col min="12" max="12" width="15" bestFit="1" customWidth="1"/>
    <col min="19" max="19" width="12.33203125" customWidth="1"/>
  </cols>
  <sheetData>
    <row r="1" spans="2:32"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42</v>
      </c>
      <c r="T1" t="s">
        <v>43</v>
      </c>
      <c r="U1" t="s">
        <v>44</v>
      </c>
      <c r="V1" t="s">
        <v>33</v>
      </c>
      <c r="W1" t="s">
        <v>34</v>
      </c>
      <c r="X1" t="s">
        <v>27</v>
      </c>
      <c r="Y1" t="s">
        <v>35</v>
      </c>
      <c r="Z1" t="s">
        <v>36</v>
      </c>
      <c r="AA1" t="s">
        <v>37</v>
      </c>
      <c r="AB1" t="s">
        <v>244</v>
      </c>
      <c r="AC1" t="s">
        <v>38</v>
      </c>
      <c r="AD1" t="s">
        <v>39</v>
      </c>
      <c r="AE1" t="s">
        <v>40</v>
      </c>
      <c r="AF1" t="s">
        <v>45</v>
      </c>
    </row>
    <row r="2" spans="2:32">
      <c r="B2" t="s">
        <v>296</v>
      </c>
      <c r="C2" t="s">
        <v>126</v>
      </c>
      <c r="D2" t="s">
        <v>62</v>
      </c>
      <c r="E2" t="s">
        <v>5</v>
      </c>
      <c r="F2" t="s">
        <v>189</v>
      </c>
      <c r="G2">
        <v>1</v>
      </c>
      <c r="H2" t="s">
        <v>190</v>
      </c>
      <c r="I2" t="s">
        <v>6</v>
      </c>
      <c r="J2" t="s">
        <v>46</v>
      </c>
      <c r="K2" t="s">
        <v>198</v>
      </c>
      <c r="L2" t="s">
        <v>200</v>
      </c>
      <c r="M2" t="s">
        <v>226</v>
      </c>
      <c r="N2" t="s">
        <v>7</v>
      </c>
      <c r="O2">
        <v>1</v>
      </c>
      <c r="P2">
        <v>1</v>
      </c>
      <c r="Q2" t="s">
        <v>8</v>
      </c>
      <c r="R2" t="s">
        <v>227</v>
      </c>
      <c r="S2" t="s">
        <v>61</v>
      </c>
      <c r="V2" t="s">
        <v>233</v>
      </c>
      <c r="W2" t="s">
        <v>234</v>
      </c>
      <c r="X2" s="30" t="s">
        <v>226</v>
      </c>
      <c r="Y2" s="30" t="s">
        <v>240</v>
      </c>
      <c r="Z2" s="30" t="s">
        <v>41</v>
      </c>
      <c r="AA2" s="30" t="s">
        <v>241</v>
      </c>
      <c r="AB2" t="s">
        <v>62</v>
      </c>
      <c r="AC2" s="30" t="s">
        <v>9</v>
      </c>
      <c r="AD2">
        <v>0</v>
      </c>
      <c r="AE2" s="31">
        <v>41042</v>
      </c>
      <c r="AF2" s="31">
        <v>41037</v>
      </c>
    </row>
    <row r="3" spans="2:32">
      <c r="B3" t="s">
        <v>297</v>
      </c>
      <c r="C3" t="s">
        <v>245</v>
      </c>
      <c r="D3" t="s">
        <v>63</v>
      </c>
      <c r="E3" t="s">
        <v>5</v>
      </c>
      <c r="F3" t="s">
        <v>189</v>
      </c>
      <c r="G3">
        <v>2</v>
      </c>
      <c r="H3" t="s">
        <v>190</v>
      </c>
      <c r="I3" t="s">
        <v>6</v>
      </c>
      <c r="J3" t="s">
        <v>46</v>
      </c>
      <c r="K3" t="s">
        <v>198</v>
      </c>
      <c r="L3" t="s">
        <v>201</v>
      </c>
      <c r="M3" t="s">
        <v>226</v>
      </c>
      <c r="N3" t="s">
        <v>47</v>
      </c>
      <c r="O3">
        <v>1</v>
      </c>
      <c r="P3">
        <v>321</v>
      </c>
      <c r="Q3" t="s">
        <v>8</v>
      </c>
      <c r="R3" t="s">
        <v>49</v>
      </c>
      <c r="S3" t="s">
        <v>228</v>
      </c>
      <c r="T3" s="30" t="s">
        <v>50</v>
      </c>
      <c r="U3" s="30" t="s">
        <v>48</v>
      </c>
      <c r="V3" t="s">
        <v>15</v>
      </c>
      <c r="W3" t="s">
        <v>16</v>
      </c>
      <c r="X3" s="30" t="s">
        <v>226</v>
      </c>
      <c r="Y3" s="30" t="s">
        <v>240</v>
      </c>
      <c r="Z3" s="30" t="s">
        <v>41</v>
      </c>
      <c r="AA3" s="30" t="s">
        <v>241</v>
      </c>
      <c r="AB3" t="s">
        <v>63</v>
      </c>
      <c r="AC3" s="30" t="s">
        <v>9</v>
      </c>
      <c r="AD3">
        <v>0</v>
      </c>
      <c r="AE3" s="31">
        <v>41042</v>
      </c>
      <c r="AF3" s="31">
        <v>41037</v>
      </c>
    </row>
    <row r="4" spans="2:32">
      <c r="B4" t="s">
        <v>298</v>
      </c>
      <c r="C4" t="s">
        <v>127</v>
      </c>
      <c r="D4" t="s">
        <v>64</v>
      </c>
      <c r="E4" t="s">
        <v>5</v>
      </c>
      <c r="F4" t="s">
        <v>189</v>
      </c>
      <c r="G4">
        <v>3</v>
      </c>
      <c r="H4" t="s">
        <v>190</v>
      </c>
      <c r="I4" t="s">
        <v>6</v>
      </c>
      <c r="J4" t="s">
        <v>46</v>
      </c>
      <c r="K4" t="s">
        <v>198</v>
      </c>
      <c r="L4" t="s">
        <v>202</v>
      </c>
      <c r="M4" t="s">
        <v>226</v>
      </c>
      <c r="N4" t="s">
        <v>47</v>
      </c>
      <c r="O4">
        <v>1</v>
      </c>
      <c r="P4">
        <v>325</v>
      </c>
      <c r="Q4" t="s">
        <v>8</v>
      </c>
      <c r="R4" t="s">
        <v>49</v>
      </c>
      <c r="S4" t="s">
        <v>228</v>
      </c>
      <c r="T4" s="30" t="s">
        <v>50</v>
      </c>
      <c r="U4" s="30" t="s">
        <v>48</v>
      </c>
      <c r="V4" t="s">
        <v>15</v>
      </c>
      <c r="W4" t="s">
        <v>16</v>
      </c>
      <c r="X4" s="30" t="s">
        <v>226</v>
      </c>
      <c r="Y4" s="30" t="s">
        <v>240</v>
      </c>
      <c r="Z4" s="30" t="s">
        <v>41</v>
      </c>
      <c r="AA4" s="30" t="s">
        <v>241</v>
      </c>
      <c r="AB4" t="s">
        <v>64</v>
      </c>
      <c r="AC4" s="30" t="s">
        <v>9</v>
      </c>
      <c r="AD4">
        <v>0</v>
      </c>
      <c r="AE4" s="31">
        <v>41042</v>
      </c>
      <c r="AF4" s="31">
        <v>41037</v>
      </c>
    </row>
    <row r="5" spans="2:32">
      <c r="B5" t="s">
        <v>299</v>
      </c>
      <c r="C5" t="s">
        <v>128</v>
      </c>
      <c r="D5" t="s">
        <v>65</v>
      </c>
      <c r="E5" t="s">
        <v>5</v>
      </c>
      <c r="F5" t="s">
        <v>189</v>
      </c>
      <c r="G5">
        <v>4</v>
      </c>
      <c r="H5" t="s">
        <v>190</v>
      </c>
      <c r="I5" t="s">
        <v>6</v>
      </c>
      <c r="J5" t="s">
        <v>46</v>
      </c>
      <c r="K5" t="s">
        <v>198</v>
      </c>
      <c r="L5" t="s">
        <v>203</v>
      </c>
      <c r="M5" t="s">
        <v>226</v>
      </c>
      <c r="N5" t="s">
        <v>47</v>
      </c>
      <c r="O5">
        <v>1</v>
      </c>
      <c r="P5">
        <v>339</v>
      </c>
      <c r="Q5" t="s">
        <v>8</v>
      </c>
      <c r="R5" t="s">
        <v>49</v>
      </c>
      <c r="S5" t="s">
        <v>228</v>
      </c>
      <c r="T5" s="30" t="s">
        <v>50</v>
      </c>
      <c r="U5" s="30" t="s">
        <v>48</v>
      </c>
      <c r="V5" t="s">
        <v>15</v>
      </c>
      <c r="W5" t="s">
        <v>16</v>
      </c>
      <c r="X5" s="30" t="s">
        <v>226</v>
      </c>
      <c r="Y5" s="30" t="s">
        <v>240</v>
      </c>
      <c r="Z5" s="30" t="s">
        <v>41</v>
      </c>
      <c r="AA5" s="30" t="s">
        <v>241</v>
      </c>
      <c r="AB5" t="s">
        <v>65</v>
      </c>
      <c r="AC5" s="30" t="s">
        <v>9</v>
      </c>
      <c r="AD5">
        <v>0</v>
      </c>
      <c r="AE5" s="31">
        <v>41042</v>
      </c>
      <c r="AF5" s="31">
        <v>41037</v>
      </c>
    </row>
    <row r="6" spans="2:32">
      <c r="B6" t="s">
        <v>300</v>
      </c>
      <c r="C6" t="s">
        <v>129</v>
      </c>
      <c r="D6" t="s">
        <v>66</v>
      </c>
      <c r="E6" t="s">
        <v>5</v>
      </c>
      <c r="F6" t="s">
        <v>189</v>
      </c>
      <c r="G6">
        <v>5</v>
      </c>
      <c r="H6" t="s">
        <v>190</v>
      </c>
      <c r="I6" t="s">
        <v>6</v>
      </c>
      <c r="J6" t="s">
        <v>46</v>
      </c>
      <c r="K6" t="s">
        <v>198</v>
      </c>
      <c r="L6" t="s">
        <v>204</v>
      </c>
      <c r="M6" t="s">
        <v>226</v>
      </c>
      <c r="N6" t="s">
        <v>47</v>
      </c>
      <c r="O6">
        <v>1</v>
      </c>
      <c r="P6">
        <v>344</v>
      </c>
      <c r="Q6" t="s">
        <v>8</v>
      </c>
      <c r="R6" t="s">
        <v>49</v>
      </c>
      <c r="S6" t="s">
        <v>228</v>
      </c>
      <c r="T6" s="30" t="s">
        <v>50</v>
      </c>
      <c r="U6" s="30" t="s">
        <v>48</v>
      </c>
      <c r="V6" t="s">
        <v>15</v>
      </c>
      <c r="W6" t="s">
        <v>16</v>
      </c>
      <c r="X6" s="30" t="s">
        <v>226</v>
      </c>
      <c r="Y6" s="30" t="s">
        <v>240</v>
      </c>
      <c r="Z6" s="30" t="s">
        <v>41</v>
      </c>
      <c r="AA6" s="30" t="s">
        <v>241</v>
      </c>
      <c r="AB6" t="s">
        <v>66</v>
      </c>
      <c r="AC6" s="30" t="s">
        <v>9</v>
      </c>
      <c r="AD6">
        <v>0</v>
      </c>
      <c r="AE6" s="31">
        <v>41042</v>
      </c>
      <c r="AF6" s="31">
        <v>41037</v>
      </c>
    </row>
    <row r="7" spans="2:32">
      <c r="B7" t="s">
        <v>301</v>
      </c>
      <c r="C7" t="s">
        <v>130</v>
      </c>
      <c r="D7" t="s">
        <v>67</v>
      </c>
      <c r="E7" t="s">
        <v>5</v>
      </c>
      <c r="F7" t="s">
        <v>189</v>
      </c>
      <c r="G7">
        <v>6</v>
      </c>
      <c r="H7" t="s">
        <v>190</v>
      </c>
      <c r="I7" t="s">
        <v>6</v>
      </c>
      <c r="J7" t="s">
        <v>46</v>
      </c>
      <c r="K7" t="s">
        <v>198</v>
      </c>
      <c r="L7" t="s">
        <v>205</v>
      </c>
      <c r="M7" t="s">
        <v>226</v>
      </c>
      <c r="N7" t="s">
        <v>47</v>
      </c>
      <c r="O7">
        <v>1</v>
      </c>
      <c r="P7">
        <v>351</v>
      </c>
      <c r="Q7" t="s">
        <v>8</v>
      </c>
      <c r="R7" t="s">
        <v>49</v>
      </c>
      <c r="S7" t="s">
        <v>228</v>
      </c>
      <c r="T7" s="30" t="s">
        <v>50</v>
      </c>
      <c r="U7" s="30" t="s">
        <v>48</v>
      </c>
      <c r="V7" t="s">
        <v>15</v>
      </c>
      <c r="W7" t="s">
        <v>16</v>
      </c>
      <c r="X7" s="30" t="s">
        <v>226</v>
      </c>
      <c r="Y7" s="30" t="s">
        <v>240</v>
      </c>
      <c r="Z7" s="30" t="s">
        <v>41</v>
      </c>
      <c r="AA7" s="30" t="s">
        <v>241</v>
      </c>
      <c r="AB7" t="s">
        <v>67</v>
      </c>
      <c r="AC7" s="30" t="s">
        <v>9</v>
      </c>
      <c r="AD7">
        <v>0</v>
      </c>
      <c r="AE7" s="31">
        <v>41042</v>
      </c>
      <c r="AF7" s="31">
        <v>41037</v>
      </c>
    </row>
    <row r="8" spans="2:32">
      <c r="B8" t="s">
        <v>302</v>
      </c>
      <c r="C8" t="s">
        <v>131</v>
      </c>
      <c r="D8" t="s">
        <v>68</v>
      </c>
      <c r="E8" t="s">
        <v>5</v>
      </c>
      <c r="F8" t="s">
        <v>189</v>
      </c>
      <c r="G8">
        <v>7</v>
      </c>
      <c r="H8" t="s">
        <v>190</v>
      </c>
      <c r="I8" t="s">
        <v>6</v>
      </c>
      <c r="J8" t="s">
        <v>46</v>
      </c>
      <c r="K8" t="s">
        <v>198</v>
      </c>
      <c r="L8" t="s">
        <v>206</v>
      </c>
      <c r="M8" t="s">
        <v>226</v>
      </c>
      <c r="N8" t="s">
        <v>7</v>
      </c>
      <c r="O8">
        <v>2</v>
      </c>
      <c r="P8">
        <v>314</v>
      </c>
      <c r="Q8" t="s">
        <v>8</v>
      </c>
      <c r="R8" t="s">
        <v>49</v>
      </c>
      <c r="S8" s="30" t="s">
        <v>229</v>
      </c>
      <c r="T8" s="30" t="s">
        <v>235</v>
      </c>
      <c r="U8" s="30" t="s">
        <v>236</v>
      </c>
      <c r="V8" t="s">
        <v>15</v>
      </c>
      <c r="W8" t="s">
        <v>16</v>
      </c>
      <c r="X8" s="30" t="s">
        <v>226</v>
      </c>
      <c r="Y8" s="30" t="s">
        <v>240</v>
      </c>
      <c r="Z8" s="30" t="s">
        <v>41</v>
      </c>
      <c r="AA8" s="30" t="s">
        <v>241</v>
      </c>
      <c r="AB8" t="s">
        <v>68</v>
      </c>
      <c r="AC8" s="30" t="s">
        <v>9</v>
      </c>
      <c r="AD8">
        <v>0</v>
      </c>
      <c r="AE8" s="31">
        <v>41042</v>
      </c>
      <c r="AF8" s="31">
        <v>41037</v>
      </c>
    </row>
    <row r="9" spans="2:32">
      <c r="B9" t="s">
        <v>303</v>
      </c>
      <c r="C9" t="s">
        <v>132</v>
      </c>
      <c r="D9" t="s">
        <v>69</v>
      </c>
      <c r="E9" t="s">
        <v>5</v>
      </c>
      <c r="F9" t="s">
        <v>189</v>
      </c>
      <c r="G9">
        <v>8</v>
      </c>
      <c r="H9" t="s">
        <v>190</v>
      </c>
      <c r="I9" t="s">
        <v>6</v>
      </c>
      <c r="J9" t="s">
        <v>46</v>
      </c>
      <c r="K9" t="s">
        <v>198</v>
      </c>
      <c r="L9" t="s">
        <v>207</v>
      </c>
      <c r="M9" t="s">
        <v>226</v>
      </c>
      <c r="N9" t="s">
        <v>7</v>
      </c>
      <c r="O9">
        <v>2</v>
      </c>
      <c r="P9">
        <v>322</v>
      </c>
      <c r="Q9" t="s">
        <v>8</v>
      </c>
      <c r="R9" t="s">
        <v>49</v>
      </c>
      <c r="S9" s="30" t="s">
        <v>229</v>
      </c>
      <c r="T9" s="30" t="s">
        <v>235</v>
      </c>
      <c r="U9" s="30" t="s">
        <v>236</v>
      </c>
      <c r="V9" t="s">
        <v>15</v>
      </c>
      <c r="W9" t="s">
        <v>16</v>
      </c>
      <c r="X9" s="30" t="s">
        <v>226</v>
      </c>
      <c r="Y9" s="30" t="s">
        <v>240</v>
      </c>
      <c r="Z9" s="30" t="s">
        <v>41</v>
      </c>
      <c r="AA9" s="30" t="s">
        <v>241</v>
      </c>
      <c r="AB9" t="s">
        <v>69</v>
      </c>
      <c r="AC9" s="30" t="s">
        <v>9</v>
      </c>
      <c r="AD9">
        <v>0</v>
      </c>
      <c r="AE9" s="31">
        <v>41042</v>
      </c>
      <c r="AF9" s="31">
        <v>41037</v>
      </c>
    </row>
    <row r="10" spans="2:32">
      <c r="B10" t="s">
        <v>304</v>
      </c>
      <c r="C10" t="s">
        <v>133</v>
      </c>
      <c r="D10" t="s">
        <v>70</v>
      </c>
      <c r="E10" t="s">
        <v>5</v>
      </c>
      <c r="F10" t="s">
        <v>189</v>
      </c>
      <c r="G10">
        <v>9</v>
      </c>
      <c r="H10" t="s">
        <v>190</v>
      </c>
      <c r="I10" t="s">
        <v>6</v>
      </c>
      <c r="J10" t="s">
        <v>46</v>
      </c>
      <c r="K10" t="s">
        <v>198</v>
      </c>
      <c r="L10" t="s">
        <v>208</v>
      </c>
      <c r="M10" t="s">
        <v>226</v>
      </c>
      <c r="N10" t="s">
        <v>7</v>
      </c>
      <c r="O10">
        <v>2</v>
      </c>
      <c r="P10">
        <v>338</v>
      </c>
      <c r="Q10" t="s">
        <v>8</v>
      </c>
      <c r="R10" t="s">
        <v>49</v>
      </c>
      <c r="S10" s="30" t="s">
        <v>229</v>
      </c>
      <c r="T10" s="30" t="s">
        <v>235</v>
      </c>
      <c r="U10" s="30" t="s">
        <v>236</v>
      </c>
      <c r="V10" t="s">
        <v>15</v>
      </c>
      <c r="W10" t="s">
        <v>16</v>
      </c>
      <c r="X10" s="30" t="s">
        <v>226</v>
      </c>
      <c r="Y10" s="30" t="s">
        <v>240</v>
      </c>
      <c r="Z10" s="30" t="s">
        <v>41</v>
      </c>
      <c r="AA10" s="30" t="s">
        <v>241</v>
      </c>
      <c r="AB10" t="s">
        <v>70</v>
      </c>
      <c r="AC10" s="30" t="s">
        <v>9</v>
      </c>
      <c r="AD10">
        <v>0</v>
      </c>
      <c r="AE10" s="31">
        <v>41042</v>
      </c>
      <c r="AF10" s="31">
        <v>41037</v>
      </c>
    </row>
    <row r="11" spans="2:32">
      <c r="B11" t="s">
        <v>305</v>
      </c>
      <c r="C11" t="s">
        <v>134</v>
      </c>
      <c r="D11" t="s">
        <v>71</v>
      </c>
      <c r="E11" t="s">
        <v>5</v>
      </c>
      <c r="F11" t="s">
        <v>189</v>
      </c>
      <c r="G11">
        <v>10</v>
      </c>
      <c r="H11" t="s">
        <v>190</v>
      </c>
      <c r="I11" t="s">
        <v>6</v>
      </c>
      <c r="J11" t="s">
        <v>46</v>
      </c>
      <c r="K11" t="s">
        <v>198</v>
      </c>
      <c r="L11" t="s">
        <v>209</v>
      </c>
      <c r="M11" t="s">
        <v>226</v>
      </c>
      <c r="N11" t="s">
        <v>7</v>
      </c>
      <c r="O11">
        <v>2</v>
      </c>
      <c r="P11">
        <v>341</v>
      </c>
      <c r="Q11" t="s">
        <v>8</v>
      </c>
      <c r="R11" t="s">
        <v>49</v>
      </c>
      <c r="S11" s="30" t="s">
        <v>229</v>
      </c>
      <c r="T11" s="30" t="s">
        <v>235</v>
      </c>
      <c r="U11" s="30" t="s">
        <v>236</v>
      </c>
      <c r="V11" t="s">
        <v>15</v>
      </c>
      <c r="W11" t="s">
        <v>16</v>
      </c>
      <c r="X11" s="30" t="s">
        <v>226</v>
      </c>
      <c r="Y11" s="30" t="s">
        <v>240</v>
      </c>
      <c r="Z11" s="30" t="s">
        <v>41</v>
      </c>
      <c r="AA11" s="30" t="s">
        <v>241</v>
      </c>
      <c r="AB11" t="s">
        <v>71</v>
      </c>
      <c r="AC11" s="30" t="s">
        <v>9</v>
      </c>
      <c r="AD11">
        <v>0</v>
      </c>
      <c r="AE11" s="31">
        <v>41042</v>
      </c>
      <c r="AF11" s="31">
        <v>41037</v>
      </c>
    </row>
    <row r="12" spans="2:32">
      <c r="B12" t="s">
        <v>306</v>
      </c>
      <c r="C12" t="s">
        <v>135</v>
      </c>
      <c r="D12" t="s">
        <v>72</v>
      </c>
      <c r="E12" t="s">
        <v>5</v>
      </c>
      <c r="F12" t="s">
        <v>189</v>
      </c>
      <c r="G12">
        <v>11</v>
      </c>
      <c r="H12" t="s">
        <v>190</v>
      </c>
      <c r="I12" t="s">
        <v>6</v>
      </c>
      <c r="J12" t="s">
        <v>46</v>
      </c>
      <c r="K12" t="s">
        <v>198</v>
      </c>
      <c r="L12" t="s">
        <v>210</v>
      </c>
      <c r="M12" t="s">
        <v>226</v>
      </c>
      <c r="N12" t="s">
        <v>7</v>
      </c>
      <c r="O12">
        <v>2</v>
      </c>
      <c r="P12">
        <v>342</v>
      </c>
      <c r="Q12" t="s">
        <v>8</v>
      </c>
      <c r="R12" t="s">
        <v>49</v>
      </c>
      <c r="S12" s="30" t="s">
        <v>229</v>
      </c>
      <c r="T12" s="30" t="s">
        <v>235</v>
      </c>
      <c r="U12" s="30" t="s">
        <v>236</v>
      </c>
      <c r="V12" t="s">
        <v>15</v>
      </c>
      <c r="W12" t="s">
        <v>16</v>
      </c>
      <c r="X12" s="30" t="s">
        <v>226</v>
      </c>
      <c r="Y12" s="30" t="s">
        <v>240</v>
      </c>
      <c r="Z12" s="30" t="s">
        <v>41</v>
      </c>
      <c r="AA12" s="30" t="s">
        <v>241</v>
      </c>
      <c r="AB12" t="s">
        <v>72</v>
      </c>
      <c r="AC12" s="30" t="s">
        <v>9</v>
      </c>
      <c r="AD12">
        <v>0</v>
      </c>
      <c r="AE12" s="31">
        <v>41042</v>
      </c>
      <c r="AF12" s="31">
        <v>41037</v>
      </c>
    </row>
    <row r="13" spans="2:32">
      <c r="B13" t="s">
        <v>307</v>
      </c>
      <c r="C13" t="s">
        <v>136</v>
      </c>
      <c r="D13" t="s">
        <v>73</v>
      </c>
      <c r="E13" t="s">
        <v>5</v>
      </c>
      <c r="F13" t="s">
        <v>189</v>
      </c>
      <c r="G13">
        <v>12</v>
      </c>
      <c r="H13" t="s">
        <v>190</v>
      </c>
      <c r="I13" t="s">
        <v>6</v>
      </c>
      <c r="J13" t="s">
        <v>46</v>
      </c>
      <c r="K13" t="s">
        <v>198</v>
      </c>
      <c r="L13" t="s">
        <v>211</v>
      </c>
      <c r="M13" t="s">
        <v>226</v>
      </c>
      <c r="N13" t="s">
        <v>7</v>
      </c>
      <c r="O13">
        <v>3</v>
      </c>
      <c r="P13">
        <v>305</v>
      </c>
      <c r="Q13" t="s">
        <v>8</v>
      </c>
      <c r="R13" t="s">
        <v>49</v>
      </c>
      <c r="S13" s="30" t="s">
        <v>230</v>
      </c>
      <c r="T13" s="30" t="s">
        <v>50</v>
      </c>
      <c r="U13" s="30" t="s">
        <v>236</v>
      </c>
      <c r="V13" t="s">
        <v>15</v>
      </c>
      <c r="W13" t="s">
        <v>16</v>
      </c>
      <c r="X13" s="30" t="s">
        <v>226</v>
      </c>
      <c r="Y13" s="30" t="s">
        <v>240</v>
      </c>
      <c r="Z13" s="30" t="s">
        <v>41</v>
      </c>
      <c r="AA13" s="30" t="s">
        <v>241</v>
      </c>
      <c r="AB13" t="s">
        <v>73</v>
      </c>
      <c r="AC13" s="30" t="s">
        <v>9</v>
      </c>
      <c r="AD13">
        <v>0</v>
      </c>
      <c r="AE13" s="31">
        <v>41042</v>
      </c>
      <c r="AF13" s="31">
        <v>41037</v>
      </c>
    </row>
    <row r="14" spans="2:32">
      <c r="B14" t="s">
        <v>308</v>
      </c>
      <c r="C14" t="s">
        <v>137</v>
      </c>
      <c r="D14" t="s">
        <v>74</v>
      </c>
      <c r="E14" t="s">
        <v>5</v>
      </c>
      <c r="F14" t="s">
        <v>189</v>
      </c>
      <c r="G14">
        <v>13</v>
      </c>
      <c r="H14" t="s">
        <v>190</v>
      </c>
      <c r="I14" t="s">
        <v>6</v>
      </c>
      <c r="J14" t="s">
        <v>46</v>
      </c>
      <c r="K14" t="s">
        <v>198</v>
      </c>
      <c r="L14" t="s">
        <v>212</v>
      </c>
      <c r="M14" t="s">
        <v>226</v>
      </c>
      <c r="N14" t="s">
        <v>7</v>
      </c>
      <c r="O14">
        <v>3</v>
      </c>
      <c r="P14">
        <v>324</v>
      </c>
      <c r="Q14" t="s">
        <v>8</v>
      </c>
      <c r="R14" t="s">
        <v>49</v>
      </c>
      <c r="S14" s="30" t="s">
        <v>230</v>
      </c>
      <c r="T14" s="30" t="s">
        <v>50</v>
      </c>
      <c r="U14" s="30" t="s">
        <v>236</v>
      </c>
      <c r="V14" t="s">
        <v>15</v>
      </c>
      <c r="W14" t="s">
        <v>16</v>
      </c>
      <c r="X14" s="30" t="s">
        <v>226</v>
      </c>
      <c r="Y14" s="30" t="s">
        <v>240</v>
      </c>
      <c r="Z14" s="30" t="s">
        <v>41</v>
      </c>
      <c r="AA14" s="30" t="s">
        <v>241</v>
      </c>
      <c r="AB14" t="s">
        <v>74</v>
      </c>
      <c r="AC14" s="30" t="s">
        <v>9</v>
      </c>
      <c r="AD14">
        <v>0</v>
      </c>
      <c r="AE14" s="31">
        <v>41042</v>
      </c>
      <c r="AF14" s="31">
        <v>41037</v>
      </c>
    </row>
    <row r="15" spans="2:32">
      <c r="B15" t="s">
        <v>309</v>
      </c>
      <c r="C15" t="s">
        <v>138</v>
      </c>
      <c r="D15" t="s">
        <v>75</v>
      </c>
      <c r="E15" t="s">
        <v>5</v>
      </c>
      <c r="F15" t="s">
        <v>189</v>
      </c>
      <c r="G15">
        <v>14</v>
      </c>
      <c r="H15" t="s">
        <v>190</v>
      </c>
      <c r="I15" t="s">
        <v>6</v>
      </c>
      <c r="J15" t="s">
        <v>46</v>
      </c>
      <c r="K15" t="s">
        <v>198</v>
      </c>
      <c r="L15" t="s">
        <v>213</v>
      </c>
      <c r="M15" t="s">
        <v>226</v>
      </c>
      <c r="N15" t="s">
        <v>7</v>
      </c>
      <c r="O15">
        <v>3</v>
      </c>
      <c r="P15">
        <v>330</v>
      </c>
      <c r="Q15" t="s">
        <v>8</v>
      </c>
      <c r="R15" t="s">
        <v>49</v>
      </c>
      <c r="S15" s="30" t="s">
        <v>230</v>
      </c>
      <c r="T15" s="30" t="s">
        <v>50</v>
      </c>
      <c r="U15" s="30" t="s">
        <v>236</v>
      </c>
      <c r="V15" t="s">
        <v>15</v>
      </c>
      <c r="W15" t="s">
        <v>16</v>
      </c>
      <c r="X15" s="30" t="s">
        <v>226</v>
      </c>
      <c r="Y15" s="30" t="s">
        <v>240</v>
      </c>
      <c r="Z15" s="30" t="s">
        <v>41</v>
      </c>
      <c r="AA15" s="30" t="s">
        <v>241</v>
      </c>
      <c r="AB15" t="s">
        <v>75</v>
      </c>
      <c r="AC15" s="30" t="s">
        <v>9</v>
      </c>
      <c r="AD15">
        <v>0</v>
      </c>
      <c r="AE15" s="31">
        <v>41042</v>
      </c>
      <c r="AF15" s="31">
        <v>41037</v>
      </c>
    </row>
    <row r="16" spans="2:32">
      <c r="B16" t="s">
        <v>310</v>
      </c>
      <c r="C16" t="s">
        <v>139</v>
      </c>
      <c r="D16" t="s">
        <v>76</v>
      </c>
      <c r="E16" t="s">
        <v>5</v>
      </c>
      <c r="F16" t="s">
        <v>189</v>
      </c>
      <c r="G16">
        <v>15</v>
      </c>
      <c r="H16" t="s">
        <v>190</v>
      </c>
      <c r="I16" t="s">
        <v>6</v>
      </c>
      <c r="J16" t="s">
        <v>46</v>
      </c>
      <c r="K16" t="s">
        <v>198</v>
      </c>
      <c r="L16" t="s">
        <v>214</v>
      </c>
      <c r="M16" t="s">
        <v>226</v>
      </c>
      <c r="N16" t="s">
        <v>7</v>
      </c>
      <c r="O16">
        <v>3</v>
      </c>
      <c r="P16">
        <v>361</v>
      </c>
      <c r="Q16" t="s">
        <v>8</v>
      </c>
      <c r="R16" t="s">
        <v>49</v>
      </c>
      <c r="S16" s="30" t="s">
        <v>230</v>
      </c>
      <c r="T16" s="30" t="s">
        <v>50</v>
      </c>
      <c r="U16" s="30" t="s">
        <v>236</v>
      </c>
      <c r="V16" t="s">
        <v>15</v>
      </c>
      <c r="W16" t="s">
        <v>16</v>
      </c>
      <c r="X16" s="30" t="s">
        <v>226</v>
      </c>
      <c r="Y16" s="30" t="s">
        <v>240</v>
      </c>
      <c r="Z16" s="30" t="s">
        <v>41</v>
      </c>
      <c r="AA16" s="30" t="s">
        <v>241</v>
      </c>
      <c r="AB16" t="s">
        <v>76</v>
      </c>
      <c r="AC16" s="30" t="s">
        <v>9</v>
      </c>
      <c r="AD16">
        <v>0</v>
      </c>
      <c r="AE16" s="31">
        <v>41042</v>
      </c>
      <c r="AF16" s="31">
        <v>41037</v>
      </c>
    </row>
    <row r="17" spans="2:32">
      <c r="B17" t="s">
        <v>311</v>
      </c>
      <c r="C17" t="s">
        <v>140</v>
      </c>
      <c r="D17" t="s">
        <v>77</v>
      </c>
      <c r="E17" t="s">
        <v>5</v>
      </c>
      <c r="F17" t="s">
        <v>189</v>
      </c>
      <c r="G17">
        <v>16</v>
      </c>
      <c r="H17" t="s">
        <v>190</v>
      </c>
      <c r="I17" t="s">
        <v>6</v>
      </c>
      <c r="J17" t="s">
        <v>46</v>
      </c>
      <c r="K17" t="s">
        <v>198</v>
      </c>
      <c r="L17" t="s">
        <v>215</v>
      </c>
      <c r="M17" t="s">
        <v>226</v>
      </c>
      <c r="N17" t="s">
        <v>7</v>
      </c>
      <c r="O17">
        <v>3</v>
      </c>
      <c r="P17">
        <v>362</v>
      </c>
      <c r="Q17" t="s">
        <v>8</v>
      </c>
      <c r="R17" t="s">
        <v>49</v>
      </c>
      <c r="S17" s="30" t="s">
        <v>230</v>
      </c>
      <c r="T17" s="30" t="s">
        <v>50</v>
      </c>
      <c r="U17" s="30" t="s">
        <v>236</v>
      </c>
      <c r="V17" t="s">
        <v>15</v>
      </c>
      <c r="W17" t="s">
        <v>16</v>
      </c>
      <c r="X17" s="30" t="s">
        <v>226</v>
      </c>
      <c r="Y17" s="30" t="s">
        <v>240</v>
      </c>
      <c r="Z17" s="30" t="s">
        <v>41</v>
      </c>
      <c r="AA17" s="30" t="s">
        <v>241</v>
      </c>
      <c r="AB17" t="s">
        <v>77</v>
      </c>
      <c r="AC17" s="30" t="s">
        <v>9</v>
      </c>
      <c r="AD17">
        <v>0</v>
      </c>
      <c r="AE17" s="31">
        <v>41042</v>
      </c>
      <c r="AF17" s="31">
        <v>41037</v>
      </c>
    </row>
    <row r="18" spans="2:32">
      <c r="B18" t="s">
        <v>312</v>
      </c>
      <c r="C18" t="s">
        <v>141</v>
      </c>
      <c r="D18" t="s">
        <v>78</v>
      </c>
      <c r="E18" t="s">
        <v>5</v>
      </c>
      <c r="F18" t="s">
        <v>189</v>
      </c>
      <c r="G18">
        <v>17</v>
      </c>
      <c r="H18" t="s">
        <v>190</v>
      </c>
      <c r="I18" t="s">
        <v>6</v>
      </c>
      <c r="J18" t="s">
        <v>46</v>
      </c>
      <c r="K18" t="s">
        <v>198</v>
      </c>
      <c r="L18" t="s">
        <v>216</v>
      </c>
      <c r="M18" t="s">
        <v>226</v>
      </c>
      <c r="N18" t="s">
        <v>7</v>
      </c>
      <c r="O18">
        <v>4</v>
      </c>
      <c r="P18">
        <v>315</v>
      </c>
      <c r="Q18" t="s">
        <v>8</v>
      </c>
      <c r="R18" t="s">
        <v>49</v>
      </c>
      <c r="S18" s="30" t="s">
        <v>231</v>
      </c>
      <c r="T18" s="30" t="s">
        <v>237</v>
      </c>
      <c r="U18" s="30" t="s">
        <v>236</v>
      </c>
      <c r="V18" t="s">
        <v>15</v>
      </c>
      <c r="W18" t="s">
        <v>16</v>
      </c>
      <c r="X18" s="30" t="s">
        <v>226</v>
      </c>
      <c r="Y18" s="30" t="s">
        <v>240</v>
      </c>
      <c r="Z18" s="30" t="s">
        <v>41</v>
      </c>
      <c r="AA18" s="30" t="s">
        <v>241</v>
      </c>
      <c r="AB18" t="s">
        <v>78</v>
      </c>
      <c r="AC18" s="30" t="s">
        <v>9</v>
      </c>
      <c r="AD18">
        <v>0</v>
      </c>
      <c r="AE18" s="31">
        <v>41042</v>
      </c>
      <c r="AF18" s="31">
        <v>41037</v>
      </c>
    </row>
    <row r="19" spans="2:32">
      <c r="B19" t="s">
        <v>313</v>
      </c>
      <c r="C19" t="s">
        <v>142</v>
      </c>
      <c r="D19" t="s">
        <v>79</v>
      </c>
      <c r="E19" t="s">
        <v>5</v>
      </c>
      <c r="F19" t="s">
        <v>189</v>
      </c>
      <c r="G19">
        <v>18</v>
      </c>
      <c r="H19" t="s">
        <v>190</v>
      </c>
      <c r="I19" t="s">
        <v>6</v>
      </c>
      <c r="J19" t="s">
        <v>46</v>
      </c>
      <c r="K19" t="s">
        <v>198</v>
      </c>
      <c r="L19" t="s">
        <v>217</v>
      </c>
      <c r="M19" t="s">
        <v>226</v>
      </c>
      <c r="N19" t="s">
        <v>7</v>
      </c>
      <c r="O19">
        <v>4</v>
      </c>
      <c r="P19">
        <v>337</v>
      </c>
      <c r="Q19" t="s">
        <v>8</v>
      </c>
      <c r="R19" t="s">
        <v>49</v>
      </c>
      <c r="S19" s="30" t="s">
        <v>231</v>
      </c>
      <c r="T19" s="30" t="s">
        <v>237</v>
      </c>
      <c r="U19" s="30" t="s">
        <v>236</v>
      </c>
      <c r="V19" t="s">
        <v>15</v>
      </c>
      <c r="W19" t="s">
        <v>16</v>
      </c>
      <c r="X19" s="30" t="s">
        <v>226</v>
      </c>
      <c r="Y19" s="30" t="s">
        <v>240</v>
      </c>
      <c r="Z19" s="30" t="s">
        <v>41</v>
      </c>
      <c r="AA19" s="30" t="s">
        <v>241</v>
      </c>
      <c r="AB19" t="s">
        <v>79</v>
      </c>
      <c r="AC19" s="30" t="s">
        <v>9</v>
      </c>
      <c r="AD19">
        <v>0</v>
      </c>
      <c r="AE19" s="31">
        <v>41042</v>
      </c>
      <c r="AF19" s="31">
        <v>41037</v>
      </c>
    </row>
    <row r="20" spans="2:32">
      <c r="B20" t="s">
        <v>314</v>
      </c>
      <c r="C20" t="s">
        <v>143</v>
      </c>
      <c r="D20" t="s">
        <v>80</v>
      </c>
      <c r="E20" t="s">
        <v>5</v>
      </c>
      <c r="F20" t="s">
        <v>189</v>
      </c>
      <c r="G20">
        <v>19</v>
      </c>
      <c r="H20" t="s">
        <v>190</v>
      </c>
      <c r="I20" t="s">
        <v>6</v>
      </c>
      <c r="J20" t="s">
        <v>46</v>
      </c>
      <c r="K20" t="s">
        <v>198</v>
      </c>
      <c r="L20" t="s">
        <v>218</v>
      </c>
      <c r="M20" t="s">
        <v>226</v>
      </c>
      <c r="N20" t="s">
        <v>7</v>
      </c>
      <c r="O20">
        <v>4</v>
      </c>
      <c r="P20">
        <v>345</v>
      </c>
      <c r="Q20" t="s">
        <v>8</v>
      </c>
      <c r="R20" t="s">
        <v>49</v>
      </c>
      <c r="S20" s="30" t="s">
        <v>231</v>
      </c>
      <c r="T20" s="30" t="s">
        <v>237</v>
      </c>
      <c r="U20" s="30" t="s">
        <v>236</v>
      </c>
      <c r="V20" t="s">
        <v>15</v>
      </c>
      <c r="W20" t="s">
        <v>16</v>
      </c>
      <c r="X20" s="30" t="s">
        <v>226</v>
      </c>
      <c r="Y20" s="30" t="s">
        <v>240</v>
      </c>
      <c r="Z20" s="30" t="s">
        <v>41</v>
      </c>
      <c r="AA20" s="30" t="s">
        <v>241</v>
      </c>
      <c r="AB20" t="s">
        <v>80</v>
      </c>
      <c r="AC20" s="30" t="s">
        <v>9</v>
      </c>
      <c r="AD20">
        <v>0</v>
      </c>
      <c r="AE20" s="31">
        <v>41042</v>
      </c>
      <c r="AF20" s="31">
        <v>41037</v>
      </c>
    </row>
    <row r="21" spans="2:32">
      <c r="B21" t="s">
        <v>315</v>
      </c>
      <c r="C21" t="s">
        <v>144</v>
      </c>
      <c r="D21" t="s">
        <v>81</v>
      </c>
      <c r="E21" t="s">
        <v>5</v>
      </c>
      <c r="F21" t="s">
        <v>189</v>
      </c>
      <c r="G21">
        <v>20</v>
      </c>
      <c r="H21" t="s">
        <v>190</v>
      </c>
      <c r="I21" t="s">
        <v>6</v>
      </c>
      <c r="J21" t="s">
        <v>46</v>
      </c>
      <c r="K21" t="s">
        <v>198</v>
      </c>
      <c r="L21" t="s">
        <v>219</v>
      </c>
      <c r="M21" t="s">
        <v>226</v>
      </c>
      <c r="N21" t="s">
        <v>7</v>
      </c>
      <c r="O21">
        <v>4</v>
      </c>
      <c r="P21">
        <v>349</v>
      </c>
      <c r="Q21" t="s">
        <v>8</v>
      </c>
      <c r="R21" t="s">
        <v>49</v>
      </c>
      <c r="S21" s="30" t="s">
        <v>231</v>
      </c>
      <c r="T21" s="30" t="s">
        <v>237</v>
      </c>
      <c r="U21" s="30" t="s">
        <v>236</v>
      </c>
      <c r="V21" t="s">
        <v>15</v>
      </c>
      <c r="W21" t="s">
        <v>16</v>
      </c>
      <c r="X21" s="30" t="s">
        <v>226</v>
      </c>
      <c r="Y21" s="30" t="s">
        <v>240</v>
      </c>
      <c r="Z21" s="30" t="s">
        <v>41</v>
      </c>
      <c r="AA21" s="30" t="s">
        <v>241</v>
      </c>
      <c r="AB21" t="s">
        <v>81</v>
      </c>
      <c r="AC21" s="30" t="s">
        <v>9</v>
      </c>
      <c r="AD21">
        <v>0</v>
      </c>
      <c r="AE21" s="31">
        <v>41042</v>
      </c>
      <c r="AF21" s="31">
        <v>41037</v>
      </c>
    </row>
    <row r="22" spans="2:32">
      <c r="B22" t="s">
        <v>316</v>
      </c>
      <c r="C22" t="s">
        <v>145</v>
      </c>
      <c r="D22" t="s">
        <v>82</v>
      </c>
      <c r="E22" t="s">
        <v>5</v>
      </c>
      <c r="F22" t="s">
        <v>189</v>
      </c>
      <c r="G22">
        <v>21</v>
      </c>
      <c r="H22" t="s">
        <v>190</v>
      </c>
      <c r="I22" t="s">
        <v>6</v>
      </c>
      <c r="J22" t="s">
        <v>46</v>
      </c>
      <c r="K22" t="s">
        <v>198</v>
      </c>
      <c r="L22" t="s">
        <v>220</v>
      </c>
      <c r="M22" t="s">
        <v>226</v>
      </c>
      <c r="N22" t="s">
        <v>7</v>
      </c>
      <c r="O22">
        <v>4</v>
      </c>
      <c r="P22">
        <v>365</v>
      </c>
      <c r="Q22" t="s">
        <v>8</v>
      </c>
      <c r="R22" t="s">
        <v>49</v>
      </c>
      <c r="S22" s="30" t="s">
        <v>231</v>
      </c>
      <c r="T22" s="30" t="s">
        <v>237</v>
      </c>
      <c r="U22" s="30" t="s">
        <v>236</v>
      </c>
      <c r="V22" t="s">
        <v>15</v>
      </c>
      <c r="W22" t="s">
        <v>16</v>
      </c>
      <c r="X22" s="30" t="s">
        <v>226</v>
      </c>
      <c r="Y22" s="30" t="s">
        <v>240</v>
      </c>
      <c r="Z22" s="30" t="s">
        <v>41</v>
      </c>
      <c r="AA22" s="30" t="s">
        <v>241</v>
      </c>
      <c r="AB22" t="s">
        <v>82</v>
      </c>
      <c r="AC22" s="30" t="s">
        <v>9</v>
      </c>
      <c r="AD22">
        <v>0</v>
      </c>
      <c r="AE22" s="31">
        <v>41042</v>
      </c>
      <c r="AF22" s="31">
        <v>41037</v>
      </c>
    </row>
    <row r="23" spans="2:32">
      <c r="B23" t="s">
        <v>317</v>
      </c>
      <c r="C23" t="s">
        <v>146</v>
      </c>
      <c r="D23" t="s">
        <v>83</v>
      </c>
      <c r="E23" t="s">
        <v>5</v>
      </c>
      <c r="F23" t="s">
        <v>189</v>
      </c>
      <c r="G23">
        <v>22</v>
      </c>
      <c r="H23" t="s">
        <v>190</v>
      </c>
      <c r="I23" t="s">
        <v>6</v>
      </c>
      <c r="J23" t="s">
        <v>46</v>
      </c>
      <c r="K23" t="s">
        <v>198</v>
      </c>
      <c r="L23" t="s">
        <v>221</v>
      </c>
      <c r="M23" t="s">
        <v>226</v>
      </c>
      <c r="N23" t="s">
        <v>7</v>
      </c>
      <c r="O23">
        <v>5</v>
      </c>
      <c r="P23">
        <v>319</v>
      </c>
      <c r="Q23" t="s">
        <v>8</v>
      </c>
      <c r="R23" t="s">
        <v>49</v>
      </c>
      <c r="S23" s="30" t="s">
        <v>232</v>
      </c>
      <c r="T23" s="30" t="s">
        <v>238</v>
      </c>
      <c r="U23" s="30" t="s">
        <v>239</v>
      </c>
      <c r="V23" t="s">
        <v>15</v>
      </c>
      <c r="W23" t="s">
        <v>16</v>
      </c>
      <c r="X23" s="30" t="s">
        <v>226</v>
      </c>
      <c r="Y23" s="30" t="s">
        <v>240</v>
      </c>
      <c r="Z23" s="30" t="s">
        <v>41</v>
      </c>
      <c r="AA23" s="30" t="s">
        <v>241</v>
      </c>
      <c r="AB23" t="s">
        <v>83</v>
      </c>
      <c r="AC23" s="30" t="s">
        <v>9</v>
      </c>
      <c r="AD23">
        <v>0</v>
      </c>
      <c r="AE23" s="31">
        <v>41042</v>
      </c>
      <c r="AF23" s="31">
        <v>41037</v>
      </c>
    </row>
    <row r="24" spans="2:32">
      <c r="B24" t="s">
        <v>318</v>
      </c>
      <c r="C24" t="s">
        <v>147</v>
      </c>
      <c r="D24" t="s">
        <v>84</v>
      </c>
      <c r="E24" t="s">
        <v>5</v>
      </c>
      <c r="F24" t="s">
        <v>189</v>
      </c>
      <c r="G24">
        <v>23</v>
      </c>
      <c r="H24" t="s">
        <v>190</v>
      </c>
      <c r="I24" t="s">
        <v>6</v>
      </c>
      <c r="J24" t="s">
        <v>46</v>
      </c>
      <c r="K24" t="s">
        <v>198</v>
      </c>
      <c r="L24" t="s">
        <v>222</v>
      </c>
      <c r="M24" t="s">
        <v>226</v>
      </c>
      <c r="N24" t="s">
        <v>7</v>
      </c>
      <c r="O24">
        <v>5</v>
      </c>
      <c r="P24">
        <v>323</v>
      </c>
      <c r="Q24" t="s">
        <v>8</v>
      </c>
      <c r="R24" t="s">
        <v>49</v>
      </c>
      <c r="S24" s="30" t="s">
        <v>232</v>
      </c>
      <c r="T24" s="30" t="s">
        <v>238</v>
      </c>
      <c r="U24" s="30" t="s">
        <v>239</v>
      </c>
      <c r="V24" t="s">
        <v>15</v>
      </c>
      <c r="W24" t="s">
        <v>16</v>
      </c>
      <c r="X24" s="30" t="s">
        <v>226</v>
      </c>
      <c r="Y24" s="30" t="s">
        <v>240</v>
      </c>
      <c r="Z24" s="30" t="s">
        <v>41</v>
      </c>
      <c r="AA24" s="30" t="s">
        <v>241</v>
      </c>
      <c r="AB24" t="s">
        <v>84</v>
      </c>
      <c r="AC24" s="30" t="s">
        <v>9</v>
      </c>
      <c r="AD24">
        <v>0</v>
      </c>
      <c r="AE24" s="31">
        <v>41042</v>
      </c>
      <c r="AF24" s="31">
        <v>41037</v>
      </c>
    </row>
    <row r="25" spans="2:32">
      <c r="B25" t="s">
        <v>319</v>
      </c>
      <c r="C25" t="s">
        <v>148</v>
      </c>
      <c r="D25" t="s">
        <v>85</v>
      </c>
      <c r="E25" t="s">
        <v>5</v>
      </c>
      <c r="F25" t="s">
        <v>189</v>
      </c>
      <c r="G25">
        <v>24</v>
      </c>
      <c r="H25" t="s">
        <v>190</v>
      </c>
      <c r="I25" t="s">
        <v>6</v>
      </c>
      <c r="J25" t="s">
        <v>46</v>
      </c>
      <c r="K25" t="s">
        <v>198</v>
      </c>
      <c r="L25" t="s">
        <v>223</v>
      </c>
      <c r="M25" t="s">
        <v>226</v>
      </c>
      <c r="N25" t="s">
        <v>7</v>
      </c>
      <c r="O25">
        <v>5</v>
      </c>
      <c r="P25">
        <v>331</v>
      </c>
      <c r="Q25" t="s">
        <v>8</v>
      </c>
      <c r="R25" t="s">
        <v>49</v>
      </c>
      <c r="S25" s="30" t="s">
        <v>232</v>
      </c>
      <c r="T25" s="30" t="s">
        <v>238</v>
      </c>
      <c r="U25" s="30" t="s">
        <v>239</v>
      </c>
      <c r="V25" t="s">
        <v>15</v>
      </c>
      <c r="W25" t="s">
        <v>16</v>
      </c>
      <c r="X25" s="30" t="s">
        <v>226</v>
      </c>
      <c r="Y25" s="30" t="s">
        <v>240</v>
      </c>
      <c r="Z25" s="30" t="s">
        <v>41</v>
      </c>
      <c r="AA25" s="30" t="s">
        <v>241</v>
      </c>
      <c r="AB25" t="s">
        <v>85</v>
      </c>
      <c r="AC25" s="30" t="s">
        <v>9</v>
      </c>
      <c r="AD25">
        <v>0</v>
      </c>
      <c r="AE25" s="31">
        <v>41042</v>
      </c>
      <c r="AF25" s="31">
        <v>41037</v>
      </c>
    </row>
    <row r="26" spans="2:32">
      <c r="B26" t="s">
        <v>320</v>
      </c>
      <c r="C26" t="s">
        <v>149</v>
      </c>
      <c r="D26" t="s">
        <v>86</v>
      </c>
      <c r="E26" t="s">
        <v>5</v>
      </c>
      <c r="F26" t="s">
        <v>189</v>
      </c>
      <c r="G26">
        <v>25</v>
      </c>
      <c r="H26" t="s">
        <v>190</v>
      </c>
      <c r="I26" t="s">
        <v>6</v>
      </c>
      <c r="J26" t="s">
        <v>46</v>
      </c>
      <c r="K26" t="s">
        <v>198</v>
      </c>
      <c r="L26" t="s">
        <v>224</v>
      </c>
      <c r="M26" t="s">
        <v>226</v>
      </c>
      <c r="N26" t="s">
        <v>7</v>
      </c>
      <c r="O26">
        <v>5</v>
      </c>
      <c r="P26">
        <v>340</v>
      </c>
      <c r="Q26" t="s">
        <v>8</v>
      </c>
      <c r="R26" t="s">
        <v>49</v>
      </c>
      <c r="S26" s="30" t="s">
        <v>232</v>
      </c>
      <c r="T26" s="30" t="s">
        <v>238</v>
      </c>
      <c r="U26" s="30" t="s">
        <v>239</v>
      </c>
      <c r="V26" t="s">
        <v>15</v>
      </c>
      <c r="W26" t="s">
        <v>16</v>
      </c>
      <c r="X26" s="30" t="s">
        <v>226</v>
      </c>
      <c r="Y26" s="30" t="s">
        <v>240</v>
      </c>
      <c r="Z26" s="30" t="s">
        <v>41</v>
      </c>
      <c r="AA26" s="30" t="s">
        <v>241</v>
      </c>
      <c r="AB26" t="s">
        <v>86</v>
      </c>
      <c r="AC26" s="30" t="s">
        <v>9</v>
      </c>
      <c r="AD26">
        <v>0</v>
      </c>
      <c r="AE26" s="31">
        <v>41042</v>
      </c>
      <c r="AF26" s="31">
        <v>41037</v>
      </c>
    </row>
    <row r="27" spans="2:32">
      <c r="B27" t="s">
        <v>321</v>
      </c>
      <c r="C27" t="s">
        <v>150</v>
      </c>
      <c r="D27" t="s">
        <v>87</v>
      </c>
      <c r="E27" t="s">
        <v>5</v>
      </c>
      <c r="F27" t="s">
        <v>189</v>
      </c>
      <c r="G27">
        <v>26</v>
      </c>
      <c r="H27" t="s">
        <v>190</v>
      </c>
      <c r="I27" t="s">
        <v>6</v>
      </c>
      <c r="J27" t="s">
        <v>46</v>
      </c>
      <c r="K27" t="s">
        <v>198</v>
      </c>
      <c r="L27" t="s">
        <v>225</v>
      </c>
      <c r="M27" t="s">
        <v>226</v>
      </c>
      <c r="N27" t="s">
        <v>7</v>
      </c>
      <c r="O27">
        <v>5</v>
      </c>
      <c r="P27">
        <v>358</v>
      </c>
      <c r="Q27" t="s">
        <v>8</v>
      </c>
      <c r="R27" t="s">
        <v>49</v>
      </c>
      <c r="S27" s="30" t="s">
        <v>232</v>
      </c>
      <c r="T27" s="30" t="s">
        <v>238</v>
      </c>
      <c r="U27" s="30" t="s">
        <v>239</v>
      </c>
      <c r="V27" t="s">
        <v>15</v>
      </c>
      <c r="W27" t="s">
        <v>16</v>
      </c>
      <c r="X27" s="30" t="s">
        <v>226</v>
      </c>
      <c r="Y27" s="30" t="s">
        <v>240</v>
      </c>
      <c r="Z27" s="30" t="s">
        <v>41</v>
      </c>
      <c r="AA27" s="30" t="s">
        <v>241</v>
      </c>
      <c r="AB27" t="s">
        <v>87</v>
      </c>
      <c r="AC27" s="30" t="s">
        <v>9</v>
      </c>
      <c r="AD27">
        <v>0</v>
      </c>
      <c r="AE27" s="31">
        <v>41042</v>
      </c>
      <c r="AF27" s="31">
        <v>41037</v>
      </c>
    </row>
    <row r="28" spans="2:32">
      <c r="B28" t="s">
        <v>322</v>
      </c>
      <c r="C28" t="s">
        <v>151</v>
      </c>
      <c r="D28" t="s">
        <v>88</v>
      </c>
      <c r="E28" t="s">
        <v>5</v>
      </c>
      <c r="F28" t="s">
        <v>189</v>
      </c>
      <c r="G28">
        <v>27</v>
      </c>
      <c r="H28" t="s">
        <v>242</v>
      </c>
      <c r="I28" t="s">
        <v>51</v>
      </c>
      <c r="J28" t="s">
        <v>52</v>
      </c>
      <c r="K28" t="s">
        <v>199</v>
      </c>
      <c r="L28" t="s">
        <v>200</v>
      </c>
      <c r="M28" t="s">
        <v>226</v>
      </c>
      <c r="N28" t="s">
        <v>7</v>
      </c>
      <c r="O28">
        <v>1</v>
      </c>
      <c r="P28">
        <v>1</v>
      </c>
      <c r="Q28" t="s">
        <v>8</v>
      </c>
      <c r="R28" t="s">
        <v>227</v>
      </c>
      <c r="S28" t="s">
        <v>61</v>
      </c>
      <c r="V28" t="s">
        <v>233</v>
      </c>
      <c r="W28" t="s">
        <v>234</v>
      </c>
      <c r="X28" s="30" t="s">
        <v>226</v>
      </c>
      <c r="Y28" s="30" t="s">
        <v>240</v>
      </c>
      <c r="Z28" s="30" t="s">
        <v>41</v>
      </c>
      <c r="AA28" s="30" t="s">
        <v>241</v>
      </c>
      <c r="AB28" t="s">
        <v>88</v>
      </c>
      <c r="AC28" s="30" t="s">
        <v>9</v>
      </c>
      <c r="AD28">
        <v>0</v>
      </c>
      <c r="AE28" s="31">
        <v>41042</v>
      </c>
      <c r="AF28" s="31">
        <v>41037</v>
      </c>
    </row>
    <row r="29" spans="2:32">
      <c r="B29" t="s">
        <v>323</v>
      </c>
      <c r="C29" t="s">
        <v>152</v>
      </c>
      <c r="D29" t="s">
        <v>89</v>
      </c>
      <c r="E29" t="s">
        <v>5</v>
      </c>
      <c r="F29" t="s">
        <v>189</v>
      </c>
      <c r="G29">
        <v>28</v>
      </c>
      <c r="H29" t="s">
        <v>242</v>
      </c>
      <c r="I29" t="s">
        <v>51</v>
      </c>
      <c r="J29" t="s">
        <v>52</v>
      </c>
      <c r="K29" t="s">
        <v>199</v>
      </c>
      <c r="L29" t="s">
        <v>201</v>
      </c>
      <c r="M29" t="s">
        <v>226</v>
      </c>
      <c r="N29" t="s">
        <v>47</v>
      </c>
      <c r="O29">
        <v>1</v>
      </c>
      <c r="P29">
        <v>321</v>
      </c>
      <c r="Q29" t="s">
        <v>8</v>
      </c>
      <c r="R29" t="s">
        <v>49</v>
      </c>
      <c r="S29" s="30" t="s">
        <v>228</v>
      </c>
      <c r="T29" s="30" t="s">
        <v>50</v>
      </c>
      <c r="U29" s="30" t="s">
        <v>48</v>
      </c>
      <c r="V29" t="s">
        <v>15</v>
      </c>
      <c r="W29" t="s">
        <v>16</v>
      </c>
      <c r="X29" s="30" t="s">
        <v>226</v>
      </c>
      <c r="Y29" s="30" t="s">
        <v>240</v>
      </c>
      <c r="Z29" s="30" t="s">
        <v>41</v>
      </c>
      <c r="AA29" s="30" t="s">
        <v>241</v>
      </c>
      <c r="AB29" t="s">
        <v>89</v>
      </c>
      <c r="AC29" s="30" t="s">
        <v>9</v>
      </c>
      <c r="AD29">
        <v>0</v>
      </c>
      <c r="AE29" s="31">
        <v>41042</v>
      </c>
      <c r="AF29" s="31">
        <v>41037</v>
      </c>
    </row>
    <row r="30" spans="2:32">
      <c r="B30" t="s">
        <v>324</v>
      </c>
      <c r="C30" t="s">
        <v>153</v>
      </c>
      <c r="D30" t="s">
        <v>90</v>
      </c>
      <c r="E30" t="s">
        <v>5</v>
      </c>
      <c r="F30" t="s">
        <v>189</v>
      </c>
      <c r="G30">
        <v>29</v>
      </c>
      <c r="H30" t="s">
        <v>242</v>
      </c>
      <c r="I30" t="s">
        <v>51</v>
      </c>
      <c r="J30" t="s">
        <v>52</v>
      </c>
      <c r="K30" t="s">
        <v>199</v>
      </c>
      <c r="L30" t="s">
        <v>206</v>
      </c>
      <c r="M30" t="s">
        <v>226</v>
      </c>
      <c r="N30" t="s">
        <v>7</v>
      </c>
      <c r="O30">
        <v>2</v>
      </c>
      <c r="P30">
        <v>314</v>
      </c>
      <c r="Q30" t="s">
        <v>8</v>
      </c>
      <c r="R30" t="s">
        <v>49</v>
      </c>
      <c r="S30" s="30" t="s">
        <v>229</v>
      </c>
      <c r="T30" s="30" t="s">
        <v>235</v>
      </c>
      <c r="U30" s="30" t="s">
        <v>236</v>
      </c>
      <c r="V30" t="s">
        <v>15</v>
      </c>
      <c r="W30" t="s">
        <v>16</v>
      </c>
      <c r="X30" s="30" t="s">
        <v>226</v>
      </c>
      <c r="Y30" s="30" t="s">
        <v>240</v>
      </c>
      <c r="Z30" s="30" t="s">
        <v>41</v>
      </c>
      <c r="AA30" s="30" t="s">
        <v>241</v>
      </c>
      <c r="AB30" t="s">
        <v>90</v>
      </c>
      <c r="AC30" s="30" t="s">
        <v>9</v>
      </c>
      <c r="AD30">
        <v>0</v>
      </c>
      <c r="AE30" s="31">
        <v>41042</v>
      </c>
      <c r="AF30" s="31">
        <v>41037</v>
      </c>
    </row>
    <row r="31" spans="2:32">
      <c r="B31" t="s">
        <v>325</v>
      </c>
      <c r="C31" t="s">
        <v>154</v>
      </c>
      <c r="D31" t="s">
        <v>91</v>
      </c>
      <c r="E31" t="s">
        <v>5</v>
      </c>
      <c r="F31" t="s">
        <v>189</v>
      </c>
      <c r="G31">
        <v>30</v>
      </c>
      <c r="H31" t="s">
        <v>242</v>
      </c>
      <c r="I31" t="s">
        <v>51</v>
      </c>
      <c r="J31" t="s">
        <v>52</v>
      </c>
      <c r="K31" t="s">
        <v>199</v>
      </c>
      <c r="L31" t="s">
        <v>211</v>
      </c>
      <c r="M31" t="s">
        <v>226</v>
      </c>
      <c r="N31" t="s">
        <v>7</v>
      </c>
      <c r="O31">
        <v>3</v>
      </c>
      <c r="P31">
        <v>305</v>
      </c>
      <c r="Q31" t="s">
        <v>8</v>
      </c>
      <c r="R31" t="s">
        <v>49</v>
      </c>
      <c r="S31" s="30" t="s">
        <v>230</v>
      </c>
      <c r="T31" s="30" t="s">
        <v>50</v>
      </c>
      <c r="U31" s="30" t="s">
        <v>236</v>
      </c>
      <c r="V31" t="s">
        <v>15</v>
      </c>
      <c r="W31" t="s">
        <v>16</v>
      </c>
      <c r="X31" s="30" t="s">
        <v>226</v>
      </c>
      <c r="Y31" s="30" t="s">
        <v>240</v>
      </c>
      <c r="Z31" s="30" t="s">
        <v>41</v>
      </c>
      <c r="AA31" s="30" t="s">
        <v>241</v>
      </c>
      <c r="AB31" t="s">
        <v>91</v>
      </c>
      <c r="AC31" s="30" t="s">
        <v>9</v>
      </c>
      <c r="AD31">
        <v>0</v>
      </c>
      <c r="AE31" s="31">
        <v>41042</v>
      </c>
      <c r="AF31" s="31">
        <v>41037</v>
      </c>
    </row>
    <row r="32" spans="2:32">
      <c r="B32" t="s">
        <v>326</v>
      </c>
      <c r="C32" t="s">
        <v>155</v>
      </c>
      <c r="D32" t="s">
        <v>92</v>
      </c>
      <c r="E32" t="s">
        <v>5</v>
      </c>
      <c r="F32" t="s">
        <v>189</v>
      </c>
      <c r="G32">
        <v>31</v>
      </c>
      <c r="H32" t="s">
        <v>242</v>
      </c>
      <c r="I32" t="s">
        <v>51</v>
      </c>
      <c r="J32" t="s">
        <v>52</v>
      </c>
      <c r="K32" t="s">
        <v>199</v>
      </c>
      <c r="L32" t="s">
        <v>216</v>
      </c>
      <c r="M32" t="s">
        <v>226</v>
      </c>
      <c r="N32" t="s">
        <v>7</v>
      </c>
      <c r="O32">
        <v>4</v>
      </c>
      <c r="P32">
        <v>315</v>
      </c>
      <c r="Q32" t="s">
        <v>8</v>
      </c>
      <c r="R32" t="s">
        <v>49</v>
      </c>
      <c r="S32" s="30" t="s">
        <v>231</v>
      </c>
      <c r="T32" s="30" t="s">
        <v>237</v>
      </c>
      <c r="U32" s="30" t="s">
        <v>236</v>
      </c>
      <c r="V32" t="s">
        <v>15</v>
      </c>
      <c r="W32" t="s">
        <v>16</v>
      </c>
      <c r="X32" s="30" t="s">
        <v>226</v>
      </c>
      <c r="Y32" s="30" t="s">
        <v>240</v>
      </c>
      <c r="Z32" s="30" t="s">
        <v>41</v>
      </c>
      <c r="AA32" s="30" t="s">
        <v>241</v>
      </c>
      <c r="AB32" t="s">
        <v>92</v>
      </c>
      <c r="AC32" s="30" t="s">
        <v>9</v>
      </c>
      <c r="AD32">
        <v>0</v>
      </c>
      <c r="AE32" s="31">
        <v>41042</v>
      </c>
      <c r="AF32" s="31">
        <v>41037</v>
      </c>
    </row>
    <row r="33" spans="2:32">
      <c r="B33" t="s">
        <v>327</v>
      </c>
      <c r="C33" t="s">
        <v>156</v>
      </c>
      <c r="D33" t="s">
        <v>93</v>
      </c>
      <c r="E33" t="s">
        <v>5</v>
      </c>
      <c r="F33" t="s">
        <v>189</v>
      </c>
      <c r="G33">
        <v>32</v>
      </c>
      <c r="H33" t="s">
        <v>242</v>
      </c>
      <c r="I33" t="s">
        <v>51</v>
      </c>
      <c r="J33" t="s">
        <v>52</v>
      </c>
      <c r="K33" t="s">
        <v>199</v>
      </c>
      <c r="L33" t="s">
        <v>221</v>
      </c>
      <c r="M33" t="s">
        <v>226</v>
      </c>
      <c r="N33" t="s">
        <v>7</v>
      </c>
      <c r="O33">
        <v>5</v>
      </c>
      <c r="P33">
        <v>319</v>
      </c>
      <c r="Q33" t="s">
        <v>8</v>
      </c>
      <c r="R33" t="s">
        <v>49</v>
      </c>
      <c r="S33" s="30" t="s">
        <v>232</v>
      </c>
      <c r="T33" s="30" t="s">
        <v>238</v>
      </c>
      <c r="U33" s="30" t="s">
        <v>239</v>
      </c>
      <c r="V33" t="s">
        <v>15</v>
      </c>
      <c r="W33" t="s">
        <v>16</v>
      </c>
      <c r="X33" s="30" t="s">
        <v>226</v>
      </c>
      <c r="Y33" s="30" t="s">
        <v>240</v>
      </c>
      <c r="Z33" s="30" t="s">
        <v>41</v>
      </c>
      <c r="AA33" s="30" t="s">
        <v>241</v>
      </c>
      <c r="AB33" t="s">
        <v>93</v>
      </c>
      <c r="AC33" s="30" t="s">
        <v>9</v>
      </c>
      <c r="AD33">
        <v>0</v>
      </c>
      <c r="AE33" s="31">
        <v>41042</v>
      </c>
      <c r="AF33" s="31">
        <v>41037</v>
      </c>
    </row>
    <row r="34" spans="2:32">
      <c r="B34" t="s">
        <v>328</v>
      </c>
      <c r="C34" t="s">
        <v>157</v>
      </c>
      <c r="D34" t="s">
        <v>94</v>
      </c>
      <c r="E34" t="s">
        <v>5</v>
      </c>
      <c r="F34" t="s">
        <v>189</v>
      </c>
      <c r="G34">
        <v>33</v>
      </c>
      <c r="H34" t="s">
        <v>192</v>
      </c>
      <c r="I34" t="s">
        <v>191</v>
      </c>
      <c r="J34" t="s">
        <v>194</v>
      </c>
      <c r="K34" t="s">
        <v>195</v>
      </c>
      <c r="L34" t="s">
        <v>200</v>
      </c>
      <c r="M34" t="s">
        <v>226</v>
      </c>
      <c r="N34" t="s">
        <v>7</v>
      </c>
      <c r="O34">
        <v>1</v>
      </c>
      <c r="P34">
        <v>1</v>
      </c>
      <c r="Q34" t="s">
        <v>8</v>
      </c>
      <c r="R34" t="s">
        <v>227</v>
      </c>
      <c r="S34" t="s">
        <v>61</v>
      </c>
      <c r="V34" t="s">
        <v>233</v>
      </c>
      <c r="W34" t="s">
        <v>234</v>
      </c>
      <c r="X34" s="30" t="s">
        <v>226</v>
      </c>
      <c r="Y34" s="30" t="s">
        <v>240</v>
      </c>
      <c r="Z34" s="30" t="s">
        <v>41</v>
      </c>
      <c r="AA34" s="30" t="s">
        <v>241</v>
      </c>
      <c r="AB34" t="s">
        <v>94</v>
      </c>
      <c r="AC34" s="30" t="s">
        <v>9</v>
      </c>
      <c r="AD34">
        <v>0</v>
      </c>
      <c r="AE34" s="31">
        <v>41042</v>
      </c>
      <c r="AF34" s="31">
        <v>41037</v>
      </c>
    </row>
    <row r="35" spans="2:32">
      <c r="B35" t="s">
        <v>329</v>
      </c>
      <c r="C35" t="s">
        <v>158</v>
      </c>
      <c r="D35" t="s">
        <v>95</v>
      </c>
      <c r="E35" t="s">
        <v>5</v>
      </c>
      <c r="F35" t="s">
        <v>189</v>
      </c>
      <c r="G35">
        <v>34</v>
      </c>
      <c r="H35" t="s">
        <v>192</v>
      </c>
      <c r="I35" t="s">
        <v>191</v>
      </c>
      <c r="J35" t="s">
        <v>194</v>
      </c>
      <c r="K35" t="s">
        <v>195</v>
      </c>
      <c r="L35" t="s">
        <v>201</v>
      </c>
      <c r="M35" t="s">
        <v>226</v>
      </c>
      <c r="N35" t="s">
        <v>47</v>
      </c>
      <c r="O35">
        <v>1</v>
      </c>
      <c r="P35">
        <v>321</v>
      </c>
      <c r="Q35" t="s">
        <v>8</v>
      </c>
      <c r="R35" t="s">
        <v>49</v>
      </c>
      <c r="S35" t="s">
        <v>228</v>
      </c>
      <c r="T35" s="30" t="s">
        <v>50</v>
      </c>
      <c r="U35" s="30" t="s">
        <v>48</v>
      </c>
      <c r="V35" t="s">
        <v>15</v>
      </c>
      <c r="W35" t="s">
        <v>16</v>
      </c>
      <c r="X35" s="30" t="s">
        <v>226</v>
      </c>
      <c r="Y35" s="30" t="s">
        <v>240</v>
      </c>
      <c r="Z35" s="30" t="s">
        <v>41</v>
      </c>
      <c r="AA35" s="30" t="s">
        <v>241</v>
      </c>
      <c r="AB35" t="s">
        <v>95</v>
      </c>
      <c r="AC35" s="30" t="s">
        <v>9</v>
      </c>
      <c r="AD35">
        <v>0</v>
      </c>
      <c r="AE35" s="31">
        <v>41042</v>
      </c>
      <c r="AF35" s="31">
        <v>41037</v>
      </c>
    </row>
    <row r="36" spans="2:32">
      <c r="B36" t="s">
        <v>330</v>
      </c>
      <c r="C36" t="s">
        <v>159</v>
      </c>
      <c r="D36" t="s">
        <v>96</v>
      </c>
      <c r="E36" t="s">
        <v>5</v>
      </c>
      <c r="F36" t="s">
        <v>189</v>
      </c>
      <c r="G36">
        <v>35</v>
      </c>
      <c r="H36" t="s">
        <v>192</v>
      </c>
      <c r="I36" t="s">
        <v>191</v>
      </c>
      <c r="J36" t="s">
        <v>194</v>
      </c>
      <c r="K36" t="s">
        <v>195</v>
      </c>
      <c r="L36" t="s">
        <v>202</v>
      </c>
      <c r="M36" t="s">
        <v>226</v>
      </c>
      <c r="N36" t="s">
        <v>47</v>
      </c>
      <c r="O36">
        <v>1</v>
      </c>
      <c r="P36">
        <v>325</v>
      </c>
      <c r="Q36" t="s">
        <v>8</v>
      </c>
      <c r="R36" t="s">
        <v>49</v>
      </c>
      <c r="S36" t="s">
        <v>228</v>
      </c>
      <c r="T36" s="30" t="s">
        <v>50</v>
      </c>
      <c r="U36" s="30" t="s">
        <v>48</v>
      </c>
      <c r="V36" t="s">
        <v>15</v>
      </c>
      <c r="W36" t="s">
        <v>16</v>
      </c>
      <c r="X36" s="30" t="s">
        <v>226</v>
      </c>
      <c r="Y36" s="30" t="s">
        <v>240</v>
      </c>
      <c r="Z36" s="30" t="s">
        <v>41</v>
      </c>
      <c r="AA36" s="30" t="s">
        <v>241</v>
      </c>
      <c r="AB36" t="s">
        <v>96</v>
      </c>
      <c r="AC36" s="30" t="s">
        <v>9</v>
      </c>
      <c r="AD36">
        <v>0</v>
      </c>
      <c r="AE36" s="31">
        <v>41042</v>
      </c>
      <c r="AF36" s="31">
        <v>41037</v>
      </c>
    </row>
    <row r="37" spans="2:32">
      <c r="B37" t="s">
        <v>331</v>
      </c>
      <c r="C37" t="s">
        <v>160</v>
      </c>
      <c r="D37" t="s">
        <v>97</v>
      </c>
      <c r="E37" t="s">
        <v>5</v>
      </c>
      <c r="F37" t="s">
        <v>189</v>
      </c>
      <c r="G37">
        <v>36</v>
      </c>
      <c r="H37" t="s">
        <v>192</v>
      </c>
      <c r="I37" t="s">
        <v>191</v>
      </c>
      <c r="J37" t="s">
        <v>194</v>
      </c>
      <c r="K37" t="s">
        <v>195</v>
      </c>
      <c r="L37" t="s">
        <v>203</v>
      </c>
      <c r="M37" t="s">
        <v>226</v>
      </c>
      <c r="N37" t="s">
        <v>47</v>
      </c>
      <c r="O37">
        <v>1</v>
      </c>
      <c r="P37">
        <v>339</v>
      </c>
      <c r="Q37" t="s">
        <v>8</v>
      </c>
      <c r="R37" t="s">
        <v>49</v>
      </c>
      <c r="S37" t="s">
        <v>228</v>
      </c>
      <c r="T37" s="30" t="s">
        <v>50</v>
      </c>
      <c r="U37" s="30" t="s">
        <v>48</v>
      </c>
      <c r="V37" t="s">
        <v>15</v>
      </c>
      <c r="W37" t="s">
        <v>16</v>
      </c>
      <c r="X37" s="30" t="s">
        <v>226</v>
      </c>
      <c r="Y37" s="30" t="s">
        <v>240</v>
      </c>
      <c r="Z37" s="30" t="s">
        <v>41</v>
      </c>
      <c r="AA37" s="30" t="s">
        <v>241</v>
      </c>
      <c r="AB37" t="s">
        <v>97</v>
      </c>
      <c r="AC37" s="30" t="s">
        <v>9</v>
      </c>
      <c r="AD37">
        <v>0</v>
      </c>
      <c r="AE37" s="31">
        <v>41042</v>
      </c>
      <c r="AF37" s="31">
        <v>41037</v>
      </c>
    </row>
    <row r="38" spans="2:32">
      <c r="B38" t="s">
        <v>332</v>
      </c>
      <c r="C38" t="s">
        <v>161</v>
      </c>
      <c r="D38" t="s">
        <v>98</v>
      </c>
      <c r="E38" t="s">
        <v>5</v>
      </c>
      <c r="F38" t="s">
        <v>189</v>
      </c>
      <c r="G38">
        <v>37</v>
      </c>
      <c r="H38" t="s">
        <v>192</v>
      </c>
      <c r="I38" t="s">
        <v>191</v>
      </c>
      <c r="J38" t="s">
        <v>194</v>
      </c>
      <c r="K38" t="s">
        <v>195</v>
      </c>
      <c r="L38" t="s">
        <v>204</v>
      </c>
      <c r="M38" t="s">
        <v>226</v>
      </c>
      <c r="N38" t="s">
        <v>47</v>
      </c>
      <c r="O38">
        <v>1</v>
      </c>
      <c r="P38">
        <v>344</v>
      </c>
      <c r="Q38" t="s">
        <v>8</v>
      </c>
      <c r="R38" t="s">
        <v>49</v>
      </c>
      <c r="S38" t="s">
        <v>228</v>
      </c>
      <c r="T38" s="30" t="s">
        <v>50</v>
      </c>
      <c r="U38" s="30" t="s">
        <v>48</v>
      </c>
      <c r="V38" t="s">
        <v>15</v>
      </c>
      <c r="W38" t="s">
        <v>16</v>
      </c>
      <c r="X38" s="30" t="s">
        <v>226</v>
      </c>
      <c r="Y38" s="30" t="s">
        <v>240</v>
      </c>
      <c r="Z38" s="30" t="s">
        <v>41</v>
      </c>
      <c r="AA38" s="30" t="s">
        <v>241</v>
      </c>
      <c r="AB38" t="s">
        <v>98</v>
      </c>
      <c r="AC38" s="30" t="s">
        <v>9</v>
      </c>
      <c r="AD38">
        <v>0</v>
      </c>
      <c r="AE38" s="31">
        <v>41042</v>
      </c>
      <c r="AF38" s="31">
        <v>41037</v>
      </c>
    </row>
    <row r="39" spans="2:32">
      <c r="B39" t="s">
        <v>333</v>
      </c>
      <c r="C39" t="s">
        <v>162</v>
      </c>
      <c r="D39" t="s">
        <v>99</v>
      </c>
      <c r="E39" t="s">
        <v>5</v>
      </c>
      <c r="F39" t="s">
        <v>189</v>
      </c>
      <c r="G39">
        <v>38</v>
      </c>
      <c r="H39" t="s">
        <v>192</v>
      </c>
      <c r="I39" t="s">
        <v>191</v>
      </c>
      <c r="J39" t="s">
        <v>194</v>
      </c>
      <c r="K39" t="s">
        <v>195</v>
      </c>
      <c r="L39" t="s">
        <v>205</v>
      </c>
      <c r="M39" t="s">
        <v>226</v>
      </c>
      <c r="N39" t="s">
        <v>47</v>
      </c>
      <c r="O39">
        <v>1</v>
      </c>
      <c r="P39">
        <v>351</v>
      </c>
      <c r="Q39" t="s">
        <v>8</v>
      </c>
      <c r="R39" t="s">
        <v>49</v>
      </c>
      <c r="S39" t="s">
        <v>228</v>
      </c>
      <c r="T39" s="30" t="s">
        <v>50</v>
      </c>
      <c r="U39" s="30" t="s">
        <v>48</v>
      </c>
      <c r="V39" t="s">
        <v>15</v>
      </c>
      <c r="W39" t="s">
        <v>16</v>
      </c>
      <c r="X39" s="30" t="s">
        <v>226</v>
      </c>
      <c r="Y39" s="30" t="s">
        <v>240</v>
      </c>
      <c r="Z39" s="30" t="s">
        <v>41</v>
      </c>
      <c r="AA39" s="30" t="s">
        <v>241</v>
      </c>
      <c r="AB39" t="s">
        <v>99</v>
      </c>
      <c r="AC39" s="30" t="s">
        <v>9</v>
      </c>
      <c r="AD39">
        <v>0</v>
      </c>
      <c r="AE39" s="31">
        <v>41042</v>
      </c>
      <c r="AF39" s="31">
        <v>41037</v>
      </c>
    </row>
    <row r="40" spans="2:32">
      <c r="B40" t="s">
        <v>334</v>
      </c>
      <c r="C40" t="s">
        <v>163</v>
      </c>
      <c r="D40" t="s">
        <v>100</v>
      </c>
      <c r="E40" t="s">
        <v>5</v>
      </c>
      <c r="F40" t="s">
        <v>189</v>
      </c>
      <c r="G40">
        <v>39</v>
      </c>
      <c r="H40" t="s">
        <v>192</v>
      </c>
      <c r="I40" t="s">
        <v>191</v>
      </c>
      <c r="J40" t="s">
        <v>194</v>
      </c>
      <c r="K40" t="s">
        <v>195</v>
      </c>
      <c r="L40" t="s">
        <v>206</v>
      </c>
      <c r="M40" t="s">
        <v>226</v>
      </c>
      <c r="N40" t="s">
        <v>7</v>
      </c>
      <c r="O40">
        <v>2</v>
      </c>
      <c r="P40">
        <v>314</v>
      </c>
      <c r="Q40" t="s">
        <v>8</v>
      </c>
      <c r="R40" t="s">
        <v>49</v>
      </c>
      <c r="S40" s="30" t="s">
        <v>229</v>
      </c>
      <c r="T40" s="30" t="s">
        <v>235</v>
      </c>
      <c r="U40" s="30" t="s">
        <v>236</v>
      </c>
      <c r="V40" t="s">
        <v>15</v>
      </c>
      <c r="W40" t="s">
        <v>16</v>
      </c>
      <c r="X40" s="30" t="s">
        <v>226</v>
      </c>
      <c r="Y40" s="30" t="s">
        <v>240</v>
      </c>
      <c r="Z40" s="30" t="s">
        <v>41</v>
      </c>
      <c r="AA40" s="30" t="s">
        <v>241</v>
      </c>
      <c r="AB40" t="s">
        <v>100</v>
      </c>
      <c r="AC40" s="30" t="s">
        <v>9</v>
      </c>
      <c r="AD40">
        <v>0</v>
      </c>
      <c r="AE40" s="31">
        <v>41042</v>
      </c>
      <c r="AF40" s="31">
        <v>41037</v>
      </c>
    </row>
    <row r="41" spans="2:32">
      <c r="B41" t="s">
        <v>335</v>
      </c>
      <c r="C41" t="s">
        <v>164</v>
      </c>
      <c r="D41" t="s">
        <v>101</v>
      </c>
      <c r="E41" t="s">
        <v>5</v>
      </c>
      <c r="F41" t="s">
        <v>189</v>
      </c>
      <c r="G41">
        <v>40</v>
      </c>
      <c r="H41" t="s">
        <v>192</v>
      </c>
      <c r="I41" t="s">
        <v>191</v>
      </c>
      <c r="J41" t="s">
        <v>194</v>
      </c>
      <c r="K41" t="s">
        <v>195</v>
      </c>
      <c r="L41" t="s">
        <v>207</v>
      </c>
      <c r="M41" t="s">
        <v>226</v>
      </c>
      <c r="N41" t="s">
        <v>7</v>
      </c>
      <c r="O41">
        <v>2</v>
      </c>
      <c r="P41">
        <v>322</v>
      </c>
      <c r="Q41" t="s">
        <v>8</v>
      </c>
      <c r="R41" t="s">
        <v>49</v>
      </c>
      <c r="S41" s="30" t="s">
        <v>229</v>
      </c>
      <c r="T41" s="30" t="s">
        <v>235</v>
      </c>
      <c r="U41" s="30" t="s">
        <v>236</v>
      </c>
      <c r="V41" t="s">
        <v>15</v>
      </c>
      <c r="W41" t="s">
        <v>16</v>
      </c>
      <c r="X41" s="30" t="s">
        <v>226</v>
      </c>
      <c r="Y41" s="30" t="s">
        <v>240</v>
      </c>
      <c r="Z41" s="30" t="s">
        <v>41</v>
      </c>
      <c r="AA41" s="30" t="s">
        <v>241</v>
      </c>
      <c r="AB41" t="s">
        <v>101</v>
      </c>
      <c r="AC41" s="30" t="s">
        <v>9</v>
      </c>
      <c r="AD41">
        <v>0</v>
      </c>
      <c r="AE41" s="31">
        <v>41042</v>
      </c>
      <c r="AF41" s="31">
        <v>41037</v>
      </c>
    </row>
    <row r="42" spans="2:32">
      <c r="B42" t="s">
        <v>336</v>
      </c>
      <c r="C42" t="s">
        <v>165</v>
      </c>
      <c r="D42" t="s">
        <v>102</v>
      </c>
      <c r="E42" t="s">
        <v>5</v>
      </c>
      <c r="F42" t="s">
        <v>189</v>
      </c>
      <c r="G42">
        <v>41</v>
      </c>
      <c r="H42" t="s">
        <v>192</v>
      </c>
      <c r="I42" t="s">
        <v>191</v>
      </c>
      <c r="J42" t="s">
        <v>194</v>
      </c>
      <c r="K42" t="s">
        <v>195</v>
      </c>
      <c r="L42" t="s">
        <v>208</v>
      </c>
      <c r="M42" t="s">
        <v>226</v>
      </c>
      <c r="N42" t="s">
        <v>7</v>
      </c>
      <c r="O42">
        <v>2</v>
      </c>
      <c r="P42">
        <v>338</v>
      </c>
      <c r="Q42" t="s">
        <v>8</v>
      </c>
      <c r="R42" t="s">
        <v>49</v>
      </c>
      <c r="S42" s="30" t="s">
        <v>229</v>
      </c>
      <c r="T42" s="30" t="s">
        <v>235</v>
      </c>
      <c r="U42" s="30" t="s">
        <v>236</v>
      </c>
      <c r="V42" t="s">
        <v>15</v>
      </c>
      <c r="W42" t="s">
        <v>16</v>
      </c>
      <c r="X42" s="30" t="s">
        <v>226</v>
      </c>
      <c r="Y42" s="30" t="s">
        <v>240</v>
      </c>
      <c r="Z42" s="30" t="s">
        <v>41</v>
      </c>
      <c r="AA42" s="30" t="s">
        <v>241</v>
      </c>
      <c r="AB42" t="s">
        <v>102</v>
      </c>
      <c r="AC42" s="30" t="s">
        <v>9</v>
      </c>
      <c r="AD42">
        <v>0</v>
      </c>
      <c r="AE42" s="31">
        <v>41042</v>
      </c>
      <c r="AF42" s="31">
        <v>41037</v>
      </c>
    </row>
    <row r="43" spans="2:32">
      <c r="B43" t="s">
        <v>337</v>
      </c>
      <c r="C43" t="s">
        <v>166</v>
      </c>
      <c r="D43" t="s">
        <v>103</v>
      </c>
      <c r="E43" t="s">
        <v>5</v>
      </c>
      <c r="F43" t="s">
        <v>189</v>
      </c>
      <c r="G43">
        <v>42</v>
      </c>
      <c r="H43" t="s">
        <v>192</v>
      </c>
      <c r="I43" t="s">
        <v>191</v>
      </c>
      <c r="J43" t="s">
        <v>194</v>
      </c>
      <c r="K43" t="s">
        <v>195</v>
      </c>
      <c r="L43" t="s">
        <v>209</v>
      </c>
      <c r="M43" t="s">
        <v>226</v>
      </c>
      <c r="N43" t="s">
        <v>7</v>
      </c>
      <c r="O43">
        <v>2</v>
      </c>
      <c r="P43">
        <v>341</v>
      </c>
      <c r="Q43" t="s">
        <v>8</v>
      </c>
      <c r="R43" t="s">
        <v>49</v>
      </c>
      <c r="S43" s="30" t="s">
        <v>229</v>
      </c>
      <c r="T43" s="30" t="s">
        <v>235</v>
      </c>
      <c r="U43" s="30" t="s">
        <v>236</v>
      </c>
      <c r="V43" t="s">
        <v>15</v>
      </c>
      <c r="W43" t="s">
        <v>16</v>
      </c>
      <c r="X43" s="30" t="s">
        <v>226</v>
      </c>
      <c r="Y43" s="30" t="s">
        <v>240</v>
      </c>
      <c r="Z43" s="30" t="s">
        <v>41</v>
      </c>
      <c r="AA43" s="30" t="s">
        <v>241</v>
      </c>
      <c r="AB43" t="s">
        <v>103</v>
      </c>
      <c r="AC43" s="30" t="s">
        <v>9</v>
      </c>
      <c r="AD43">
        <v>0</v>
      </c>
      <c r="AE43" s="31">
        <v>41042</v>
      </c>
      <c r="AF43" s="31">
        <v>41037</v>
      </c>
    </row>
    <row r="44" spans="2:32">
      <c r="B44" t="s">
        <v>338</v>
      </c>
      <c r="C44" t="s">
        <v>167</v>
      </c>
      <c r="D44" t="s">
        <v>104</v>
      </c>
      <c r="E44" t="s">
        <v>5</v>
      </c>
      <c r="F44" t="s">
        <v>189</v>
      </c>
      <c r="G44">
        <v>43</v>
      </c>
      <c r="H44" t="s">
        <v>192</v>
      </c>
      <c r="I44" t="s">
        <v>191</v>
      </c>
      <c r="J44" t="s">
        <v>194</v>
      </c>
      <c r="K44" t="s">
        <v>195</v>
      </c>
      <c r="L44" t="s">
        <v>210</v>
      </c>
      <c r="M44" t="s">
        <v>226</v>
      </c>
      <c r="N44" t="s">
        <v>7</v>
      </c>
      <c r="O44">
        <v>2</v>
      </c>
      <c r="P44">
        <v>342</v>
      </c>
      <c r="Q44" t="s">
        <v>8</v>
      </c>
      <c r="R44" t="s">
        <v>49</v>
      </c>
      <c r="S44" s="30" t="s">
        <v>229</v>
      </c>
      <c r="T44" s="30" t="s">
        <v>235</v>
      </c>
      <c r="U44" s="30" t="s">
        <v>236</v>
      </c>
      <c r="V44" t="s">
        <v>15</v>
      </c>
      <c r="W44" t="s">
        <v>16</v>
      </c>
      <c r="X44" s="30" t="s">
        <v>226</v>
      </c>
      <c r="Y44" s="30" t="s">
        <v>240</v>
      </c>
      <c r="Z44" s="30" t="s">
        <v>41</v>
      </c>
      <c r="AA44" s="30" t="s">
        <v>241</v>
      </c>
      <c r="AB44" t="s">
        <v>104</v>
      </c>
      <c r="AC44" s="30" t="s">
        <v>9</v>
      </c>
      <c r="AD44">
        <v>0</v>
      </c>
      <c r="AE44" s="31">
        <v>41042</v>
      </c>
      <c r="AF44" s="31">
        <v>41037</v>
      </c>
    </row>
    <row r="45" spans="2:32">
      <c r="B45" t="s">
        <v>339</v>
      </c>
      <c r="C45" t="s">
        <v>168</v>
      </c>
      <c r="D45" t="s">
        <v>105</v>
      </c>
      <c r="E45" t="s">
        <v>5</v>
      </c>
      <c r="F45" t="s">
        <v>189</v>
      </c>
      <c r="G45">
        <v>44</v>
      </c>
      <c r="H45" t="s">
        <v>192</v>
      </c>
      <c r="I45" t="s">
        <v>191</v>
      </c>
      <c r="J45" t="s">
        <v>194</v>
      </c>
      <c r="K45" t="s">
        <v>195</v>
      </c>
      <c r="L45" t="s">
        <v>211</v>
      </c>
      <c r="M45" t="s">
        <v>226</v>
      </c>
      <c r="N45" t="s">
        <v>7</v>
      </c>
      <c r="O45">
        <v>3</v>
      </c>
      <c r="P45">
        <v>305</v>
      </c>
      <c r="Q45" t="s">
        <v>8</v>
      </c>
      <c r="R45" t="s">
        <v>49</v>
      </c>
      <c r="S45" s="30" t="s">
        <v>230</v>
      </c>
      <c r="T45" s="30" t="s">
        <v>50</v>
      </c>
      <c r="U45" s="30" t="s">
        <v>236</v>
      </c>
      <c r="V45" t="s">
        <v>15</v>
      </c>
      <c r="W45" t="s">
        <v>16</v>
      </c>
      <c r="X45" s="30" t="s">
        <v>226</v>
      </c>
      <c r="Y45" s="30" t="s">
        <v>240</v>
      </c>
      <c r="Z45" s="30" t="s">
        <v>41</v>
      </c>
      <c r="AA45" s="30" t="s">
        <v>241</v>
      </c>
      <c r="AB45" t="s">
        <v>105</v>
      </c>
      <c r="AC45" s="30" t="s">
        <v>9</v>
      </c>
      <c r="AD45">
        <v>0</v>
      </c>
      <c r="AE45" s="31">
        <v>41042</v>
      </c>
      <c r="AF45" s="31">
        <v>41037</v>
      </c>
    </row>
    <row r="46" spans="2:32">
      <c r="B46" t="s">
        <v>340</v>
      </c>
      <c r="C46" t="s">
        <v>169</v>
      </c>
      <c r="D46" t="s">
        <v>106</v>
      </c>
      <c r="E46" t="s">
        <v>5</v>
      </c>
      <c r="F46" t="s">
        <v>189</v>
      </c>
      <c r="G46">
        <v>45</v>
      </c>
      <c r="H46" t="s">
        <v>192</v>
      </c>
      <c r="I46" t="s">
        <v>191</v>
      </c>
      <c r="J46" t="s">
        <v>194</v>
      </c>
      <c r="K46" t="s">
        <v>195</v>
      </c>
      <c r="L46" t="s">
        <v>212</v>
      </c>
      <c r="M46" t="s">
        <v>226</v>
      </c>
      <c r="N46" t="s">
        <v>7</v>
      </c>
      <c r="O46">
        <v>3</v>
      </c>
      <c r="P46">
        <v>324</v>
      </c>
      <c r="Q46" t="s">
        <v>8</v>
      </c>
      <c r="R46" t="s">
        <v>49</v>
      </c>
      <c r="S46" s="30" t="s">
        <v>230</v>
      </c>
      <c r="T46" s="30" t="s">
        <v>50</v>
      </c>
      <c r="U46" s="30" t="s">
        <v>236</v>
      </c>
      <c r="V46" t="s">
        <v>15</v>
      </c>
      <c r="W46" t="s">
        <v>16</v>
      </c>
      <c r="X46" s="30" t="s">
        <v>226</v>
      </c>
      <c r="Y46" s="30" t="s">
        <v>240</v>
      </c>
      <c r="Z46" s="30" t="s">
        <v>41</v>
      </c>
      <c r="AA46" s="30" t="s">
        <v>241</v>
      </c>
      <c r="AB46" t="s">
        <v>106</v>
      </c>
      <c r="AC46" s="30" t="s">
        <v>9</v>
      </c>
      <c r="AD46">
        <v>0</v>
      </c>
      <c r="AE46" s="31">
        <v>41042</v>
      </c>
      <c r="AF46" s="31">
        <v>41037</v>
      </c>
    </row>
    <row r="47" spans="2:32">
      <c r="B47" t="s">
        <v>341</v>
      </c>
      <c r="C47" t="s">
        <v>170</v>
      </c>
      <c r="D47" t="s">
        <v>107</v>
      </c>
      <c r="E47" t="s">
        <v>5</v>
      </c>
      <c r="F47" t="s">
        <v>189</v>
      </c>
      <c r="G47">
        <v>46</v>
      </c>
      <c r="H47" t="s">
        <v>192</v>
      </c>
      <c r="I47" t="s">
        <v>191</v>
      </c>
      <c r="J47" t="s">
        <v>194</v>
      </c>
      <c r="K47" t="s">
        <v>195</v>
      </c>
      <c r="L47" t="s">
        <v>213</v>
      </c>
      <c r="M47" t="s">
        <v>226</v>
      </c>
      <c r="N47" t="s">
        <v>7</v>
      </c>
      <c r="O47">
        <v>3</v>
      </c>
      <c r="P47">
        <v>330</v>
      </c>
      <c r="Q47" t="s">
        <v>8</v>
      </c>
      <c r="R47" t="s">
        <v>49</v>
      </c>
      <c r="S47" s="30" t="s">
        <v>230</v>
      </c>
      <c r="T47" s="30" t="s">
        <v>50</v>
      </c>
      <c r="U47" s="30" t="s">
        <v>236</v>
      </c>
      <c r="V47" t="s">
        <v>15</v>
      </c>
      <c r="W47" t="s">
        <v>16</v>
      </c>
      <c r="X47" s="30" t="s">
        <v>226</v>
      </c>
      <c r="Y47" s="30" t="s">
        <v>240</v>
      </c>
      <c r="Z47" s="30" t="s">
        <v>41</v>
      </c>
      <c r="AA47" s="30" t="s">
        <v>241</v>
      </c>
      <c r="AB47" t="s">
        <v>107</v>
      </c>
      <c r="AC47" s="30" t="s">
        <v>9</v>
      </c>
      <c r="AD47">
        <v>0</v>
      </c>
      <c r="AE47" s="31">
        <v>41042</v>
      </c>
      <c r="AF47" s="31">
        <v>41037</v>
      </c>
    </row>
    <row r="48" spans="2:32">
      <c r="B48" t="s">
        <v>342</v>
      </c>
      <c r="C48" t="s">
        <v>171</v>
      </c>
      <c r="D48" t="s">
        <v>108</v>
      </c>
      <c r="E48" t="s">
        <v>5</v>
      </c>
      <c r="F48" t="s">
        <v>189</v>
      </c>
      <c r="G48">
        <v>47</v>
      </c>
      <c r="H48" t="s">
        <v>192</v>
      </c>
      <c r="I48" t="s">
        <v>191</v>
      </c>
      <c r="J48" t="s">
        <v>194</v>
      </c>
      <c r="K48" t="s">
        <v>195</v>
      </c>
      <c r="L48" t="s">
        <v>214</v>
      </c>
      <c r="M48" t="s">
        <v>226</v>
      </c>
      <c r="N48" t="s">
        <v>7</v>
      </c>
      <c r="O48">
        <v>3</v>
      </c>
      <c r="P48">
        <v>361</v>
      </c>
      <c r="Q48" t="s">
        <v>8</v>
      </c>
      <c r="R48" t="s">
        <v>49</v>
      </c>
      <c r="S48" s="30" t="s">
        <v>230</v>
      </c>
      <c r="T48" s="30" t="s">
        <v>50</v>
      </c>
      <c r="U48" s="30" t="s">
        <v>236</v>
      </c>
      <c r="V48" t="s">
        <v>15</v>
      </c>
      <c r="W48" t="s">
        <v>16</v>
      </c>
      <c r="X48" s="30" t="s">
        <v>226</v>
      </c>
      <c r="Y48" s="30" t="s">
        <v>240</v>
      </c>
      <c r="Z48" s="30" t="s">
        <v>41</v>
      </c>
      <c r="AA48" s="30" t="s">
        <v>241</v>
      </c>
      <c r="AB48" t="s">
        <v>108</v>
      </c>
      <c r="AC48" s="30" t="s">
        <v>9</v>
      </c>
      <c r="AD48">
        <v>0</v>
      </c>
      <c r="AE48" s="31">
        <v>41042</v>
      </c>
      <c r="AF48" s="31">
        <v>41037</v>
      </c>
    </row>
    <row r="49" spans="2:32">
      <c r="B49" t="s">
        <v>343</v>
      </c>
      <c r="C49" t="s">
        <v>172</v>
      </c>
      <c r="D49" t="s">
        <v>109</v>
      </c>
      <c r="E49" t="s">
        <v>5</v>
      </c>
      <c r="F49" t="s">
        <v>189</v>
      </c>
      <c r="G49">
        <v>48</v>
      </c>
      <c r="H49" t="s">
        <v>192</v>
      </c>
      <c r="I49" t="s">
        <v>191</v>
      </c>
      <c r="J49" t="s">
        <v>194</v>
      </c>
      <c r="K49" t="s">
        <v>195</v>
      </c>
      <c r="L49" t="s">
        <v>215</v>
      </c>
      <c r="M49" t="s">
        <v>226</v>
      </c>
      <c r="N49" t="s">
        <v>7</v>
      </c>
      <c r="O49">
        <v>3</v>
      </c>
      <c r="P49">
        <v>362</v>
      </c>
      <c r="Q49" t="s">
        <v>8</v>
      </c>
      <c r="R49" t="s">
        <v>49</v>
      </c>
      <c r="S49" s="30" t="s">
        <v>230</v>
      </c>
      <c r="T49" s="30" t="s">
        <v>50</v>
      </c>
      <c r="U49" s="30" t="s">
        <v>236</v>
      </c>
      <c r="V49" t="s">
        <v>15</v>
      </c>
      <c r="W49" t="s">
        <v>16</v>
      </c>
      <c r="X49" s="30" t="s">
        <v>226</v>
      </c>
      <c r="Y49" s="30" t="s">
        <v>240</v>
      </c>
      <c r="Z49" s="30" t="s">
        <v>41</v>
      </c>
      <c r="AA49" s="30" t="s">
        <v>241</v>
      </c>
      <c r="AB49" t="s">
        <v>109</v>
      </c>
      <c r="AC49" s="30" t="s">
        <v>9</v>
      </c>
      <c r="AD49">
        <v>0</v>
      </c>
      <c r="AE49" s="31">
        <v>41042</v>
      </c>
      <c r="AF49" s="31">
        <v>41037</v>
      </c>
    </row>
    <row r="50" spans="2:32">
      <c r="B50" t="s">
        <v>344</v>
      </c>
      <c r="C50" t="s">
        <v>173</v>
      </c>
      <c r="D50" t="s">
        <v>110</v>
      </c>
      <c r="E50" t="s">
        <v>5</v>
      </c>
      <c r="F50" t="s">
        <v>189</v>
      </c>
      <c r="G50">
        <v>49</v>
      </c>
      <c r="H50" t="s">
        <v>192</v>
      </c>
      <c r="I50" t="s">
        <v>191</v>
      </c>
      <c r="J50" t="s">
        <v>194</v>
      </c>
      <c r="K50" t="s">
        <v>195</v>
      </c>
      <c r="L50" t="s">
        <v>216</v>
      </c>
      <c r="M50" t="s">
        <v>226</v>
      </c>
      <c r="N50" t="s">
        <v>7</v>
      </c>
      <c r="O50">
        <v>4</v>
      </c>
      <c r="P50">
        <v>315</v>
      </c>
      <c r="Q50" t="s">
        <v>8</v>
      </c>
      <c r="R50" t="s">
        <v>49</v>
      </c>
      <c r="S50" s="30" t="s">
        <v>231</v>
      </c>
      <c r="T50" s="30" t="s">
        <v>237</v>
      </c>
      <c r="U50" s="30" t="s">
        <v>236</v>
      </c>
      <c r="V50" t="s">
        <v>15</v>
      </c>
      <c r="W50" t="s">
        <v>16</v>
      </c>
      <c r="X50" s="30" t="s">
        <v>226</v>
      </c>
      <c r="Y50" s="30" t="s">
        <v>240</v>
      </c>
      <c r="Z50" s="30" t="s">
        <v>41</v>
      </c>
      <c r="AA50" s="30" t="s">
        <v>241</v>
      </c>
      <c r="AB50" t="s">
        <v>110</v>
      </c>
      <c r="AC50" s="30" t="s">
        <v>9</v>
      </c>
      <c r="AD50">
        <v>0</v>
      </c>
      <c r="AE50" s="31">
        <v>41042</v>
      </c>
      <c r="AF50" s="31">
        <v>41037</v>
      </c>
    </row>
    <row r="51" spans="2:32">
      <c r="B51" t="s">
        <v>345</v>
      </c>
      <c r="C51" t="s">
        <v>174</v>
      </c>
      <c r="D51" t="s">
        <v>111</v>
      </c>
      <c r="E51" t="s">
        <v>5</v>
      </c>
      <c r="F51" t="s">
        <v>189</v>
      </c>
      <c r="G51">
        <v>50</v>
      </c>
      <c r="H51" t="s">
        <v>192</v>
      </c>
      <c r="I51" t="s">
        <v>191</v>
      </c>
      <c r="J51" t="s">
        <v>194</v>
      </c>
      <c r="K51" t="s">
        <v>195</v>
      </c>
      <c r="L51" t="s">
        <v>217</v>
      </c>
      <c r="M51" t="s">
        <v>226</v>
      </c>
      <c r="N51" t="s">
        <v>7</v>
      </c>
      <c r="O51">
        <v>4</v>
      </c>
      <c r="P51">
        <v>337</v>
      </c>
      <c r="Q51" t="s">
        <v>8</v>
      </c>
      <c r="R51" t="s">
        <v>49</v>
      </c>
      <c r="S51" s="30" t="s">
        <v>231</v>
      </c>
      <c r="T51" s="30" t="s">
        <v>237</v>
      </c>
      <c r="U51" s="30" t="s">
        <v>236</v>
      </c>
      <c r="V51" t="s">
        <v>15</v>
      </c>
      <c r="W51" t="s">
        <v>16</v>
      </c>
      <c r="X51" s="30" t="s">
        <v>226</v>
      </c>
      <c r="Y51" s="30" t="s">
        <v>240</v>
      </c>
      <c r="Z51" s="30" t="s">
        <v>41</v>
      </c>
      <c r="AA51" s="30" t="s">
        <v>241</v>
      </c>
      <c r="AB51" t="s">
        <v>111</v>
      </c>
      <c r="AC51" s="30" t="s">
        <v>9</v>
      </c>
      <c r="AD51">
        <v>0</v>
      </c>
      <c r="AE51" s="31">
        <v>41042</v>
      </c>
      <c r="AF51" s="31">
        <v>41037</v>
      </c>
    </row>
    <row r="52" spans="2:32">
      <c r="B52" t="s">
        <v>346</v>
      </c>
      <c r="C52" t="s">
        <v>175</v>
      </c>
      <c r="D52" t="s">
        <v>112</v>
      </c>
      <c r="E52" t="s">
        <v>5</v>
      </c>
      <c r="F52" t="s">
        <v>189</v>
      </c>
      <c r="G52">
        <v>51</v>
      </c>
      <c r="H52" t="s">
        <v>192</v>
      </c>
      <c r="I52" t="s">
        <v>191</v>
      </c>
      <c r="J52" t="s">
        <v>194</v>
      </c>
      <c r="K52" t="s">
        <v>195</v>
      </c>
      <c r="L52" t="s">
        <v>218</v>
      </c>
      <c r="M52" t="s">
        <v>226</v>
      </c>
      <c r="N52" t="s">
        <v>7</v>
      </c>
      <c r="O52">
        <v>4</v>
      </c>
      <c r="P52">
        <v>345</v>
      </c>
      <c r="Q52" t="s">
        <v>8</v>
      </c>
      <c r="R52" t="s">
        <v>49</v>
      </c>
      <c r="S52" s="30" t="s">
        <v>231</v>
      </c>
      <c r="T52" s="30" t="s">
        <v>237</v>
      </c>
      <c r="U52" s="30" t="s">
        <v>236</v>
      </c>
      <c r="V52" t="s">
        <v>15</v>
      </c>
      <c r="W52" t="s">
        <v>16</v>
      </c>
      <c r="X52" s="30" t="s">
        <v>226</v>
      </c>
      <c r="Y52" s="30" t="s">
        <v>240</v>
      </c>
      <c r="Z52" s="30" t="s">
        <v>41</v>
      </c>
      <c r="AA52" s="30" t="s">
        <v>241</v>
      </c>
      <c r="AB52" t="s">
        <v>112</v>
      </c>
      <c r="AC52" s="30" t="s">
        <v>9</v>
      </c>
      <c r="AD52">
        <v>0</v>
      </c>
      <c r="AE52" s="31">
        <v>41042</v>
      </c>
      <c r="AF52" s="31">
        <v>41037</v>
      </c>
    </row>
    <row r="53" spans="2:32">
      <c r="B53" t="s">
        <v>295</v>
      </c>
      <c r="C53" t="s">
        <v>176</v>
      </c>
      <c r="D53" t="s">
        <v>113</v>
      </c>
      <c r="E53" t="s">
        <v>5</v>
      </c>
      <c r="F53" t="s">
        <v>189</v>
      </c>
      <c r="G53">
        <v>52</v>
      </c>
      <c r="H53" t="s">
        <v>192</v>
      </c>
      <c r="I53" t="s">
        <v>191</v>
      </c>
      <c r="J53" t="s">
        <v>194</v>
      </c>
      <c r="K53" t="s">
        <v>195</v>
      </c>
      <c r="L53" t="s">
        <v>219</v>
      </c>
      <c r="M53" t="s">
        <v>226</v>
      </c>
      <c r="N53" t="s">
        <v>7</v>
      </c>
      <c r="O53">
        <v>4</v>
      </c>
      <c r="P53">
        <v>349</v>
      </c>
      <c r="Q53" t="s">
        <v>8</v>
      </c>
      <c r="R53" t="s">
        <v>49</v>
      </c>
      <c r="S53" s="30" t="s">
        <v>231</v>
      </c>
      <c r="T53" s="30" t="s">
        <v>237</v>
      </c>
      <c r="U53" s="30" t="s">
        <v>236</v>
      </c>
      <c r="V53" t="s">
        <v>15</v>
      </c>
      <c r="W53" t="s">
        <v>16</v>
      </c>
      <c r="X53" s="30" t="s">
        <v>226</v>
      </c>
      <c r="Y53" s="30" t="s">
        <v>240</v>
      </c>
      <c r="Z53" s="30" t="s">
        <v>41</v>
      </c>
      <c r="AA53" s="30" t="s">
        <v>241</v>
      </c>
      <c r="AB53" t="s">
        <v>113</v>
      </c>
      <c r="AC53" s="30" t="s">
        <v>9</v>
      </c>
      <c r="AD53">
        <v>0</v>
      </c>
      <c r="AE53" s="31">
        <v>41042</v>
      </c>
      <c r="AF53" s="31">
        <v>41037</v>
      </c>
    </row>
    <row r="54" spans="2:32">
      <c r="B54" t="s">
        <v>347</v>
      </c>
      <c r="C54" t="s">
        <v>177</v>
      </c>
      <c r="D54" t="s">
        <v>114</v>
      </c>
      <c r="E54" t="s">
        <v>5</v>
      </c>
      <c r="F54" t="s">
        <v>189</v>
      </c>
      <c r="G54">
        <v>53</v>
      </c>
      <c r="H54" t="s">
        <v>192</v>
      </c>
      <c r="I54" t="s">
        <v>191</v>
      </c>
      <c r="J54" t="s">
        <v>194</v>
      </c>
      <c r="K54" t="s">
        <v>195</v>
      </c>
      <c r="L54" t="s">
        <v>220</v>
      </c>
      <c r="M54" t="s">
        <v>226</v>
      </c>
      <c r="N54" t="s">
        <v>7</v>
      </c>
      <c r="O54">
        <v>4</v>
      </c>
      <c r="P54">
        <v>365</v>
      </c>
      <c r="Q54" t="s">
        <v>8</v>
      </c>
      <c r="R54" t="s">
        <v>49</v>
      </c>
      <c r="S54" s="30" t="s">
        <v>231</v>
      </c>
      <c r="T54" s="30" t="s">
        <v>237</v>
      </c>
      <c r="U54" s="30" t="s">
        <v>236</v>
      </c>
      <c r="V54" t="s">
        <v>15</v>
      </c>
      <c r="W54" t="s">
        <v>16</v>
      </c>
      <c r="X54" s="30" t="s">
        <v>226</v>
      </c>
      <c r="Y54" s="30" t="s">
        <v>240</v>
      </c>
      <c r="Z54" s="30" t="s">
        <v>41</v>
      </c>
      <c r="AA54" s="30" t="s">
        <v>241</v>
      </c>
      <c r="AB54" t="s">
        <v>114</v>
      </c>
      <c r="AC54" s="30" t="s">
        <v>9</v>
      </c>
      <c r="AD54">
        <v>0</v>
      </c>
      <c r="AE54" s="31">
        <v>41042</v>
      </c>
      <c r="AF54" s="31">
        <v>41037</v>
      </c>
    </row>
    <row r="55" spans="2:32">
      <c r="B55" t="s">
        <v>348</v>
      </c>
      <c r="C55" t="s">
        <v>178</v>
      </c>
      <c r="D55" t="s">
        <v>115</v>
      </c>
      <c r="E55" t="s">
        <v>5</v>
      </c>
      <c r="F55" t="s">
        <v>189</v>
      </c>
      <c r="G55">
        <v>54</v>
      </c>
      <c r="H55" t="s">
        <v>192</v>
      </c>
      <c r="I55" t="s">
        <v>191</v>
      </c>
      <c r="J55" t="s">
        <v>194</v>
      </c>
      <c r="K55" t="s">
        <v>195</v>
      </c>
      <c r="L55" t="s">
        <v>221</v>
      </c>
      <c r="M55" t="s">
        <v>226</v>
      </c>
      <c r="N55" t="s">
        <v>7</v>
      </c>
      <c r="O55">
        <v>5</v>
      </c>
      <c r="P55">
        <v>319</v>
      </c>
      <c r="Q55" t="s">
        <v>8</v>
      </c>
      <c r="R55" t="s">
        <v>49</v>
      </c>
      <c r="S55" s="30" t="s">
        <v>232</v>
      </c>
      <c r="T55" s="30" t="s">
        <v>238</v>
      </c>
      <c r="U55" s="30" t="s">
        <v>239</v>
      </c>
      <c r="V55" t="s">
        <v>15</v>
      </c>
      <c r="W55" t="s">
        <v>16</v>
      </c>
      <c r="X55" s="30" t="s">
        <v>226</v>
      </c>
      <c r="Y55" s="30" t="s">
        <v>240</v>
      </c>
      <c r="Z55" s="30" t="s">
        <v>41</v>
      </c>
      <c r="AA55" s="30" t="s">
        <v>241</v>
      </c>
      <c r="AB55" t="s">
        <v>115</v>
      </c>
      <c r="AC55" s="30" t="s">
        <v>9</v>
      </c>
      <c r="AD55">
        <v>0</v>
      </c>
      <c r="AE55" s="31">
        <v>41042</v>
      </c>
      <c r="AF55" s="31">
        <v>41037</v>
      </c>
    </row>
    <row r="56" spans="2:32">
      <c r="B56" t="s">
        <v>349</v>
      </c>
      <c r="C56" t="s">
        <v>179</v>
      </c>
      <c r="D56" t="s">
        <v>116</v>
      </c>
      <c r="E56" t="s">
        <v>5</v>
      </c>
      <c r="F56" t="s">
        <v>189</v>
      </c>
      <c r="G56">
        <v>55</v>
      </c>
      <c r="H56" t="s">
        <v>192</v>
      </c>
      <c r="I56" t="s">
        <v>191</v>
      </c>
      <c r="J56" t="s">
        <v>194</v>
      </c>
      <c r="K56" t="s">
        <v>195</v>
      </c>
      <c r="L56" t="s">
        <v>222</v>
      </c>
      <c r="M56" t="s">
        <v>226</v>
      </c>
      <c r="N56" t="s">
        <v>7</v>
      </c>
      <c r="O56">
        <v>5</v>
      </c>
      <c r="P56">
        <v>323</v>
      </c>
      <c r="Q56" t="s">
        <v>8</v>
      </c>
      <c r="R56" t="s">
        <v>49</v>
      </c>
      <c r="S56" s="30" t="s">
        <v>232</v>
      </c>
      <c r="T56" s="30" t="s">
        <v>238</v>
      </c>
      <c r="U56" s="30" t="s">
        <v>239</v>
      </c>
      <c r="V56" t="s">
        <v>15</v>
      </c>
      <c r="W56" t="s">
        <v>16</v>
      </c>
      <c r="X56" s="30" t="s">
        <v>226</v>
      </c>
      <c r="Y56" s="30" t="s">
        <v>240</v>
      </c>
      <c r="Z56" s="30" t="s">
        <v>41</v>
      </c>
      <c r="AA56" s="30" t="s">
        <v>241</v>
      </c>
      <c r="AB56" t="s">
        <v>116</v>
      </c>
      <c r="AC56" s="30" t="s">
        <v>9</v>
      </c>
      <c r="AD56">
        <v>0</v>
      </c>
      <c r="AE56" s="31">
        <v>41042</v>
      </c>
      <c r="AF56" s="31">
        <v>41037</v>
      </c>
    </row>
    <row r="57" spans="2:32">
      <c r="B57" t="s">
        <v>350</v>
      </c>
      <c r="C57" t="s">
        <v>180</v>
      </c>
      <c r="D57" t="s">
        <v>117</v>
      </c>
      <c r="E57" t="s">
        <v>5</v>
      </c>
      <c r="F57" t="s">
        <v>189</v>
      </c>
      <c r="G57">
        <v>56</v>
      </c>
      <c r="H57" t="s">
        <v>192</v>
      </c>
      <c r="I57" t="s">
        <v>191</v>
      </c>
      <c r="J57" t="s">
        <v>194</v>
      </c>
      <c r="K57" t="s">
        <v>195</v>
      </c>
      <c r="L57" t="s">
        <v>223</v>
      </c>
      <c r="M57" t="s">
        <v>226</v>
      </c>
      <c r="N57" t="s">
        <v>7</v>
      </c>
      <c r="O57">
        <v>5</v>
      </c>
      <c r="P57">
        <v>331</v>
      </c>
      <c r="Q57" t="s">
        <v>8</v>
      </c>
      <c r="R57" t="s">
        <v>49</v>
      </c>
      <c r="S57" s="30" t="s">
        <v>232</v>
      </c>
      <c r="T57" s="30" t="s">
        <v>238</v>
      </c>
      <c r="U57" s="30" t="s">
        <v>239</v>
      </c>
      <c r="V57" t="s">
        <v>15</v>
      </c>
      <c r="W57" t="s">
        <v>16</v>
      </c>
      <c r="X57" s="30" t="s">
        <v>226</v>
      </c>
      <c r="Y57" s="30" t="s">
        <v>240</v>
      </c>
      <c r="Z57" s="30" t="s">
        <v>41</v>
      </c>
      <c r="AA57" s="30" t="s">
        <v>241</v>
      </c>
      <c r="AB57" t="s">
        <v>117</v>
      </c>
      <c r="AC57" s="30" t="s">
        <v>9</v>
      </c>
      <c r="AD57">
        <v>0</v>
      </c>
      <c r="AE57" s="31">
        <v>41042</v>
      </c>
      <c r="AF57" s="31">
        <v>41037</v>
      </c>
    </row>
    <row r="58" spans="2:32">
      <c r="B58" t="s">
        <v>351</v>
      </c>
      <c r="C58" t="s">
        <v>181</v>
      </c>
      <c r="D58" t="s">
        <v>118</v>
      </c>
      <c r="E58" t="s">
        <v>5</v>
      </c>
      <c r="F58" t="s">
        <v>189</v>
      </c>
      <c r="G58">
        <v>57</v>
      </c>
      <c r="H58" t="s">
        <v>192</v>
      </c>
      <c r="I58" t="s">
        <v>191</v>
      </c>
      <c r="J58" t="s">
        <v>194</v>
      </c>
      <c r="K58" t="s">
        <v>195</v>
      </c>
      <c r="L58" t="s">
        <v>224</v>
      </c>
      <c r="M58" t="s">
        <v>226</v>
      </c>
      <c r="N58" t="s">
        <v>7</v>
      </c>
      <c r="O58">
        <v>5</v>
      </c>
      <c r="P58">
        <v>340</v>
      </c>
      <c r="Q58" t="s">
        <v>8</v>
      </c>
      <c r="R58" t="s">
        <v>49</v>
      </c>
      <c r="S58" s="30" t="s">
        <v>232</v>
      </c>
      <c r="T58" s="30" t="s">
        <v>238</v>
      </c>
      <c r="U58" s="30" t="s">
        <v>239</v>
      </c>
      <c r="V58" t="s">
        <v>15</v>
      </c>
      <c r="W58" t="s">
        <v>16</v>
      </c>
      <c r="X58" s="30" t="s">
        <v>226</v>
      </c>
      <c r="Y58" s="30" t="s">
        <v>240</v>
      </c>
      <c r="Z58" s="30" t="s">
        <v>41</v>
      </c>
      <c r="AA58" s="30" t="s">
        <v>241</v>
      </c>
      <c r="AB58" t="s">
        <v>118</v>
      </c>
      <c r="AC58" s="30" t="s">
        <v>9</v>
      </c>
      <c r="AD58">
        <v>0</v>
      </c>
      <c r="AE58" s="31">
        <v>41042</v>
      </c>
      <c r="AF58" s="31">
        <v>41037</v>
      </c>
    </row>
    <row r="59" spans="2:32">
      <c r="B59" t="s">
        <v>352</v>
      </c>
      <c r="C59" t="s">
        <v>182</v>
      </c>
      <c r="D59" t="s">
        <v>119</v>
      </c>
      <c r="E59" t="s">
        <v>5</v>
      </c>
      <c r="F59" t="s">
        <v>189</v>
      </c>
      <c r="G59">
        <v>58</v>
      </c>
      <c r="H59" t="s">
        <v>192</v>
      </c>
      <c r="I59" t="s">
        <v>191</v>
      </c>
      <c r="J59" t="s">
        <v>194</v>
      </c>
      <c r="K59" t="s">
        <v>195</v>
      </c>
      <c r="L59" t="s">
        <v>225</v>
      </c>
      <c r="M59" t="s">
        <v>226</v>
      </c>
      <c r="N59" t="s">
        <v>7</v>
      </c>
      <c r="O59">
        <v>5</v>
      </c>
      <c r="P59">
        <v>358</v>
      </c>
      <c r="Q59" t="s">
        <v>8</v>
      </c>
      <c r="R59" t="s">
        <v>49</v>
      </c>
      <c r="S59" s="30" t="s">
        <v>232</v>
      </c>
      <c r="T59" s="30" t="s">
        <v>238</v>
      </c>
      <c r="U59" s="30" t="s">
        <v>239</v>
      </c>
      <c r="V59" t="s">
        <v>15</v>
      </c>
      <c r="W59" t="s">
        <v>16</v>
      </c>
      <c r="X59" s="30" t="s">
        <v>226</v>
      </c>
      <c r="Y59" s="30" t="s">
        <v>240</v>
      </c>
      <c r="Z59" s="30" t="s">
        <v>41</v>
      </c>
      <c r="AA59" s="30" t="s">
        <v>241</v>
      </c>
      <c r="AB59" t="s">
        <v>119</v>
      </c>
      <c r="AC59" s="30" t="s">
        <v>9</v>
      </c>
      <c r="AD59">
        <v>0</v>
      </c>
      <c r="AE59" s="31">
        <v>41042</v>
      </c>
      <c r="AF59" s="31">
        <v>41037</v>
      </c>
    </row>
    <row r="60" spans="2:32">
      <c r="B60" t="s">
        <v>353</v>
      </c>
      <c r="C60" t="s">
        <v>183</v>
      </c>
      <c r="D60" t="s">
        <v>120</v>
      </c>
      <c r="E60" t="s">
        <v>5</v>
      </c>
      <c r="F60" t="s">
        <v>189</v>
      </c>
      <c r="G60">
        <v>59</v>
      </c>
      <c r="H60" t="s">
        <v>243</v>
      </c>
      <c r="I60" t="s">
        <v>193</v>
      </c>
      <c r="J60" t="s">
        <v>196</v>
      </c>
      <c r="K60" t="s">
        <v>197</v>
      </c>
      <c r="L60" t="s">
        <v>200</v>
      </c>
      <c r="M60" t="s">
        <v>226</v>
      </c>
      <c r="N60" t="s">
        <v>7</v>
      </c>
      <c r="O60">
        <v>1</v>
      </c>
      <c r="P60">
        <v>1</v>
      </c>
      <c r="Q60" t="s">
        <v>8</v>
      </c>
      <c r="R60" t="s">
        <v>227</v>
      </c>
      <c r="S60" t="s">
        <v>61</v>
      </c>
      <c r="V60" t="s">
        <v>233</v>
      </c>
      <c r="W60" t="s">
        <v>234</v>
      </c>
      <c r="X60" s="30" t="s">
        <v>226</v>
      </c>
      <c r="Y60" s="30" t="s">
        <v>240</v>
      </c>
      <c r="Z60" s="30" t="s">
        <v>41</v>
      </c>
      <c r="AA60" s="30" t="s">
        <v>241</v>
      </c>
      <c r="AB60" t="s">
        <v>120</v>
      </c>
      <c r="AC60" s="30" t="s">
        <v>9</v>
      </c>
      <c r="AD60">
        <v>0</v>
      </c>
      <c r="AE60" s="31">
        <v>41042</v>
      </c>
      <c r="AF60" s="31">
        <v>41037</v>
      </c>
    </row>
    <row r="61" spans="2:32">
      <c r="B61" t="s">
        <v>354</v>
      </c>
      <c r="C61" t="s">
        <v>184</v>
      </c>
      <c r="D61" t="s">
        <v>121</v>
      </c>
      <c r="E61" t="s">
        <v>5</v>
      </c>
      <c r="F61" t="s">
        <v>189</v>
      </c>
      <c r="G61">
        <v>60</v>
      </c>
      <c r="H61" t="s">
        <v>243</v>
      </c>
      <c r="I61" t="s">
        <v>193</v>
      </c>
      <c r="J61" t="s">
        <v>196</v>
      </c>
      <c r="K61" t="s">
        <v>197</v>
      </c>
      <c r="L61" t="s">
        <v>201</v>
      </c>
      <c r="M61" t="s">
        <v>226</v>
      </c>
      <c r="N61" t="s">
        <v>47</v>
      </c>
      <c r="O61">
        <v>1</v>
      </c>
      <c r="P61">
        <v>321</v>
      </c>
      <c r="Q61" t="s">
        <v>8</v>
      </c>
      <c r="R61" t="s">
        <v>49</v>
      </c>
      <c r="S61" s="30" t="s">
        <v>228</v>
      </c>
      <c r="T61" s="30" t="s">
        <v>50</v>
      </c>
      <c r="U61" s="30" t="s">
        <v>48</v>
      </c>
      <c r="V61" t="s">
        <v>15</v>
      </c>
      <c r="W61" t="s">
        <v>16</v>
      </c>
      <c r="X61" s="30" t="s">
        <v>226</v>
      </c>
      <c r="Y61" s="30" t="s">
        <v>240</v>
      </c>
      <c r="Z61" s="30" t="s">
        <v>41</v>
      </c>
      <c r="AA61" s="30" t="s">
        <v>241</v>
      </c>
      <c r="AB61" t="s">
        <v>121</v>
      </c>
      <c r="AC61" s="30" t="s">
        <v>9</v>
      </c>
      <c r="AD61">
        <v>0</v>
      </c>
      <c r="AE61" s="31">
        <v>41042</v>
      </c>
      <c r="AF61" s="31">
        <v>41037</v>
      </c>
    </row>
    <row r="62" spans="2:32">
      <c r="B62" t="s">
        <v>355</v>
      </c>
      <c r="C62" t="s">
        <v>185</v>
      </c>
      <c r="D62" t="s">
        <v>122</v>
      </c>
      <c r="E62" t="s">
        <v>5</v>
      </c>
      <c r="F62" t="s">
        <v>189</v>
      </c>
      <c r="G62">
        <v>61</v>
      </c>
      <c r="H62" t="s">
        <v>243</v>
      </c>
      <c r="I62" t="s">
        <v>193</v>
      </c>
      <c r="J62" t="s">
        <v>196</v>
      </c>
      <c r="K62" t="s">
        <v>197</v>
      </c>
      <c r="L62" t="s">
        <v>206</v>
      </c>
      <c r="M62" t="s">
        <v>226</v>
      </c>
      <c r="N62" t="s">
        <v>7</v>
      </c>
      <c r="O62">
        <v>2</v>
      </c>
      <c r="P62">
        <v>314</v>
      </c>
      <c r="Q62" t="s">
        <v>8</v>
      </c>
      <c r="R62" t="s">
        <v>49</v>
      </c>
      <c r="S62" s="30" t="s">
        <v>229</v>
      </c>
      <c r="T62" s="30" t="s">
        <v>235</v>
      </c>
      <c r="U62" s="30" t="s">
        <v>236</v>
      </c>
      <c r="V62" t="s">
        <v>15</v>
      </c>
      <c r="W62" t="s">
        <v>16</v>
      </c>
      <c r="X62" s="30" t="s">
        <v>226</v>
      </c>
      <c r="Y62" s="30" t="s">
        <v>240</v>
      </c>
      <c r="Z62" s="30" t="s">
        <v>41</v>
      </c>
      <c r="AA62" s="30" t="s">
        <v>241</v>
      </c>
      <c r="AB62" t="s">
        <v>122</v>
      </c>
      <c r="AC62" s="30" t="s">
        <v>9</v>
      </c>
      <c r="AD62">
        <v>0</v>
      </c>
      <c r="AE62" s="31">
        <v>41042</v>
      </c>
      <c r="AF62" s="31">
        <v>41037</v>
      </c>
    </row>
    <row r="63" spans="2:32">
      <c r="B63" t="s">
        <v>356</v>
      </c>
      <c r="C63" t="s">
        <v>186</v>
      </c>
      <c r="D63" t="s">
        <v>123</v>
      </c>
      <c r="E63" t="s">
        <v>5</v>
      </c>
      <c r="F63" t="s">
        <v>189</v>
      </c>
      <c r="G63">
        <v>62</v>
      </c>
      <c r="H63" t="s">
        <v>243</v>
      </c>
      <c r="I63" t="s">
        <v>193</v>
      </c>
      <c r="J63" t="s">
        <v>196</v>
      </c>
      <c r="K63" t="s">
        <v>197</v>
      </c>
      <c r="L63" t="s">
        <v>211</v>
      </c>
      <c r="M63" t="s">
        <v>226</v>
      </c>
      <c r="N63" t="s">
        <v>7</v>
      </c>
      <c r="O63">
        <v>3</v>
      </c>
      <c r="P63">
        <v>305</v>
      </c>
      <c r="Q63" t="s">
        <v>8</v>
      </c>
      <c r="R63" t="s">
        <v>49</v>
      </c>
      <c r="S63" s="30" t="s">
        <v>230</v>
      </c>
      <c r="T63" s="30" t="s">
        <v>50</v>
      </c>
      <c r="U63" s="30" t="s">
        <v>236</v>
      </c>
      <c r="V63" t="s">
        <v>15</v>
      </c>
      <c r="W63" t="s">
        <v>16</v>
      </c>
      <c r="X63" s="30" t="s">
        <v>226</v>
      </c>
      <c r="Y63" s="30" t="s">
        <v>240</v>
      </c>
      <c r="Z63" s="30" t="s">
        <v>41</v>
      </c>
      <c r="AA63" s="30" t="s">
        <v>241</v>
      </c>
      <c r="AB63" t="s">
        <v>123</v>
      </c>
      <c r="AC63" s="30" t="s">
        <v>9</v>
      </c>
      <c r="AD63">
        <v>0</v>
      </c>
      <c r="AE63" s="31">
        <v>41042</v>
      </c>
      <c r="AF63" s="31">
        <v>41037</v>
      </c>
    </row>
    <row r="64" spans="2:32">
      <c r="B64" t="s">
        <v>357</v>
      </c>
      <c r="C64" t="s">
        <v>187</v>
      </c>
      <c r="D64" t="s">
        <v>124</v>
      </c>
      <c r="E64" t="s">
        <v>5</v>
      </c>
      <c r="F64" t="s">
        <v>189</v>
      </c>
      <c r="G64">
        <v>63</v>
      </c>
      <c r="H64" t="s">
        <v>243</v>
      </c>
      <c r="I64" t="s">
        <v>193</v>
      </c>
      <c r="J64" t="s">
        <v>196</v>
      </c>
      <c r="K64" t="s">
        <v>197</v>
      </c>
      <c r="L64" t="s">
        <v>216</v>
      </c>
      <c r="M64" t="s">
        <v>226</v>
      </c>
      <c r="N64" t="s">
        <v>7</v>
      </c>
      <c r="O64">
        <v>4</v>
      </c>
      <c r="P64">
        <v>315</v>
      </c>
      <c r="Q64" t="s">
        <v>8</v>
      </c>
      <c r="R64" t="s">
        <v>49</v>
      </c>
      <c r="S64" s="30" t="s">
        <v>231</v>
      </c>
      <c r="T64" s="30" t="s">
        <v>237</v>
      </c>
      <c r="U64" s="30" t="s">
        <v>236</v>
      </c>
      <c r="V64" t="s">
        <v>15</v>
      </c>
      <c r="W64" t="s">
        <v>16</v>
      </c>
      <c r="X64" s="30" t="s">
        <v>226</v>
      </c>
      <c r="Y64" s="30" t="s">
        <v>240</v>
      </c>
      <c r="Z64" s="30" t="s">
        <v>41</v>
      </c>
      <c r="AA64" s="30" t="s">
        <v>241</v>
      </c>
      <c r="AB64" t="s">
        <v>124</v>
      </c>
      <c r="AC64" s="30" t="s">
        <v>9</v>
      </c>
      <c r="AD64">
        <v>0</v>
      </c>
      <c r="AE64" s="31">
        <v>41042</v>
      </c>
      <c r="AF64" s="31">
        <v>41037</v>
      </c>
    </row>
    <row r="65" spans="2:32">
      <c r="B65" t="s">
        <v>358</v>
      </c>
      <c r="C65" t="s">
        <v>188</v>
      </c>
      <c r="D65" t="s">
        <v>125</v>
      </c>
      <c r="E65" t="s">
        <v>5</v>
      </c>
      <c r="F65" t="s">
        <v>189</v>
      </c>
      <c r="G65">
        <v>64</v>
      </c>
      <c r="H65" t="s">
        <v>243</v>
      </c>
      <c r="I65" t="s">
        <v>193</v>
      </c>
      <c r="J65" t="s">
        <v>196</v>
      </c>
      <c r="K65" t="s">
        <v>197</v>
      </c>
      <c r="L65" t="s">
        <v>221</v>
      </c>
      <c r="M65" t="s">
        <v>226</v>
      </c>
      <c r="N65" t="s">
        <v>7</v>
      </c>
      <c r="O65">
        <v>5</v>
      </c>
      <c r="P65">
        <v>319</v>
      </c>
      <c r="Q65" t="s">
        <v>8</v>
      </c>
      <c r="R65" t="s">
        <v>49</v>
      </c>
      <c r="S65" s="30" t="s">
        <v>232</v>
      </c>
      <c r="T65" s="30" t="s">
        <v>238</v>
      </c>
      <c r="U65" s="30" t="s">
        <v>239</v>
      </c>
      <c r="V65" t="s">
        <v>15</v>
      </c>
      <c r="W65" t="s">
        <v>16</v>
      </c>
      <c r="X65" s="30" t="s">
        <v>226</v>
      </c>
      <c r="Y65" s="30" t="s">
        <v>240</v>
      </c>
      <c r="Z65" s="30" t="s">
        <v>41</v>
      </c>
      <c r="AA65" s="30" t="s">
        <v>241</v>
      </c>
      <c r="AB65" t="s">
        <v>125</v>
      </c>
      <c r="AC65" s="30" t="s">
        <v>9</v>
      </c>
      <c r="AD65">
        <v>0</v>
      </c>
      <c r="AE65" s="31">
        <v>41042</v>
      </c>
      <c r="AF65" s="31">
        <v>41037</v>
      </c>
    </row>
  </sheetData>
  <sortState ref="C2:AG436">
    <sortCondition ref="C2:C4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69"/>
  <sheetViews>
    <sheetView workbookViewId="0">
      <pane xSplit="1" ySplit="1" topLeftCell="B2" activePane="bottomRight" state="frozen"/>
      <selection activeCell="P45" sqref="P45:Z54"/>
      <selection pane="topRight" activeCell="P45" sqref="P45:Z54"/>
      <selection pane="bottomLeft" activeCell="P45" sqref="P45:Z54"/>
      <selection pane="bottomRight" activeCell="J2" sqref="J2:J26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12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4" customWidth="1"/>
    <col min="17" max="17" width="14.5" style="16" customWidth="1"/>
    <col min="18" max="18" width="14.5" style="17" customWidth="1"/>
    <col min="19" max="19" width="14.5" style="49" customWidth="1"/>
    <col min="20" max="22" width="14.5" style="2" customWidth="1"/>
    <col min="23" max="23" width="14.5" style="53" customWidth="1"/>
    <col min="24" max="24" width="14.5" style="65" customWidth="1"/>
    <col min="25" max="26" width="14.5" style="66" customWidth="1"/>
    <col min="27" max="27" width="11.83203125" style="79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56</v>
      </c>
      <c r="H1" s="3" t="s">
        <v>43</v>
      </c>
      <c r="I1" s="3" t="s">
        <v>44</v>
      </c>
      <c r="J1" s="3" t="s">
        <v>359</v>
      </c>
      <c r="K1" s="50" t="s">
        <v>53</v>
      </c>
      <c r="L1" s="14" t="s">
        <v>253</v>
      </c>
      <c r="M1" s="14" t="s">
        <v>254</v>
      </c>
      <c r="N1" s="14" t="s">
        <v>251</v>
      </c>
      <c r="O1" s="14" t="s">
        <v>252</v>
      </c>
      <c r="P1" s="45" t="s">
        <v>255</v>
      </c>
      <c r="Q1" s="15" t="s">
        <v>256</v>
      </c>
      <c r="R1" s="15" t="s">
        <v>257</v>
      </c>
      <c r="S1" s="50" t="s">
        <v>250</v>
      </c>
      <c r="T1" s="14" t="s">
        <v>258</v>
      </c>
      <c r="U1" s="14" t="s">
        <v>259</v>
      </c>
      <c r="V1" s="14" t="s">
        <v>260</v>
      </c>
      <c r="W1" s="46" t="s">
        <v>261</v>
      </c>
      <c r="X1" s="45" t="s">
        <v>262</v>
      </c>
      <c r="Y1" s="15" t="s">
        <v>263</v>
      </c>
      <c r="Z1" s="72" t="s">
        <v>264</v>
      </c>
      <c r="AA1" s="76" t="s">
        <v>380</v>
      </c>
    </row>
    <row r="2" spans="1:27" s="32" customFormat="1">
      <c r="A2" t="s">
        <v>95</v>
      </c>
      <c r="B2" t="s">
        <v>329</v>
      </c>
      <c r="C2" s="9" t="str">
        <f t="shared" ref="C2:C26" si="0">HYPERLINK(B2,"gSlide")</f>
        <v>gSlide</v>
      </c>
      <c r="D2">
        <v>34</v>
      </c>
      <c r="E2" s="32" t="s">
        <v>201</v>
      </c>
      <c r="F2">
        <v>1</v>
      </c>
      <c r="G2" s="33" t="s">
        <v>228</v>
      </c>
      <c r="H2" s="33" t="s">
        <v>50</v>
      </c>
      <c r="I2" s="33" t="s">
        <v>48</v>
      </c>
      <c r="J2" s="33">
        <v>600</v>
      </c>
      <c r="K2" s="12">
        <v>2136317.1971999998</v>
      </c>
      <c r="L2" s="13">
        <v>350631.35680000001</v>
      </c>
      <c r="M2" s="13">
        <v>13562</v>
      </c>
      <c r="N2" s="13">
        <v>48064.305200000003</v>
      </c>
      <c r="O2" s="13">
        <v>1500</v>
      </c>
      <c r="P2" s="10">
        <f>N2/K2 *100</f>
        <v>2.2498674477271585</v>
      </c>
      <c r="Q2" s="11">
        <f>N2/L2 *100</f>
        <v>13.707931212614238</v>
      </c>
      <c r="R2" s="11">
        <f>O2/M2 *100</f>
        <v>11.060315587671434</v>
      </c>
      <c r="S2" s="12">
        <v>2136317.1971999998</v>
      </c>
      <c r="T2" s="13">
        <v>350631.35680000001</v>
      </c>
      <c r="U2" s="13">
        <v>13562</v>
      </c>
      <c r="V2" s="13">
        <v>48064.305200000003</v>
      </c>
      <c r="W2" s="46">
        <v>1500</v>
      </c>
      <c r="X2" s="10">
        <f>V2/S2 *100</f>
        <v>2.2498674477271585</v>
      </c>
      <c r="Y2" s="11">
        <f>V2/T2 *100</f>
        <v>13.707931212614238</v>
      </c>
      <c r="Z2" s="11">
        <f>W2/U2 *100</f>
        <v>11.060315587671434</v>
      </c>
      <c r="AA2" s="77">
        <f>(K2-S2)/K2 * 100</f>
        <v>0</v>
      </c>
    </row>
    <row r="3" spans="1:27" s="32" customFormat="1">
      <c r="A3" t="s">
        <v>96</v>
      </c>
      <c r="B3" t="s">
        <v>330</v>
      </c>
      <c r="C3" s="9" t="str">
        <f t="shared" si="0"/>
        <v>gSlide</v>
      </c>
      <c r="D3">
        <v>35</v>
      </c>
      <c r="E3" s="32" t="s">
        <v>202</v>
      </c>
      <c r="F3">
        <v>1</v>
      </c>
      <c r="G3" s="33" t="s">
        <v>228</v>
      </c>
      <c r="H3" s="33" t="s">
        <v>50</v>
      </c>
      <c r="I3" s="33" t="s">
        <v>48</v>
      </c>
      <c r="J3" s="33">
        <v>600</v>
      </c>
      <c r="K3" s="12">
        <v>3319631.7955999998</v>
      </c>
      <c r="L3" s="13">
        <v>402710.1372</v>
      </c>
      <c r="M3" s="13">
        <v>16377</v>
      </c>
      <c r="N3" s="13">
        <v>26912.346000000001</v>
      </c>
      <c r="O3" s="13">
        <v>935</v>
      </c>
      <c r="P3" s="10">
        <f t="shared" ref="P3:P26" si="1">N3/K3 *100</f>
        <v>0.81070274226409456</v>
      </c>
      <c r="Q3" s="11">
        <f t="shared" ref="Q3:Q26" si="2">N3/L3 *100</f>
        <v>6.6828081823612964</v>
      </c>
      <c r="R3" s="11">
        <f t="shared" ref="R3:R26" si="3">O3/M3 *100</f>
        <v>5.7092263540330954</v>
      </c>
      <c r="S3" s="12">
        <v>3319631.7955999998</v>
      </c>
      <c r="T3" s="13">
        <v>402710.1372</v>
      </c>
      <c r="U3" s="13">
        <v>16377</v>
      </c>
      <c r="V3" s="13">
        <v>26912.346000000001</v>
      </c>
      <c r="W3" s="13">
        <v>935</v>
      </c>
      <c r="X3" s="10">
        <f t="shared" ref="X3:X26" si="4">V3/S3 *100</f>
        <v>0.81070274226409456</v>
      </c>
      <c r="Y3" s="11">
        <f t="shared" ref="Y3:Y26" si="5">V3/T3 *100</f>
        <v>6.6828081823612964</v>
      </c>
      <c r="Z3" s="64">
        <f t="shared" ref="Z3:Z26" si="6">W3/U3 *100</f>
        <v>5.7092263540330954</v>
      </c>
      <c r="AA3" s="77">
        <f t="shared" ref="AA3:AA26" si="7">(K3-S3)/K3 * 100</f>
        <v>0</v>
      </c>
    </row>
    <row r="4" spans="1:27" s="32" customFormat="1">
      <c r="A4" t="s">
        <v>97</v>
      </c>
      <c r="B4" t="s">
        <v>331</v>
      </c>
      <c r="C4" s="9" t="str">
        <f t="shared" si="0"/>
        <v>gSlide</v>
      </c>
      <c r="D4">
        <v>36</v>
      </c>
      <c r="E4" s="32" t="s">
        <v>203</v>
      </c>
      <c r="F4">
        <v>1</v>
      </c>
      <c r="G4" s="33" t="s">
        <v>228</v>
      </c>
      <c r="H4" s="33" t="s">
        <v>50</v>
      </c>
      <c r="I4" s="33" t="s">
        <v>48</v>
      </c>
      <c r="J4" s="33">
        <v>400</v>
      </c>
      <c r="K4" s="12">
        <v>2507956.202</v>
      </c>
      <c r="L4" s="13">
        <v>261660.7512</v>
      </c>
      <c r="M4" s="13">
        <v>10479</v>
      </c>
      <c r="N4" s="13">
        <v>22610.729599999999</v>
      </c>
      <c r="O4" s="13">
        <v>758</v>
      </c>
      <c r="P4" s="10">
        <f t="shared" si="1"/>
        <v>0.90155998665243031</v>
      </c>
      <c r="Q4" s="11">
        <f t="shared" si="2"/>
        <v>8.6412385106689236</v>
      </c>
      <c r="R4" s="11">
        <f t="shared" si="3"/>
        <v>7.2335146483443076</v>
      </c>
      <c r="S4" s="12">
        <v>2507956.202</v>
      </c>
      <c r="T4" s="13">
        <v>261660.7512</v>
      </c>
      <c r="U4" s="13">
        <v>10479</v>
      </c>
      <c r="V4" s="13">
        <v>22610.729599999999</v>
      </c>
      <c r="W4" s="13">
        <v>758</v>
      </c>
      <c r="X4" s="10">
        <f t="shared" si="4"/>
        <v>0.90155998665243031</v>
      </c>
      <c r="Y4" s="11">
        <f t="shared" si="5"/>
        <v>8.6412385106689236</v>
      </c>
      <c r="Z4" s="64">
        <f t="shared" si="6"/>
        <v>7.2335146483443076</v>
      </c>
      <c r="AA4" s="77">
        <f t="shared" si="7"/>
        <v>0</v>
      </c>
    </row>
    <row r="5" spans="1:27" s="32" customFormat="1">
      <c r="A5" t="s">
        <v>98</v>
      </c>
      <c r="B5" t="s">
        <v>332</v>
      </c>
      <c r="C5" s="9" t="str">
        <f t="shared" si="0"/>
        <v>gSlide</v>
      </c>
      <c r="D5">
        <v>37</v>
      </c>
      <c r="E5" s="32" t="s">
        <v>204</v>
      </c>
      <c r="F5">
        <v>1</v>
      </c>
      <c r="G5" s="33" t="s">
        <v>228</v>
      </c>
      <c r="H5" s="33" t="s">
        <v>50</v>
      </c>
      <c r="I5" s="33" t="s">
        <v>48</v>
      </c>
      <c r="J5" s="71">
        <v>600</v>
      </c>
      <c r="K5" s="12">
        <v>2669221.0055999998</v>
      </c>
      <c r="L5" s="13">
        <v>507311</v>
      </c>
      <c r="M5" s="13">
        <v>19309</v>
      </c>
      <c r="N5" s="13">
        <v>56561.103199999998</v>
      </c>
      <c r="O5" s="13">
        <v>1659</v>
      </c>
      <c r="P5" s="10">
        <f t="shared" si="1"/>
        <v>2.1190116172971574</v>
      </c>
      <c r="Q5" s="11">
        <f t="shared" si="2"/>
        <v>11.14919708029197</v>
      </c>
      <c r="R5" s="11">
        <f t="shared" si="3"/>
        <v>8.5918483608679885</v>
      </c>
      <c r="S5" s="12">
        <v>2669221.0055999998</v>
      </c>
      <c r="T5" s="13">
        <v>507311</v>
      </c>
      <c r="U5" s="13">
        <v>19309</v>
      </c>
      <c r="V5" s="13">
        <v>56561.103199999998</v>
      </c>
      <c r="W5" s="13">
        <v>1659</v>
      </c>
      <c r="X5" s="10">
        <f t="shared" si="4"/>
        <v>2.1190116172971574</v>
      </c>
      <c r="Y5" s="11">
        <f t="shared" si="5"/>
        <v>11.14919708029197</v>
      </c>
      <c r="Z5" s="64">
        <f t="shared" si="6"/>
        <v>8.5918483608679885</v>
      </c>
      <c r="AA5" s="77">
        <f t="shared" si="7"/>
        <v>0</v>
      </c>
    </row>
    <row r="6" spans="1:27" s="32" customFormat="1">
      <c r="A6" t="s">
        <v>99</v>
      </c>
      <c r="B6" t="s">
        <v>333</v>
      </c>
      <c r="C6" s="9" t="str">
        <f t="shared" si="0"/>
        <v>gSlide</v>
      </c>
      <c r="D6">
        <v>38</v>
      </c>
      <c r="E6" s="32" t="s">
        <v>205</v>
      </c>
      <c r="F6">
        <v>1</v>
      </c>
      <c r="G6" s="33" t="s">
        <v>228</v>
      </c>
      <c r="H6" s="33" t="s">
        <v>50</v>
      </c>
      <c r="I6" s="33" t="s">
        <v>48</v>
      </c>
      <c r="J6" s="71">
        <v>600</v>
      </c>
      <c r="K6" s="12">
        <v>2096290.7296</v>
      </c>
      <c r="L6" s="13">
        <v>245223.4516</v>
      </c>
      <c r="M6" s="13">
        <v>9812</v>
      </c>
      <c r="N6" s="13">
        <v>10737.8536</v>
      </c>
      <c r="O6" s="13">
        <v>383</v>
      </c>
      <c r="P6" s="10">
        <f t="shared" si="1"/>
        <v>0.51223112559625372</v>
      </c>
      <c r="Q6" s="11">
        <f t="shared" si="2"/>
        <v>4.3788037114473113</v>
      </c>
      <c r="R6" s="11">
        <f t="shared" si="3"/>
        <v>3.9033836119037915</v>
      </c>
      <c r="S6" s="12">
        <v>2096290.7296</v>
      </c>
      <c r="T6" s="13">
        <v>245223.4516</v>
      </c>
      <c r="U6" s="13">
        <v>9812</v>
      </c>
      <c r="V6" s="13">
        <v>10737.8536</v>
      </c>
      <c r="W6" s="13">
        <v>383</v>
      </c>
      <c r="X6" s="10">
        <f t="shared" si="4"/>
        <v>0.51223112559625372</v>
      </c>
      <c r="Y6" s="11">
        <f t="shared" si="5"/>
        <v>4.3788037114473113</v>
      </c>
      <c r="Z6" s="64">
        <f t="shared" si="6"/>
        <v>3.9033836119037915</v>
      </c>
      <c r="AA6" s="77">
        <f t="shared" si="7"/>
        <v>0</v>
      </c>
    </row>
    <row r="7" spans="1:27" s="36" customFormat="1">
      <c r="A7" s="34" t="s">
        <v>100</v>
      </c>
      <c r="B7" s="34" t="s">
        <v>334</v>
      </c>
      <c r="C7" s="35" t="str">
        <f t="shared" si="0"/>
        <v>gSlide</v>
      </c>
      <c r="D7" s="34">
        <v>39</v>
      </c>
      <c r="E7" s="36" t="s">
        <v>206</v>
      </c>
      <c r="F7" s="34">
        <v>2</v>
      </c>
      <c r="G7" s="37" t="s">
        <v>229</v>
      </c>
      <c r="H7" s="37" t="s">
        <v>235</v>
      </c>
      <c r="I7" s="37" t="s">
        <v>236</v>
      </c>
      <c r="J7" s="37">
        <v>600</v>
      </c>
      <c r="K7" s="38">
        <v>2717230.7179999999</v>
      </c>
      <c r="L7" s="39">
        <v>378915.08240000001</v>
      </c>
      <c r="M7" s="39">
        <v>14685</v>
      </c>
      <c r="N7" s="39">
        <v>38259.819199999998</v>
      </c>
      <c r="O7" s="39">
        <v>1254</v>
      </c>
      <c r="P7" s="40">
        <f t="shared" si="1"/>
        <v>1.408044556045682</v>
      </c>
      <c r="Q7" s="41">
        <f t="shared" si="2"/>
        <v>10.097201451488065</v>
      </c>
      <c r="R7" s="41">
        <f t="shared" si="3"/>
        <v>8.5393258426966288</v>
      </c>
      <c r="S7" s="38">
        <v>2717230.7179999999</v>
      </c>
      <c r="T7" s="39">
        <v>378915.08240000001</v>
      </c>
      <c r="U7" s="39">
        <v>14685</v>
      </c>
      <c r="V7" s="39">
        <v>38259.819199999998</v>
      </c>
      <c r="W7" s="39">
        <v>1254</v>
      </c>
      <c r="X7" s="40">
        <f t="shared" si="4"/>
        <v>1.408044556045682</v>
      </c>
      <c r="Y7" s="41">
        <f t="shared" si="5"/>
        <v>10.097201451488065</v>
      </c>
      <c r="Z7" s="73">
        <f t="shared" si="6"/>
        <v>8.5393258426966288</v>
      </c>
      <c r="AA7" s="78">
        <f t="shared" si="7"/>
        <v>0</v>
      </c>
    </row>
    <row r="8" spans="1:27" s="36" customFormat="1">
      <c r="A8" s="34" t="s">
        <v>101</v>
      </c>
      <c r="B8" s="34" t="s">
        <v>335</v>
      </c>
      <c r="C8" s="35" t="str">
        <f t="shared" si="0"/>
        <v>gSlide</v>
      </c>
      <c r="D8" s="34">
        <v>40</v>
      </c>
      <c r="E8" s="36" t="s">
        <v>207</v>
      </c>
      <c r="F8" s="34">
        <v>2</v>
      </c>
      <c r="G8" s="37" t="s">
        <v>229</v>
      </c>
      <c r="H8" s="37" t="s">
        <v>235</v>
      </c>
      <c r="I8" s="37" t="s">
        <v>236</v>
      </c>
      <c r="J8" s="37">
        <v>600</v>
      </c>
      <c r="K8" s="38">
        <v>3485072.7368000001</v>
      </c>
      <c r="L8" s="39">
        <v>611250.18960000004</v>
      </c>
      <c r="M8" s="39">
        <v>23019</v>
      </c>
      <c r="N8" s="39">
        <v>44846.292399999998</v>
      </c>
      <c r="O8" s="39">
        <v>1384</v>
      </c>
      <c r="P8" s="40">
        <f t="shared" si="1"/>
        <v>1.2868108010043411</v>
      </c>
      <c r="Q8" s="41">
        <f t="shared" si="2"/>
        <v>7.336814476793414</v>
      </c>
      <c r="R8" s="41">
        <f t="shared" si="3"/>
        <v>6.0124245188757115</v>
      </c>
      <c r="S8" s="38">
        <v>3485072.7368000001</v>
      </c>
      <c r="T8" s="39">
        <v>611250.18960000004</v>
      </c>
      <c r="U8" s="39">
        <v>23019</v>
      </c>
      <c r="V8" s="39">
        <v>44846.292399999998</v>
      </c>
      <c r="W8" s="39">
        <v>1384</v>
      </c>
      <c r="X8" s="40">
        <f t="shared" si="4"/>
        <v>1.2868108010043411</v>
      </c>
      <c r="Y8" s="41">
        <f t="shared" si="5"/>
        <v>7.336814476793414</v>
      </c>
      <c r="Z8" s="73">
        <f t="shared" si="6"/>
        <v>6.0124245188757115</v>
      </c>
      <c r="AA8" s="78">
        <f t="shared" si="7"/>
        <v>0</v>
      </c>
    </row>
    <row r="9" spans="1:27" s="36" customFormat="1">
      <c r="A9" s="34" t="s">
        <v>102</v>
      </c>
      <c r="B9" s="34" t="s">
        <v>336</v>
      </c>
      <c r="C9" s="35" t="str">
        <f t="shared" si="0"/>
        <v>gSlide</v>
      </c>
      <c r="D9" s="34">
        <v>41</v>
      </c>
      <c r="E9" s="36" t="s">
        <v>208</v>
      </c>
      <c r="F9" s="34">
        <v>2</v>
      </c>
      <c r="G9" s="37" t="s">
        <v>229</v>
      </c>
      <c r="H9" s="37" t="s">
        <v>235</v>
      </c>
      <c r="I9" s="37" t="s">
        <v>236</v>
      </c>
      <c r="J9" s="37">
        <v>400</v>
      </c>
      <c r="K9" s="38">
        <v>2432326.7648</v>
      </c>
      <c r="L9" s="39">
        <v>406770.52960000001</v>
      </c>
      <c r="M9" s="39">
        <v>16679</v>
      </c>
      <c r="N9" s="39">
        <v>45582.872000000003</v>
      </c>
      <c r="O9" s="39">
        <v>1402</v>
      </c>
      <c r="P9" s="40">
        <f t="shared" si="1"/>
        <v>1.8740439261559536</v>
      </c>
      <c r="Q9" s="41">
        <f t="shared" si="2"/>
        <v>11.206040920620323</v>
      </c>
      <c r="R9" s="41">
        <f t="shared" si="3"/>
        <v>8.4057797230049758</v>
      </c>
      <c r="S9" s="38">
        <v>2432326.7648</v>
      </c>
      <c r="T9" s="39">
        <v>406770.52960000001</v>
      </c>
      <c r="U9" s="39">
        <v>16679</v>
      </c>
      <c r="V9" s="39">
        <v>45582.872000000003</v>
      </c>
      <c r="W9" s="39">
        <v>1402</v>
      </c>
      <c r="X9" s="40">
        <f t="shared" si="4"/>
        <v>1.8740439261559536</v>
      </c>
      <c r="Y9" s="41">
        <f t="shared" si="5"/>
        <v>11.206040920620323</v>
      </c>
      <c r="Z9" s="73">
        <f t="shared" si="6"/>
        <v>8.4057797230049758</v>
      </c>
      <c r="AA9" s="78">
        <f t="shared" si="7"/>
        <v>0</v>
      </c>
    </row>
    <row r="10" spans="1:27" s="36" customFormat="1">
      <c r="A10" s="34" t="s">
        <v>103</v>
      </c>
      <c r="B10" s="34" t="s">
        <v>337</v>
      </c>
      <c r="C10" s="35" t="str">
        <f t="shared" si="0"/>
        <v>gSlide</v>
      </c>
      <c r="D10" s="34">
        <v>42</v>
      </c>
      <c r="E10" s="36" t="s">
        <v>209</v>
      </c>
      <c r="F10" s="34">
        <v>2</v>
      </c>
      <c r="G10" s="37" t="s">
        <v>229</v>
      </c>
      <c r="H10" s="37" t="s">
        <v>235</v>
      </c>
      <c r="I10" s="37" t="s">
        <v>236</v>
      </c>
      <c r="J10" s="37">
        <v>600</v>
      </c>
      <c r="K10" s="38">
        <v>3573885.4887999999</v>
      </c>
      <c r="L10" s="39">
        <v>510386.18280000001</v>
      </c>
      <c r="M10" s="39">
        <v>20986</v>
      </c>
      <c r="N10" s="39">
        <v>41743.813199999997</v>
      </c>
      <c r="O10" s="39">
        <v>1379</v>
      </c>
      <c r="P10" s="40">
        <f t="shared" si="1"/>
        <v>1.1680232433528888</v>
      </c>
      <c r="Q10" s="41">
        <f t="shared" si="2"/>
        <v>8.1788681995644339</v>
      </c>
      <c r="R10" s="41">
        <f t="shared" si="3"/>
        <v>6.5710473649099406</v>
      </c>
      <c r="S10" s="38">
        <v>3573885.4887999999</v>
      </c>
      <c r="T10" s="39">
        <v>510386.18280000001</v>
      </c>
      <c r="U10" s="39">
        <v>20986</v>
      </c>
      <c r="V10" s="39">
        <v>41743.813199999997</v>
      </c>
      <c r="W10" s="39">
        <v>1379</v>
      </c>
      <c r="X10" s="40">
        <f t="shared" si="4"/>
        <v>1.1680232433528888</v>
      </c>
      <c r="Y10" s="41">
        <f t="shared" si="5"/>
        <v>8.1788681995644339</v>
      </c>
      <c r="Z10" s="73">
        <f t="shared" si="6"/>
        <v>6.5710473649099406</v>
      </c>
      <c r="AA10" s="78">
        <f t="shared" si="7"/>
        <v>0</v>
      </c>
    </row>
    <row r="11" spans="1:27" s="36" customFormat="1">
      <c r="A11" s="34" t="s">
        <v>104</v>
      </c>
      <c r="B11" s="34" t="s">
        <v>338</v>
      </c>
      <c r="C11" s="35" t="str">
        <f t="shared" si="0"/>
        <v>gSlide</v>
      </c>
      <c r="D11" s="34">
        <v>43</v>
      </c>
      <c r="E11" s="36" t="s">
        <v>210</v>
      </c>
      <c r="F11" s="34">
        <v>2</v>
      </c>
      <c r="G11" s="37" t="s">
        <v>229</v>
      </c>
      <c r="H11" s="37" t="s">
        <v>235</v>
      </c>
      <c r="I11" s="37" t="s">
        <v>236</v>
      </c>
      <c r="J11" s="37">
        <v>600</v>
      </c>
      <c r="K11" s="38">
        <v>2893753.9975999999</v>
      </c>
      <c r="L11" s="39">
        <v>568159.3308</v>
      </c>
      <c r="M11" s="39">
        <v>22846</v>
      </c>
      <c r="N11" s="39">
        <v>78196.356799999994</v>
      </c>
      <c r="O11" s="39">
        <v>2382</v>
      </c>
      <c r="P11" s="40">
        <f t="shared" si="1"/>
        <v>2.7022461779699967</v>
      </c>
      <c r="Q11" s="41">
        <f t="shared" si="2"/>
        <v>13.763103510047994</v>
      </c>
      <c r="R11" s="41">
        <f t="shared" si="3"/>
        <v>10.426332837258164</v>
      </c>
      <c r="S11" s="38">
        <v>2893753.9975999999</v>
      </c>
      <c r="T11" s="39">
        <v>568159.3308</v>
      </c>
      <c r="U11" s="39">
        <v>22846</v>
      </c>
      <c r="V11" s="39">
        <v>78196.356799999994</v>
      </c>
      <c r="W11" s="39">
        <v>2382</v>
      </c>
      <c r="X11" s="40">
        <f t="shared" si="4"/>
        <v>2.7022461779699967</v>
      </c>
      <c r="Y11" s="41">
        <f t="shared" si="5"/>
        <v>13.763103510047994</v>
      </c>
      <c r="Z11" s="73">
        <f t="shared" si="6"/>
        <v>10.426332837258164</v>
      </c>
      <c r="AA11" s="78">
        <f t="shared" si="7"/>
        <v>0</v>
      </c>
    </row>
    <row r="12" spans="1:27" s="32" customFormat="1">
      <c r="A12" t="s">
        <v>105</v>
      </c>
      <c r="B12" t="s">
        <v>339</v>
      </c>
      <c r="C12" s="9" t="str">
        <f t="shared" si="0"/>
        <v>gSlide</v>
      </c>
      <c r="D12">
        <v>44</v>
      </c>
      <c r="E12" s="32" t="s">
        <v>211</v>
      </c>
      <c r="F12">
        <v>3</v>
      </c>
      <c r="G12" s="33" t="s">
        <v>230</v>
      </c>
      <c r="H12" s="33" t="s">
        <v>50</v>
      </c>
      <c r="I12" s="33" t="s">
        <v>236</v>
      </c>
      <c r="J12" s="71">
        <v>600</v>
      </c>
      <c r="K12" s="12">
        <v>2953636.3744000001</v>
      </c>
      <c r="L12" s="13">
        <v>534915.91280000005</v>
      </c>
      <c r="M12" s="13">
        <v>19852</v>
      </c>
      <c r="N12" s="13">
        <v>54212.131600000001</v>
      </c>
      <c r="O12" s="13">
        <v>1589</v>
      </c>
      <c r="P12" s="10">
        <f t="shared" si="1"/>
        <v>1.8354368895870814</v>
      </c>
      <c r="Q12" s="11">
        <f t="shared" si="2"/>
        <v>10.134701605010841</v>
      </c>
      <c r="R12" s="11">
        <f t="shared" si="3"/>
        <v>8.0042313117066293</v>
      </c>
      <c r="S12" s="12">
        <v>2953636.3744000001</v>
      </c>
      <c r="T12" s="13">
        <v>534915.91280000005</v>
      </c>
      <c r="U12" s="13">
        <v>19852</v>
      </c>
      <c r="V12" s="13">
        <v>54212.131600000001</v>
      </c>
      <c r="W12" s="13">
        <v>1589</v>
      </c>
      <c r="X12" s="10">
        <f t="shared" si="4"/>
        <v>1.8354368895870814</v>
      </c>
      <c r="Y12" s="11">
        <f t="shared" si="5"/>
        <v>10.134701605010841</v>
      </c>
      <c r="Z12" s="64">
        <f t="shared" si="6"/>
        <v>8.0042313117066293</v>
      </c>
      <c r="AA12" s="77">
        <f t="shared" si="7"/>
        <v>0</v>
      </c>
    </row>
    <row r="13" spans="1:27" s="32" customFormat="1">
      <c r="A13" t="s">
        <v>106</v>
      </c>
      <c r="B13" t="s">
        <v>340</v>
      </c>
      <c r="C13" s="9" t="str">
        <f t="shared" si="0"/>
        <v>gSlide</v>
      </c>
      <c r="D13">
        <v>45</v>
      </c>
      <c r="E13" s="32" t="s">
        <v>212</v>
      </c>
      <c r="F13">
        <v>3</v>
      </c>
      <c r="G13" s="33" t="s">
        <v>230</v>
      </c>
      <c r="H13" s="33" t="s">
        <v>50</v>
      </c>
      <c r="I13" s="33" t="s">
        <v>236</v>
      </c>
      <c r="J13" s="71">
        <v>600</v>
      </c>
      <c r="K13" s="74">
        <v>1893676.5352</v>
      </c>
      <c r="L13" s="75">
        <v>341914.49479999999</v>
      </c>
      <c r="M13" s="75">
        <v>12801</v>
      </c>
      <c r="N13" s="75">
        <v>26737.564399999999</v>
      </c>
      <c r="O13" s="75">
        <v>965</v>
      </c>
      <c r="P13" s="10">
        <f t="shared" si="1"/>
        <v>1.4119393625572976</v>
      </c>
      <c r="Q13" s="11">
        <f t="shared" si="2"/>
        <v>7.8199563945482664</v>
      </c>
      <c r="R13" s="11">
        <f t="shared" si="3"/>
        <v>7.5384735567533792</v>
      </c>
      <c r="S13" s="74">
        <v>1893676.5352</v>
      </c>
      <c r="T13" s="75">
        <v>341914.49479999999</v>
      </c>
      <c r="U13" s="75">
        <v>12801</v>
      </c>
      <c r="V13" s="75">
        <v>26737.564399999999</v>
      </c>
      <c r="W13" s="75">
        <v>965</v>
      </c>
      <c r="X13" s="10">
        <f t="shared" si="4"/>
        <v>1.4119393625572976</v>
      </c>
      <c r="Y13" s="11">
        <f t="shared" si="5"/>
        <v>7.8199563945482664</v>
      </c>
      <c r="Z13" s="64">
        <f t="shared" si="6"/>
        <v>7.5384735567533792</v>
      </c>
      <c r="AA13" s="77">
        <f t="shared" si="7"/>
        <v>0</v>
      </c>
    </row>
    <row r="14" spans="1:27" s="32" customFormat="1">
      <c r="A14" t="s">
        <v>107</v>
      </c>
      <c r="B14" t="s">
        <v>341</v>
      </c>
      <c r="C14" s="9" t="str">
        <f t="shared" si="0"/>
        <v>gSlide</v>
      </c>
      <c r="D14">
        <v>46</v>
      </c>
      <c r="E14" s="32" t="s">
        <v>213</v>
      </c>
      <c r="F14">
        <v>3</v>
      </c>
      <c r="G14" s="33" t="s">
        <v>230</v>
      </c>
      <c r="H14" s="33" t="s">
        <v>50</v>
      </c>
      <c r="I14" s="33" t="s">
        <v>236</v>
      </c>
      <c r="J14" s="71">
        <v>500</v>
      </c>
      <c r="K14" s="74">
        <v>2875493.5523999999</v>
      </c>
      <c r="L14" s="75">
        <v>558742.49600000004</v>
      </c>
      <c r="M14" s="75">
        <v>21205</v>
      </c>
      <c r="N14" s="75">
        <v>59034.918799999999</v>
      </c>
      <c r="O14" s="75">
        <v>1889</v>
      </c>
      <c r="P14" s="10">
        <f t="shared" si="1"/>
        <v>2.0530360344827461</v>
      </c>
      <c r="Q14" s="11">
        <f t="shared" si="2"/>
        <v>10.565675462780622</v>
      </c>
      <c r="R14" s="11">
        <f t="shared" si="3"/>
        <v>8.9082763499174717</v>
      </c>
      <c r="S14" s="74">
        <v>2875493.5523999999</v>
      </c>
      <c r="T14" s="75">
        <v>558742.49600000004</v>
      </c>
      <c r="U14" s="75">
        <v>21205</v>
      </c>
      <c r="V14" s="75">
        <v>59034.918799999999</v>
      </c>
      <c r="W14" s="75">
        <v>1889</v>
      </c>
      <c r="X14" s="10">
        <f t="shared" si="4"/>
        <v>2.0530360344827461</v>
      </c>
      <c r="Y14" s="11">
        <f t="shared" si="5"/>
        <v>10.565675462780622</v>
      </c>
      <c r="Z14" s="64">
        <f t="shared" si="6"/>
        <v>8.9082763499174717</v>
      </c>
      <c r="AA14" s="77">
        <f t="shared" si="7"/>
        <v>0</v>
      </c>
    </row>
    <row r="15" spans="1:27" s="32" customFormat="1">
      <c r="A15" t="s">
        <v>108</v>
      </c>
      <c r="B15" t="s">
        <v>342</v>
      </c>
      <c r="C15" s="9" t="str">
        <f t="shared" si="0"/>
        <v>gSlide</v>
      </c>
      <c r="D15">
        <v>47</v>
      </c>
      <c r="E15" s="32" t="s">
        <v>214</v>
      </c>
      <c r="F15">
        <v>3</v>
      </c>
      <c r="G15" s="33" t="s">
        <v>230</v>
      </c>
      <c r="H15" s="33" t="s">
        <v>50</v>
      </c>
      <c r="I15" s="33" t="s">
        <v>236</v>
      </c>
      <c r="J15" s="71">
        <v>600</v>
      </c>
      <c r="K15" s="12">
        <v>4343576.2567999996</v>
      </c>
      <c r="L15" s="13">
        <v>579751.83680000005</v>
      </c>
      <c r="M15" s="13">
        <v>21976</v>
      </c>
      <c r="N15" s="13">
        <v>30781.6636</v>
      </c>
      <c r="O15" s="13">
        <v>1082</v>
      </c>
      <c r="P15" s="10">
        <f t="shared" si="1"/>
        <v>0.70867096098083648</v>
      </c>
      <c r="Q15" s="11">
        <f t="shared" si="2"/>
        <v>5.309455123057921</v>
      </c>
      <c r="R15" s="11">
        <f t="shared" si="3"/>
        <v>4.9235529668729523</v>
      </c>
      <c r="S15" s="12">
        <v>4343576.2567999996</v>
      </c>
      <c r="T15" s="13">
        <v>579751.83680000005</v>
      </c>
      <c r="U15" s="13">
        <v>21976</v>
      </c>
      <c r="V15" s="13">
        <v>30781.6636</v>
      </c>
      <c r="W15" s="13">
        <v>1082</v>
      </c>
      <c r="X15" s="10">
        <f t="shared" si="4"/>
        <v>0.70867096098083648</v>
      </c>
      <c r="Y15" s="11">
        <f t="shared" si="5"/>
        <v>5.309455123057921</v>
      </c>
      <c r="Z15" s="64">
        <f t="shared" si="6"/>
        <v>4.9235529668729523</v>
      </c>
      <c r="AA15" s="77">
        <f t="shared" si="7"/>
        <v>0</v>
      </c>
    </row>
    <row r="16" spans="1:27" s="32" customFormat="1">
      <c r="A16" t="s">
        <v>109</v>
      </c>
      <c r="B16" t="s">
        <v>343</v>
      </c>
      <c r="C16" s="9" t="str">
        <f t="shared" si="0"/>
        <v>gSlide</v>
      </c>
      <c r="D16">
        <v>48</v>
      </c>
      <c r="E16" s="32" t="s">
        <v>215</v>
      </c>
      <c r="F16">
        <v>3</v>
      </c>
      <c r="G16" s="33" t="s">
        <v>230</v>
      </c>
      <c r="H16" s="33" t="s">
        <v>50</v>
      </c>
      <c r="I16" s="33" t="s">
        <v>236</v>
      </c>
      <c r="J16" s="71">
        <v>600</v>
      </c>
      <c r="K16" s="74">
        <v>2766745.1179999998</v>
      </c>
      <c r="L16" s="75">
        <v>285195.538</v>
      </c>
      <c r="M16" s="75">
        <v>10987</v>
      </c>
      <c r="N16" s="75">
        <v>12695.576800000001</v>
      </c>
      <c r="O16" s="75">
        <v>448</v>
      </c>
      <c r="P16" s="10">
        <f t="shared" si="1"/>
        <v>0.45886325839719078</v>
      </c>
      <c r="Q16" s="11">
        <f t="shared" si="2"/>
        <v>4.451534161098972</v>
      </c>
      <c r="R16" s="11">
        <f t="shared" si="3"/>
        <v>4.077546190952944</v>
      </c>
      <c r="S16" s="74">
        <v>2766745.1179999998</v>
      </c>
      <c r="T16" s="75">
        <v>285195.538</v>
      </c>
      <c r="U16" s="75">
        <v>10987</v>
      </c>
      <c r="V16" s="75">
        <v>12695.576800000001</v>
      </c>
      <c r="W16" s="75">
        <v>448</v>
      </c>
      <c r="X16" s="10">
        <f t="shared" si="4"/>
        <v>0.45886325839719078</v>
      </c>
      <c r="Y16" s="11">
        <f t="shared" si="5"/>
        <v>4.451534161098972</v>
      </c>
      <c r="Z16" s="64">
        <f t="shared" si="6"/>
        <v>4.077546190952944</v>
      </c>
      <c r="AA16" s="77">
        <f t="shared" si="7"/>
        <v>0</v>
      </c>
    </row>
    <row r="17" spans="1:27" s="36" customFormat="1">
      <c r="A17" s="34" t="s">
        <v>110</v>
      </c>
      <c r="B17" s="34" t="s">
        <v>344</v>
      </c>
      <c r="C17" s="35" t="str">
        <f t="shared" si="0"/>
        <v>gSlide</v>
      </c>
      <c r="D17" s="34">
        <v>49</v>
      </c>
      <c r="E17" s="36" t="s">
        <v>216</v>
      </c>
      <c r="F17" s="34">
        <v>4</v>
      </c>
      <c r="G17" s="37" t="s">
        <v>231</v>
      </c>
      <c r="H17" s="37" t="s">
        <v>237</v>
      </c>
      <c r="I17" s="37" t="s">
        <v>236</v>
      </c>
      <c r="J17" s="37">
        <v>400</v>
      </c>
      <c r="K17" s="38">
        <v>3653338.5380000002</v>
      </c>
      <c r="L17" s="39">
        <v>842102.19240000006</v>
      </c>
      <c r="M17" s="39">
        <v>31300</v>
      </c>
      <c r="N17" s="39">
        <v>95723.607999999993</v>
      </c>
      <c r="O17" s="39">
        <v>2487</v>
      </c>
      <c r="P17" s="40">
        <f t="shared" si="1"/>
        <v>2.6201680190416559</v>
      </c>
      <c r="Q17" s="41">
        <f t="shared" si="2"/>
        <v>11.367219900851547</v>
      </c>
      <c r="R17" s="41">
        <f t="shared" si="3"/>
        <v>7.9456869009584663</v>
      </c>
      <c r="S17" s="38">
        <v>3653338.5380000002</v>
      </c>
      <c r="T17" s="39">
        <v>842102.19240000006</v>
      </c>
      <c r="U17" s="39">
        <v>31300</v>
      </c>
      <c r="V17" s="39">
        <v>95723.607999999993</v>
      </c>
      <c r="W17" s="39">
        <v>2487</v>
      </c>
      <c r="X17" s="40">
        <f t="shared" si="4"/>
        <v>2.6201680190416559</v>
      </c>
      <c r="Y17" s="41">
        <f t="shared" si="5"/>
        <v>11.367219900851547</v>
      </c>
      <c r="Z17" s="73">
        <f t="shared" si="6"/>
        <v>7.9456869009584663</v>
      </c>
      <c r="AA17" s="78">
        <f t="shared" si="7"/>
        <v>0</v>
      </c>
    </row>
    <row r="18" spans="1:27" s="36" customFormat="1">
      <c r="A18" s="34" t="s">
        <v>111</v>
      </c>
      <c r="B18" s="34" t="s">
        <v>345</v>
      </c>
      <c r="C18" s="35" t="str">
        <f t="shared" si="0"/>
        <v>gSlide</v>
      </c>
      <c r="D18" s="34">
        <v>50</v>
      </c>
      <c r="E18" s="36" t="s">
        <v>217</v>
      </c>
      <c r="F18" s="34">
        <v>4</v>
      </c>
      <c r="G18" s="37" t="s">
        <v>231</v>
      </c>
      <c r="H18" s="37" t="s">
        <v>237</v>
      </c>
      <c r="I18" s="37" t="s">
        <v>236</v>
      </c>
      <c r="J18" s="37">
        <v>400</v>
      </c>
      <c r="K18" s="38">
        <v>2663192.7332000001</v>
      </c>
      <c r="L18" s="39">
        <v>260209.38680000001</v>
      </c>
      <c r="M18" s="39">
        <v>10558</v>
      </c>
      <c r="N18" s="39">
        <v>18913.866000000002</v>
      </c>
      <c r="O18" s="39">
        <v>700</v>
      </c>
      <c r="P18" s="40">
        <f t="shared" si="1"/>
        <v>0.71019516403057148</v>
      </c>
      <c r="Q18" s="41">
        <f t="shared" si="2"/>
        <v>7.2687101078860854</v>
      </c>
      <c r="R18" s="41">
        <f t="shared" si="3"/>
        <v>6.6300435688577384</v>
      </c>
      <c r="S18" s="38">
        <v>2663192.7332000001</v>
      </c>
      <c r="T18" s="39">
        <v>260209.38680000001</v>
      </c>
      <c r="U18" s="39">
        <v>10558</v>
      </c>
      <c r="V18" s="39">
        <v>18913.866000000002</v>
      </c>
      <c r="W18" s="39">
        <v>700</v>
      </c>
      <c r="X18" s="40">
        <f t="shared" si="4"/>
        <v>0.71019516403057148</v>
      </c>
      <c r="Y18" s="41">
        <f t="shared" si="5"/>
        <v>7.2687101078860854</v>
      </c>
      <c r="Z18" s="73">
        <f t="shared" si="6"/>
        <v>6.6300435688577384</v>
      </c>
      <c r="AA18" s="78">
        <f t="shared" si="7"/>
        <v>0</v>
      </c>
    </row>
    <row r="19" spans="1:27" s="36" customFormat="1">
      <c r="A19" s="34" t="s">
        <v>112</v>
      </c>
      <c r="B19" s="34" t="s">
        <v>346</v>
      </c>
      <c r="C19" s="35" t="str">
        <f t="shared" si="0"/>
        <v>gSlide</v>
      </c>
      <c r="D19" s="34">
        <v>51</v>
      </c>
      <c r="E19" s="36" t="s">
        <v>218</v>
      </c>
      <c r="F19" s="34">
        <v>4</v>
      </c>
      <c r="G19" s="37" t="s">
        <v>231</v>
      </c>
      <c r="H19" s="37" t="s">
        <v>237</v>
      </c>
      <c r="I19" s="37" t="s">
        <v>236</v>
      </c>
      <c r="J19" s="37">
        <v>600</v>
      </c>
      <c r="K19" s="38">
        <v>2723756.4619999998</v>
      </c>
      <c r="L19" s="39">
        <v>346959.462</v>
      </c>
      <c r="M19" s="39">
        <v>13382</v>
      </c>
      <c r="N19" s="39">
        <v>40608.156000000003</v>
      </c>
      <c r="O19" s="39">
        <v>1232</v>
      </c>
      <c r="P19" s="40">
        <f t="shared" si="1"/>
        <v>1.4908879177172194</v>
      </c>
      <c r="Q19" s="41">
        <f t="shared" si="2"/>
        <v>11.704005927931719</v>
      </c>
      <c r="R19" s="41">
        <f t="shared" si="3"/>
        <v>9.2063966522194001</v>
      </c>
      <c r="S19" s="38">
        <v>2723756.4619999998</v>
      </c>
      <c r="T19" s="39">
        <v>346959.462</v>
      </c>
      <c r="U19" s="39">
        <v>13382</v>
      </c>
      <c r="V19" s="39">
        <v>40608.156000000003</v>
      </c>
      <c r="W19" s="39">
        <v>1232</v>
      </c>
      <c r="X19" s="40">
        <f t="shared" si="4"/>
        <v>1.4908879177172194</v>
      </c>
      <c r="Y19" s="41">
        <f t="shared" si="5"/>
        <v>11.704005927931719</v>
      </c>
      <c r="Z19" s="73">
        <f t="shared" si="6"/>
        <v>9.2063966522194001</v>
      </c>
      <c r="AA19" s="78">
        <f t="shared" si="7"/>
        <v>0</v>
      </c>
    </row>
    <row r="20" spans="1:27" s="36" customFormat="1">
      <c r="A20" s="34" t="s">
        <v>113</v>
      </c>
      <c r="B20" s="34" t="s">
        <v>295</v>
      </c>
      <c r="C20" s="35" t="str">
        <f t="shared" si="0"/>
        <v>gSlide</v>
      </c>
      <c r="D20" s="34">
        <v>52</v>
      </c>
      <c r="E20" s="36" t="s">
        <v>219</v>
      </c>
      <c r="F20" s="34">
        <v>4</v>
      </c>
      <c r="G20" s="37" t="s">
        <v>231</v>
      </c>
      <c r="H20" s="37" t="s">
        <v>237</v>
      </c>
      <c r="I20" s="37" t="s">
        <v>236</v>
      </c>
      <c r="J20" s="37">
        <v>300</v>
      </c>
      <c r="K20" s="38">
        <v>2476717.2708000001</v>
      </c>
      <c r="L20" s="39">
        <v>411952.402</v>
      </c>
      <c r="M20" s="39">
        <v>15279</v>
      </c>
      <c r="N20" s="39">
        <v>37488.748800000001</v>
      </c>
      <c r="O20" s="39">
        <v>1036</v>
      </c>
      <c r="P20" s="40">
        <f t="shared" si="1"/>
        <v>1.5136466823236077</v>
      </c>
      <c r="Q20" s="41">
        <f t="shared" si="2"/>
        <v>9.1002622191288989</v>
      </c>
      <c r="R20" s="41">
        <f t="shared" si="3"/>
        <v>6.7805484652136911</v>
      </c>
      <c r="S20" s="38">
        <v>2476717.2708000001</v>
      </c>
      <c r="T20" s="39">
        <v>411952.402</v>
      </c>
      <c r="U20" s="39">
        <v>15279</v>
      </c>
      <c r="V20" s="39">
        <v>37488.748800000001</v>
      </c>
      <c r="W20" s="39">
        <v>1036</v>
      </c>
      <c r="X20" s="40">
        <f t="shared" si="4"/>
        <v>1.5136466823236077</v>
      </c>
      <c r="Y20" s="41">
        <f t="shared" si="5"/>
        <v>9.1002622191288989</v>
      </c>
      <c r="Z20" s="73">
        <f t="shared" si="6"/>
        <v>6.7805484652136911</v>
      </c>
      <c r="AA20" s="78">
        <f t="shared" si="7"/>
        <v>0</v>
      </c>
    </row>
    <row r="21" spans="1:27" s="36" customFormat="1">
      <c r="A21" s="34" t="s">
        <v>114</v>
      </c>
      <c r="B21" s="34" t="s">
        <v>347</v>
      </c>
      <c r="C21" s="35" t="str">
        <f t="shared" si="0"/>
        <v>gSlide</v>
      </c>
      <c r="D21" s="34">
        <v>53</v>
      </c>
      <c r="E21" s="36" t="s">
        <v>220</v>
      </c>
      <c r="F21" s="34">
        <v>4</v>
      </c>
      <c r="G21" s="37" t="s">
        <v>231</v>
      </c>
      <c r="H21" s="37" t="s">
        <v>237</v>
      </c>
      <c r="I21" s="37" t="s">
        <v>236</v>
      </c>
      <c r="J21" s="37">
        <v>400</v>
      </c>
      <c r="K21" s="38">
        <v>1642107.8344000001</v>
      </c>
      <c r="L21" s="39">
        <v>266098.63799999998</v>
      </c>
      <c r="M21" s="39">
        <v>10365</v>
      </c>
      <c r="N21" s="39">
        <v>19471.432000000001</v>
      </c>
      <c r="O21" s="39">
        <v>648</v>
      </c>
      <c r="P21" s="40">
        <f t="shared" si="1"/>
        <v>1.1857584253664164</v>
      </c>
      <c r="Q21" s="41">
        <f t="shared" si="2"/>
        <v>7.3173737927963405</v>
      </c>
      <c r="R21" s="41">
        <f t="shared" si="3"/>
        <v>6.2518089725036186</v>
      </c>
      <c r="S21" s="38">
        <v>1642107.8344000001</v>
      </c>
      <c r="T21" s="39">
        <v>266098.63799999998</v>
      </c>
      <c r="U21" s="39">
        <v>10365</v>
      </c>
      <c r="V21" s="39">
        <v>19471.432000000001</v>
      </c>
      <c r="W21" s="39">
        <v>648</v>
      </c>
      <c r="X21" s="40">
        <f t="shared" si="4"/>
        <v>1.1857584253664164</v>
      </c>
      <c r="Y21" s="41">
        <f t="shared" si="5"/>
        <v>7.3173737927963405</v>
      </c>
      <c r="Z21" s="73">
        <f t="shared" si="6"/>
        <v>6.2518089725036186</v>
      </c>
      <c r="AA21" s="78">
        <f t="shared" si="7"/>
        <v>0</v>
      </c>
    </row>
    <row r="22" spans="1:27" s="32" customFormat="1">
      <c r="A22" t="s">
        <v>115</v>
      </c>
      <c r="B22" t="s">
        <v>348</v>
      </c>
      <c r="C22" s="9" t="str">
        <f t="shared" si="0"/>
        <v>gSlide</v>
      </c>
      <c r="D22">
        <v>54</v>
      </c>
      <c r="E22" s="32" t="s">
        <v>221</v>
      </c>
      <c r="F22">
        <v>5</v>
      </c>
      <c r="G22" s="33" t="s">
        <v>232</v>
      </c>
      <c r="H22" s="33" t="s">
        <v>238</v>
      </c>
      <c r="I22" s="33" t="s">
        <v>239</v>
      </c>
      <c r="J22" s="71">
        <v>200</v>
      </c>
      <c r="K22" s="74">
        <v>2926172.5987999998</v>
      </c>
      <c r="L22" s="75">
        <v>459757.70880000002</v>
      </c>
      <c r="M22" s="75">
        <v>17271</v>
      </c>
      <c r="N22" s="75">
        <v>58639.861599999997</v>
      </c>
      <c r="O22" s="75">
        <v>1720</v>
      </c>
      <c r="P22" s="10">
        <f t="shared" si="1"/>
        <v>2.0039782213820105</v>
      </c>
      <c r="Q22" s="11">
        <f t="shared" si="2"/>
        <v>12.754514057644442</v>
      </c>
      <c r="R22" s="11">
        <f t="shared" si="3"/>
        <v>9.9588906259046954</v>
      </c>
      <c r="S22" s="74">
        <v>2926172.5987999998</v>
      </c>
      <c r="T22" s="75">
        <v>459757.70880000002</v>
      </c>
      <c r="U22" s="75">
        <v>17271</v>
      </c>
      <c r="V22" s="75">
        <v>58639.861599999997</v>
      </c>
      <c r="W22" s="75">
        <v>1720</v>
      </c>
      <c r="X22" s="10">
        <f t="shared" si="4"/>
        <v>2.0039782213820105</v>
      </c>
      <c r="Y22" s="11">
        <f t="shared" si="5"/>
        <v>12.754514057644442</v>
      </c>
      <c r="Z22" s="64">
        <f t="shared" si="6"/>
        <v>9.9588906259046954</v>
      </c>
      <c r="AA22" s="77">
        <f t="shared" si="7"/>
        <v>0</v>
      </c>
    </row>
    <row r="23" spans="1:27" s="32" customFormat="1">
      <c r="A23" t="s">
        <v>116</v>
      </c>
      <c r="B23" t="s">
        <v>349</v>
      </c>
      <c r="C23" s="9" t="str">
        <f t="shared" si="0"/>
        <v>gSlide</v>
      </c>
      <c r="D23">
        <v>55</v>
      </c>
      <c r="E23" s="32" t="s">
        <v>222</v>
      </c>
      <c r="F23">
        <v>5</v>
      </c>
      <c r="G23" s="33" t="s">
        <v>232</v>
      </c>
      <c r="H23" s="33" t="s">
        <v>238</v>
      </c>
      <c r="I23" s="33" t="s">
        <v>239</v>
      </c>
      <c r="J23" s="71">
        <v>600</v>
      </c>
      <c r="K23" s="74">
        <v>2534130.2755999998</v>
      </c>
      <c r="L23" s="75">
        <v>557783.10160000005</v>
      </c>
      <c r="M23" s="75">
        <v>21029</v>
      </c>
      <c r="N23" s="75">
        <v>65687.622799999997</v>
      </c>
      <c r="O23" s="75">
        <v>1749</v>
      </c>
      <c r="P23" s="10">
        <f t="shared" si="1"/>
        <v>2.5921170443554762</v>
      </c>
      <c r="Q23" s="11">
        <f t="shared" si="2"/>
        <v>11.776553038551212</v>
      </c>
      <c r="R23" s="11">
        <f t="shared" si="3"/>
        <v>8.3170859289552528</v>
      </c>
      <c r="S23" s="74">
        <v>2534130.2755999998</v>
      </c>
      <c r="T23" s="75">
        <v>557783.10160000005</v>
      </c>
      <c r="U23" s="75">
        <v>21029</v>
      </c>
      <c r="V23" s="75">
        <v>65687.622799999997</v>
      </c>
      <c r="W23" s="75">
        <v>1749</v>
      </c>
      <c r="X23" s="10">
        <f t="shared" si="4"/>
        <v>2.5921170443554762</v>
      </c>
      <c r="Y23" s="11">
        <f t="shared" si="5"/>
        <v>11.776553038551212</v>
      </c>
      <c r="Z23" s="64">
        <f t="shared" si="6"/>
        <v>8.3170859289552528</v>
      </c>
      <c r="AA23" s="77">
        <f t="shared" si="7"/>
        <v>0</v>
      </c>
    </row>
    <row r="24" spans="1:27" s="32" customFormat="1">
      <c r="A24" t="s">
        <v>117</v>
      </c>
      <c r="B24" t="s">
        <v>350</v>
      </c>
      <c r="C24" s="9" t="str">
        <f t="shared" si="0"/>
        <v>gSlide</v>
      </c>
      <c r="D24">
        <v>56</v>
      </c>
      <c r="E24" s="32" t="s">
        <v>223</v>
      </c>
      <c r="F24">
        <v>5</v>
      </c>
      <c r="G24" s="33" t="s">
        <v>232</v>
      </c>
      <c r="H24" s="33" t="s">
        <v>238</v>
      </c>
      <c r="I24" s="33" t="s">
        <v>239</v>
      </c>
      <c r="J24" s="71">
        <v>400</v>
      </c>
      <c r="K24" s="74">
        <v>2288015.9879999999</v>
      </c>
      <c r="L24" s="75">
        <v>526167.73400000005</v>
      </c>
      <c r="M24" s="75">
        <v>20243</v>
      </c>
      <c r="N24" s="75">
        <v>46152.710800000001</v>
      </c>
      <c r="O24" s="75">
        <v>1346</v>
      </c>
      <c r="P24" s="10">
        <f t="shared" si="1"/>
        <v>2.0171498382029664</v>
      </c>
      <c r="Q24" s="11">
        <f t="shared" si="2"/>
        <v>8.7714825173981499</v>
      </c>
      <c r="R24" s="11">
        <f t="shared" si="3"/>
        <v>6.6492120733092923</v>
      </c>
      <c r="S24" s="74">
        <v>2288015.9879999999</v>
      </c>
      <c r="T24" s="75">
        <v>526167.73400000005</v>
      </c>
      <c r="U24" s="75">
        <v>20243</v>
      </c>
      <c r="V24" s="75">
        <v>46152.710800000001</v>
      </c>
      <c r="W24" s="75">
        <v>1346</v>
      </c>
      <c r="X24" s="10">
        <f t="shared" si="4"/>
        <v>2.0171498382029664</v>
      </c>
      <c r="Y24" s="11">
        <f t="shared" si="5"/>
        <v>8.7714825173981499</v>
      </c>
      <c r="Z24" s="64">
        <f t="shared" si="6"/>
        <v>6.6492120733092923</v>
      </c>
      <c r="AA24" s="77">
        <f t="shared" si="7"/>
        <v>0</v>
      </c>
    </row>
    <row r="25" spans="1:27" s="32" customFormat="1">
      <c r="A25" t="s">
        <v>118</v>
      </c>
      <c r="B25" t="s">
        <v>351</v>
      </c>
      <c r="C25" s="9" t="str">
        <f t="shared" si="0"/>
        <v>gSlide</v>
      </c>
      <c r="D25">
        <v>57</v>
      </c>
      <c r="E25" s="32" t="s">
        <v>224</v>
      </c>
      <c r="F25">
        <v>5</v>
      </c>
      <c r="G25" s="33" t="s">
        <v>232</v>
      </c>
      <c r="H25" s="33" t="s">
        <v>238</v>
      </c>
      <c r="I25" s="33" t="s">
        <v>239</v>
      </c>
      <c r="J25" s="71">
        <v>400</v>
      </c>
      <c r="K25" s="74">
        <v>1775021.2004</v>
      </c>
      <c r="L25" s="75">
        <v>276557.60279999999</v>
      </c>
      <c r="M25" s="75">
        <v>11596</v>
      </c>
      <c r="N25" s="75">
        <v>33541.562400000003</v>
      </c>
      <c r="O25" s="75">
        <v>1094</v>
      </c>
      <c r="P25" s="10">
        <f t="shared" si="1"/>
        <v>1.8896429176418532</v>
      </c>
      <c r="Q25" s="11">
        <f t="shared" si="2"/>
        <v>12.128237322138085</v>
      </c>
      <c r="R25" s="11">
        <f t="shared" si="3"/>
        <v>9.4342876854087621</v>
      </c>
      <c r="S25" s="74">
        <v>1775021.2004</v>
      </c>
      <c r="T25" s="75">
        <v>276557.60279999999</v>
      </c>
      <c r="U25" s="75">
        <v>11596</v>
      </c>
      <c r="V25" s="75">
        <v>33541.562400000003</v>
      </c>
      <c r="W25" s="75">
        <v>1094</v>
      </c>
      <c r="X25" s="10">
        <f t="shared" si="4"/>
        <v>1.8896429176418532</v>
      </c>
      <c r="Y25" s="11">
        <f t="shared" si="5"/>
        <v>12.128237322138085</v>
      </c>
      <c r="Z25" s="64">
        <f t="shared" si="6"/>
        <v>9.4342876854087621</v>
      </c>
      <c r="AA25" s="77">
        <f t="shared" si="7"/>
        <v>0</v>
      </c>
    </row>
    <row r="26" spans="1:27" s="32" customFormat="1">
      <c r="A26" t="s">
        <v>119</v>
      </c>
      <c r="B26" t="s">
        <v>352</v>
      </c>
      <c r="C26" s="9" t="str">
        <f t="shared" si="0"/>
        <v>gSlide</v>
      </c>
      <c r="D26">
        <v>58</v>
      </c>
      <c r="E26" s="32" t="s">
        <v>225</v>
      </c>
      <c r="F26">
        <v>5</v>
      </c>
      <c r="G26" s="33" t="s">
        <v>232</v>
      </c>
      <c r="H26" s="33" t="s">
        <v>238</v>
      </c>
      <c r="I26" s="33" t="s">
        <v>239</v>
      </c>
      <c r="J26" s="71">
        <v>500</v>
      </c>
      <c r="K26" s="74">
        <v>2708275.3827999998</v>
      </c>
      <c r="L26" s="75">
        <v>449307.6312</v>
      </c>
      <c r="M26" s="75">
        <v>17595</v>
      </c>
      <c r="N26" s="75">
        <v>54627.502399999998</v>
      </c>
      <c r="O26" s="75">
        <v>1679</v>
      </c>
      <c r="P26" s="10">
        <f t="shared" si="1"/>
        <v>2.0170586324763753</v>
      </c>
      <c r="Q26" s="11">
        <f t="shared" si="2"/>
        <v>12.158151477218889</v>
      </c>
      <c r="R26" s="11">
        <f t="shared" si="3"/>
        <v>9.5424836601307188</v>
      </c>
      <c r="S26" s="74">
        <v>2708275.3827999998</v>
      </c>
      <c r="T26" s="75">
        <v>449307.6312</v>
      </c>
      <c r="U26" s="75">
        <v>17595</v>
      </c>
      <c r="V26" s="75">
        <v>54627.502399999998</v>
      </c>
      <c r="W26" s="75">
        <v>1679</v>
      </c>
      <c r="X26" s="10">
        <f t="shared" si="4"/>
        <v>2.0170586324763753</v>
      </c>
      <c r="Y26" s="11">
        <f t="shared" si="5"/>
        <v>12.158151477218889</v>
      </c>
      <c r="Z26" s="64">
        <f t="shared" si="6"/>
        <v>9.5424836601307188</v>
      </c>
      <c r="AA26" s="77">
        <f t="shared" si="7"/>
        <v>0</v>
      </c>
    </row>
    <row r="27" spans="1:27">
      <c r="H27" s="2"/>
      <c r="I27" s="2"/>
      <c r="J27" s="2"/>
      <c r="L27" s="19"/>
      <c r="M27" s="19"/>
      <c r="N27" s="5"/>
      <c r="O27" s="5"/>
      <c r="P27" s="16"/>
      <c r="Q27" s="17"/>
      <c r="R27" s="54"/>
      <c r="S27" s="18"/>
      <c r="T27" s="19"/>
      <c r="U27" s="5"/>
      <c r="V27" s="5"/>
      <c r="W27" s="19"/>
      <c r="X27" s="16"/>
      <c r="Y27" s="17"/>
    </row>
    <row r="28" spans="1:27">
      <c r="H28" s="2"/>
      <c r="I28" s="2"/>
      <c r="J28" s="2"/>
      <c r="L28" s="19"/>
      <c r="M28" s="19"/>
      <c r="N28" s="5"/>
      <c r="O28" s="5"/>
      <c r="P28" s="16"/>
      <c r="Q28" s="17"/>
      <c r="R28" s="54"/>
      <c r="S28" s="18"/>
      <c r="T28" s="19"/>
      <c r="U28" s="5"/>
      <c r="V28" s="5"/>
      <c r="W28" s="19"/>
      <c r="X28" s="16"/>
      <c r="Y28" s="17"/>
    </row>
    <row r="29" spans="1:27" s="20" customFormat="1">
      <c r="K29" s="21"/>
      <c r="L29" s="22"/>
      <c r="M29" s="22"/>
      <c r="N29" s="23"/>
      <c r="O29" s="23"/>
      <c r="P29" s="24"/>
      <c r="Q29" s="25"/>
      <c r="R29" s="55"/>
      <c r="S29" s="47"/>
      <c r="W29" s="51"/>
      <c r="X29" s="60"/>
      <c r="Y29" s="61"/>
      <c r="Z29" s="61"/>
      <c r="AA29" s="80"/>
    </row>
    <row r="30" spans="1:27" s="28" customFormat="1" ht="60">
      <c r="J30" s="2"/>
      <c r="K30" s="12" t="s">
        <v>57</v>
      </c>
      <c r="L30" s="13"/>
      <c r="M30" s="13"/>
      <c r="N30" s="29"/>
      <c r="O30" s="29"/>
      <c r="P30" s="10" t="s">
        <v>255</v>
      </c>
      <c r="Q30" s="11" t="s">
        <v>256</v>
      </c>
      <c r="R30" s="11" t="s">
        <v>257</v>
      </c>
      <c r="S30" s="48"/>
      <c r="W30" s="52"/>
      <c r="X30" s="10" t="s">
        <v>262</v>
      </c>
      <c r="Y30" s="11" t="s">
        <v>263</v>
      </c>
      <c r="Z30" s="11" t="s">
        <v>264</v>
      </c>
      <c r="AA30" s="76" t="s">
        <v>363</v>
      </c>
    </row>
    <row r="31" spans="1:27">
      <c r="H31" s="2"/>
      <c r="I31" s="2"/>
      <c r="J31" s="2"/>
      <c r="K31" s="18" t="s">
        <v>228</v>
      </c>
      <c r="L31" s="19"/>
      <c r="M31" s="19"/>
      <c r="N31" s="5"/>
      <c r="O31" s="5"/>
      <c r="P31" s="16">
        <v>1.318675</v>
      </c>
      <c r="Q31" s="17">
        <v>8.9119960000000003</v>
      </c>
      <c r="R31" s="54">
        <v>7.299658</v>
      </c>
      <c r="X31" s="16">
        <v>1.318675</v>
      </c>
      <c r="Y31" s="17">
        <v>8.9119960000000003</v>
      </c>
      <c r="Z31" s="54">
        <v>7.299658</v>
      </c>
      <c r="AA31" s="79">
        <v>0</v>
      </c>
    </row>
    <row r="32" spans="1:27">
      <c r="H32" s="2"/>
      <c r="I32" s="2"/>
      <c r="J32" s="2"/>
      <c r="K32" s="18" t="s">
        <v>229</v>
      </c>
      <c r="L32" s="19"/>
      <c r="M32" s="19"/>
      <c r="N32" s="5"/>
      <c r="O32" s="5"/>
      <c r="P32" s="16">
        <v>1.6878340000000001</v>
      </c>
      <c r="Q32" s="17">
        <v>10.116406</v>
      </c>
      <c r="R32" s="54">
        <v>7.9909819999999998</v>
      </c>
      <c r="X32" s="16">
        <v>1.6878340000000001</v>
      </c>
      <c r="Y32" s="17">
        <v>10.116406</v>
      </c>
      <c r="Z32" s="54">
        <v>7.9909819999999998</v>
      </c>
      <c r="AA32" s="79">
        <v>0</v>
      </c>
    </row>
    <row r="33" spans="7:27">
      <c r="H33" s="2"/>
      <c r="I33" s="2"/>
      <c r="J33" s="2"/>
      <c r="K33" s="18" t="s">
        <v>230</v>
      </c>
      <c r="L33" s="19"/>
      <c r="M33" s="19"/>
      <c r="N33" s="5"/>
      <c r="O33" s="5"/>
      <c r="P33" s="16">
        <v>1.2935890000000001</v>
      </c>
      <c r="Q33" s="17">
        <v>7.6562650000000003</v>
      </c>
      <c r="R33" s="54">
        <v>6.6904159999999999</v>
      </c>
      <c r="X33" s="16">
        <v>1.2935890000000001</v>
      </c>
      <c r="Y33" s="17">
        <v>7.6562650000000003</v>
      </c>
      <c r="Z33" s="54">
        <v>6.6904159999999999</v>
      </c>
      <c r="AA33" s="79">
        <v>0</v>
      </c>
    </row>
    <row r="34" spans="7:27">
      <c r="H34" s="2"/>
      <c r="I34" s="2"/>
      <c r="J34" s="2"/>
      <c r="K34" s="18" t="s">
        <v>231</v>
      </c>
      <c r="L34" s="19"/>
      <c r="M34" s="19"/>
      <c r="N34" s="5"/>
      <c r="O34" s="5"/>
      <c r="P34" s="16">
        <v>1.5041310000000001</v>
      </c>
      <c r="Q34" s="17">
        <v>9.3515139999999999</v>
      </c>
      <c r="R34" s="54">
        <v>7.3628970000000002</v>
      </c>
      <c r="X34" s="16">
        <v>1.5041310000000001</v>
      </c>
      <c r="Y34" s="17">
        <v>9.3515139999999999</v>
      </c>
      <c r="Z34" s="54">
        <v>7.3628970000000002</v>
      </c>
      <c r="AA34" s="79">
        <v>0</v>
      </c>
    </row>
    <row r="35" spans="7:27">
      <c r="H35" s="2"/>
      <c r="I35" s="2"/>
      <c r="J35" s="2"/>
      <c r="K35" s="18" t="s">
        <v>232</v>
      </c>
      <c r="L35" s="19"/>
      <c r="M35" s="19"/>
      <c r="N35" s="5"/>
      <c r="O35" s="5"/>
      <c r="P35" s="16">
        <v>2.1039889999999999</v>
      </c>
      <c r="Q35" s="17">
        <v>11.517787999999999</v>
      </c>
      <c r="R35" s="54">
        <v>8.7803920000000009</v>
      </c>
      <c r="X35" s="16">
        <v>2.1039889999999999</v>
      </c>
      <c r="Y35" s="17">
        <v>11.517787999999999</v>
      </c>
      <c r="Z35" s="54">
        <v>8.7803920000000009</v>
      </c>
      <c r="AA35" s="79">
        <v>0</v>
      </c>
    </row>
    <row r="36" spans="7:27">
      <c r="H36" s="2"/>
      <c r="I36" s="2"/>
      <c r="J36" s="2"/>
      <c r="L36" s="19"/>
      <c r="M36" s="19"/>
      <c r="N36" s="5"/>
      <c r="O36" s="5"/>
      <c r="P36" s="16"/>
      <c r="Q36" s="17"/>
      <c r="R36" s="54"/>
    </row>
    <row r="37" spans="7:27" s="28" customFormat="1" ht="60">
      <c r="J37" s="2"/>
      <c r="K37" s="12" t="s">
        <v>58</v>
      </c>
      <c r="L37" s="13"/>
      <c r="M37" s="13"/>
      <c r="N37" s="29"/>
      <c r="O37" s="29"/>
      <c r="P37" s="10" t="s">
        <v>255</v>
      </c>
      <c r="Q37" s="11" t="s">
        <v>256</v>
      </c>
      <c r="R37" s="11" t="s">
        <v>257</v>
      </c>
      <c r="S37" s="48"/>
      <c r="W37" s="52"/>
      <c r="X37" s="10" t="s">
        <v>262</v>
      </c>
      <c r="Y37" s="11" t="s">
        <v>263</v>
      </c>
      <c r="Z37" s="11" t="s">
        <v>264</v>
      </c>
      <c r="AA37" s="76" t="s">
        <v>363</v>
      </c>
    </row>
    <row r="38" spans="7:27">
      <c r="H38" s="2"/>
      <c r="I38" s="2"/>
      <c r="J38" s="2"/>
      <c r="K38" s="18" t="s">
        <v>228</v>
      </c>
      <c r="L38" s="19"/>
      <c r="M38" s="19"/>
      <c r="N38" s="5"/>
      <c r="O38" s="5"/>
      <c r="P38" s="16">
        <v>0.35986299999999999</v>
      </c>
      <c r="Q38" s="17">
        <v>1.6370469999999999</v>
      </c>
      <c r="R38" s="54">
        <v>1.22231</v>
      </c>
      <c r="X38" s="16">
        <v>0.35986299999999999</v>
      </c>
      <c r="Y38" s="17">
        <v>1.6370469999999999</v>
      </c>
      <c r="Z38" s="54">
        <v>1.22231</v>
      </c>
      <c r="AA38" s="79">
        <v>0</v>
      </c>
    </row>
    <row r="39" spans="7:27">
      <c r="H39" s="2"/>
      <c r="I39" s="2"/>
      <c r="J39" s="2"/>
      <c r="K39" s="18" t="s">
        <v>229</v>
      </c>
      <c r="L39" s="19"/>
      <c r="M39" s="19"/>
      <c r="N39" s="5"/>
      <c r="O39" s="5"/>
      <c r="P39" s="16">
        <v>0.280447</v>
      </c>
      <c r="Q39" s="17">
        <v>1.139435</v>
      </c>
      <c r="R39" s="54">
        <v>0.78532100000000005</v>
      </c>
      <c r="X39" s="16">
        <v>0.280447</v>
      </c>
      <c r="Y39" s="17">
        <v>1.139435</v>
      </c>
      <c r="Z39" s="54">
        <v>0.78532100000000005</v>
      </c>
      <c r="AA39" s="79">
        <v>0</v>
      </c>
    </row>
    <row r="40" spans="7:27">
      <c r="H40" s="2"/>
      <c r="I40" s="2"/>
      <c r="J40" s="2"/>
      <c r="K40" s="18" t="s">
        <v>230</v>
      </c>
      <c r="L40" s="19"/>
      <c r="M40" s="19"/>
      <c r="N40" s="5"/>
      <c r="O40" s="5"/>
      <c r="P40" s="16">
        <v>0.31010199999999999</v>
      </c>
      <c r="Q40" s="17">
        <v>1.233125</v>
      </c>
      <c r="R40" s="54">
        <v>0.93040599999999996</v>
      </c>
      <c r="X40" s="16">
        <v>0.31010199999999999</v>
      </c>
      <c r="Y40" s="17">
        <v>1.233125</v>
      </c>
      <c r="Z40" s="54">
        <v>0.93040599999999996</v>
      </c>
      <c r="AA40" s="79">
        <v>0</v>
      </c>
    </row>
    <row r="41" spans="7:27">
      <c r="H41" s="2"/>
      <c r="I41" s="2"/>
      <c r="J41" s="2"/>
      <c r="K41" s="18" t="s">
        <v>231</v>
      </c>
      <c r="L41" s="19"/>
      <c r="M41" s="19"/>
      <c r="N41" s="5"/>
      <c r="O41" s="5"/>
      <c r="P41" s="16">
        <v>0.314444</v>
      </c>
      <c r="Q41" s="17">
        <v>0.95226599999999995</v>
      </c>
      <c r="R41" s="54">
        <v>0.54078000000000004</v>
      </c>
      <c r="X41" s="16">
        <v>0.314444</v>
      </c>
      <c r="Y41" s="17">
        <v>0.95226599999999995</v>
      </c>
      <c r="Z41" s="54">
        <v>0.54078000000000004</v>
      </c>
      <c r="AA41" s="79">
        <v>0</v>
      </c>
    </row>
    <row r="42" spans="7:27">
      <c r="H42" s="2"/>
      <c r="I42" s="2"/>
      <c r="J42" s="2"/>
      <c r="K42" s="18" t="s">
        <v>232</v>
      </c>
      <c r="L42" s="19"/>
      <c r="M42" s="19"/>
      <c r="N42" s="5"/>
      <c r="O42" s="5"/>
      <c r="P42" s="16">
        <v>0.124361</v>
      </c>
      <c r="Q42" s="17">
        <v>0.70432099999999997</v>
      </c>
      <c r="R42" s="54">
        <v>0.59807200000000005</v>
      </c>
      <c r="X42" s="16">
        <v>0.124361</v>
      </c>
      <c r="Y42" s="17">
        <v>0.70432099999999997</v>
      </c>
      <c r="Z42" s="54">
        <v>0.59807200000000005</v>
      </c>
      <c r="AA42" s="79">
        <v>0</v>
      </c>
    </row>
    <row r="43" spans="7:27">
      <c r="H43" s="2"/>
      <c r="I43" s="2"/>
      <c r="J43" s="2"/>
      <c r="L43" s="19"/>
      <c r="M43" s="19"/>
      <c r="N43" s="5"/>
      <c r="O43" s="5"/>
      <c r="P43" s="16"/>
      <c r="Q43" s="17"/>
      <c r="R43" s="54"/>
    </row>
    <row r="44" spans="7:27" s="28" customFormat="1" ht="60">
      <c r="J44" s="19"/>
      <c r="K44" s="12" t="s">
        <v>59</v>
      </c>
      <c r="L44" s="13"/>
      <c r="M44" s="13"/>
      <c r="N44" s="29"/>
      <c r="O44" s="29"/>
      <c r="P44" s="10" t="s">
        <v>255</v>
      </c>
      <c r="Q44" s="11" t="s">
        <v>256</v>
      </c>
      <c r="R44" s="11" t="s">
        <v>257</v>
      </c>
      <c r="S44" s="48"/>
      <c r="W44" s="52"/>
      <c r="X44" s="10" t="s">
        <v>262</v>
      </c>
      <c r="Y44" s="11" t="s">
        <v>263</v>
      </c>
      <c r="Z44" s="11" t="s">
        <v>264</v>
      </c>
      <c r="AA44" s="76" t="s">
        <v>363</v>
      </c>
    </row>
    <row r="45" spans="7:27">
      <c r="G45" s="2" t="s">
        <v>228</v>
      </c>
      <c r="H45" s="2"/>
      <c r="I45" s="2"/>
      <c r="K45" s="18" t="s">
        <v>60</v>
      </c>
      <c r="L45" s="19" t="s">
        <v>229</v>
      </c>
      <c r="M45" s="19"/>
      <c r="N45" s="5"/>
      <c r="O45" s="5"/>
      <c r="P45" s="26">
        <v>0.44</v>
      </c>
      <c r="Q45" s="27">
        <v>0.56000000000000005</v>
      </c>
      <c r="R45" s="4">
        <v>0.65</v>
      </c>
      <c r="X45" s="26">
        <v>0.44</v>
      </c>
      <c r="Y45" s="27">
        <v>0.56000000000000005</v>
      </c>
      <c r="Z45" s="4">
        <v>0.65</v>
      </c>
      <c r="AA45" s="26" t="s">
        <v>382</v>
      </c>
    </row>
    <row r="46" spans="7:27">
      <c r="G46" s="2" t="s">
        <v>228</v>
      </c>
      <c r="H46" s="2"/>
      <c r="I46" s="2"/>
      <c r="K46" s="18" t="s">
        <v>60</v>
      </c>
      <c r="L46" s="19" t="s">
        <v>230</v>
      </c>
      <c r="M46" s="19"/>
      <c r="N46" s="5"/>
      <c r="O46" s="5"/>
      <c r="P46" s="26">
        <v>0.96</v>
      </c>
      <c r="Q46" s="27">
        <v>0.56000000000000005</v>
      </c>
      <c r="R46" s="4">
        <v>0.7</v>
      </c>
      <c r="X46" s="26">
        <v>0.96</v>
      </c>
      <c r="Y46" s="27">
        <v>0.56000000000000005</v>
      </c>
      <c r="Z46" s="4">
        <v>0.7</v>
      </c>
      <c r="AA46" s="26" t="s">
        <v>382</v>
      </c>
    </row>
    <row r="47" spans="7:27">
      <c r="G47" s="2" t="s">
        <v>228</v>
      </c>
      <c r="H47" s="2"/>
      <c r="I47" s="2"/>
      <c r="K47" s="18" t="s">
        <v>60</v>
      </c>
      <c r="L47" s="19" t="s">
        <v>231</v>
      </c>
      <c r="M47" s="19"/>
      <c r="N47" s="5"/>
      <c r="O47" s="5"/>
      <c r="P47" s="26">
        <v>0.71</v>
      </c>
      <c r="Q47" s="27">
        <v>0.82</v>
      </c>
      <c r="R47" s="4">
        <v>0.96</v>
      </c>
      <c r="X47" s="26">
        <v>0.71</v>
      </c>
      <c r="Y47" s="27">
        <v>0.82</v>
      </c>
      <c r="Z47" s="4">
        <v>0.96</v>
      </c>
      <c r="AA47" s="26" t="s">
        <v>382</v>
      </c>
    </row>
    <row r="48" spans="7:27">
      <c r="G48" s="2" t="s">
        <v>228</v>
      </c>
      <c r="H48" s="2"/>
      <c r="I48" s="2"/>
      <c r="K48" s="18" t="s">
        <v>60</v>
      </c>
      <c r="L48" s="19" t="s">
        <v>232</v>
      </c>
      <c r="M48" s="19"/>
      <c r="N48" s="5"/>
      <c r="O48" s="5"/>
      <c r="P48" s="26">
        <v>0.09</v>
      </c>
      <c r="Q48" s="27">
        <v>0.2</v>
      </c>
      <c r="R48" s="4">
        <v>0.32</v>
      </c>
      <c r="X48" s="26">
        <v>0.09</v>
      </c>
      <c r="Y48" s="27">
        <v>0.2</v>
      </c>
      <c r="Z48" s="4">
        <v>0.32</v>
      </c>
      <c r="AA48" s="26" t="s">
        <v>382</v>
      </c>
    </row>
    <row r="49" spans="7:27">
      <c r="G49" s="2" t="s">
        <v>229</v>
      </c>
      <c r="H49" s="2"/>
      <c r="I49" s="2"/>
      <c r="K49" s="18" t="s">
        <v>60</v>
      </c>
      <c r="L49" s="19" t="s">
        <v>230</v>
      </c>
      <c r="M49" s="19"/>
      <c r="N49" s="5"/>
      <c r="O49" s="5"/>
      <c r="P49" s="26">
        <v>0.37</v>
      </c>
      <c r="Q49" s="27">
        <v>0.18</v>
      </c>
      <c r="R49" s="4">
        <v>0.32</v>
      </c>
      <c r="X49" s="26">
        <v>0.37</v>
      </c>
      <c r="Y49" s="27">
        <v>0.18</v>
      </c>
      <c r="Z49" s="4">
        <v>0.32</v>
      </c>
      <c r="AA49" s="26" t="s">
        <v>382</v>
      </c>
    </row>
    <row r="50" spans="7:27">
      <c r="G50" s="2" t="s">
        <v>229</v>
      </c>
      <c r="H50" s="2"/>
      <c r="I50" s="2"/>
      <c r="K50" s="18" t="s">
        <v>60</v>
      </c>
      <c r="L50" s="19" t="s">
        <v>231</v>
      </c>
      <c r="M50" s="19"/>
      <c r="N50" s="5"/>
      <c r="O50" s="5"/>
      <c r="P50" s="26">
        <v>0.67</v>
      </c>
      <c r="Q50" s="27">
        <v>0.62</v>
      </c>
      <c r="R50" s="4">
        <v>0.53</v>
      </c>
      <c r="X50" s="26">
        <v>0.67</v>
      </c>
      <c r="Y50" s="27">
        <v>0.62</v>
      </c>
      <c r="Z50" s="4">
        <v>0.53</v>
      </c>
      <c r="AA50" s="26" t="s">
        <v>382</v>
      </c>
    </row>
    <row r="51" spans="7:27">
      <c r="G51" s="2" t="s">
        <v>229</v>
      </c>
      <c r="H51" s="2"/>
      <c r="I51" s="2"/>
      <c r="K51" s="18" t="s">
        <v>60</v>
      </c>
      <c r="L51" s="19" t="s">
        <v>232</v>
      </c>
      <c r="M51" s="19"/>
      <c r="N51" s="5"/>
      <c r="O51" s="5"/>
      <c r="P51" s="26">
        <v>0.23</v>
      </c>
      <c r="Q51" s="27">
        <v>0.33</v>
      </c>
      <c r="R51" s="4">
        <v>0.45</v>
      </c>
      <c r="X51" s="26">
        <v>0.23</v>
      </c>
      <c r="Y51" s="27">
        <v>0.33</v>
      </c>
      <c r="Z51" s="4">
        <v>0.45</v>
      </c>
      <c r="AA51" s="26" t="s">
        <v>382</v>
      </c>
    </row>
    <row r="52" spans="7:27">
      <c r="G52" s="2" t="s">
        <v>230</v>
      </c>
      <c r="H52" s="2"/>
      <c r="I52" s="2"/>
      <c r="K52" s="18" t="s">
        <v>60</v>
      </c>
      <c r="L52" s="19" t="s">
        <v>231</v>
      </c>
      <c r="M52" s="19"/>
      <c r="N52" s="5"/>
      <c r="O52" s="5"/>
      <c r="P52" s="26">
        <v>0.65</v>
      </c>
      <c r="Q52" s="27">
        <v>0.31</v>
      </c>
      <c r="R52" s="4">
        <v>0.55000000000000004</v>
      </c>
      <c r="X52" s="26">
        <v>0.65</v>
      </c>
      <c r="Y52" s="27">
        <v>0.31</v>
      </c>
      <c r="Z52" s="4">
        <v>0.55000000000000004</v>
      </c>
      <c r="AA52" s="26" t="s">
        <v>382</v>
      </c>
    </row>
    <row r="53" spans="7:27">
      <c r="G53" s="2" t="s">
        <v>230</v>
      </c>
      <c r="H53" s="2"/>
      <c r="I53" s="2"/>
      <c r="K53" s="18" t="s">
        <v>60</v>
      </c>
      <c r="L53" s="19" t="s">
        <v>232</v>
      </c>
      <c r="M53" s="19"/>
      <c r="N53" s="5"/>
      <c r="O53" s="5"/>
      <c r="P53" s="26">
        <v>0.06</v>
      </c>
      <c r="Q53" s="27">
        <v>3.2728E-2</v>
      </c>
      <c r="R53" s="4">
        <v>0.1</v>
      </c>
      <c r="X53" s="26">
        <v>0.06</v>
      </c>
      <c r="Y53" s="27">
        <v>3.2728E-2</v>
      </c>
      <c r="Z53" s="4">
        <v>0.1</v>
      </c>
      <c r="AA53" s="26" t="s">
        <v>382</v>
      </c>
    </row>
    <row r="54" spans="7:27">
      <c r="G54" s="2" t="s">
        <v>231</v>
      </c>
      <c r="H54" s="2"/>
      <c r="I54" s="2"/>
      <c r="K54" s="18" t="s">
        <v>60</v>
      </c>
      <c r="L54" s="19" t="s">
        <v>232</v>
      </c>
      <c r="M54" s="19"/>
      <c r="N54" s="5"/>
      <c r="O54" s="5"/>
      <c r="P54" s="26">
        <v>0.13</v>
      </c>
      <c r="Q54" s="27">
        <v>0.11</v>
      </c>
      <c r="R54" s="4">
        <v>0.12</v>
      </c>
      <c r="X54" s="26">
        <v>0.13</v>
      </c>
      <c r="Y54" s="27">
        <v>0.11</v>
      </c>
      <c r="Z54" s="4">
        <v>0.12</v>
      </c>
      <c r="AA54" s="26" t="s">
        <v>382</v>
      </c>
    </row>
    <row r="55" spans="7:27">
      <c r="H55" s="2"/>
      <c r="I55" s="2"/>
      <c r="L55" s="19"/>
      <c r="M55" s="19"/>
      <c r="N55" s="5"/>
      <c r="O55" s="5"/>
      <c r="P55" s="16"/>
      <c r="Q55" s="17"/>
      <c r="R55" s="54"/>
    </row>
    <row r="56" spans="7:27">
      <c r="H56" s="2"/>
      <c r="I56" s="2"/>
      <c r="L56" s="19"/>
      <c r="M56" s="19"/>
      <c r="N56" s="5"/>
      <c r="O56" s="5"/>
      <c r="P56" s="16"/>
      <c r="Q56" s="17"/>
      <c r="R56" s="54"/>
    </row>
    <row r="57" spans="7:27">
      <c r="H57" s="2"/>
      <c r="I57" s="2"/>
      <c r="L57" s="19"/>
      <c r="M57" s="19"/>
      <c r="N57" s="5"/>
      <c r="O57" s="5"/>
      <c r="P57" s="16"/>
      <c r="Q57" s="17"/>
      <c r="R57" s="54"/>
    </row>
    <row r="58" spans="7:27">
      <c r="H58" s="2"/>
      <c r="I58" s="2"/>
      <c r="L58" s="19"/>
      <c r="M58" s="19"/>
      <c r="N58" s="5"/>
      <c r="O58" s="5"/>
      <c r="P58" s="16"/>
      <c r="Q58" s="17"/>
      <c r="R58" s="54"/>
    </row>
    <row r="59" spans="7:27">
      <c r="H59" s="2"/>
      <c r="I59" s="2"/>
      <c r="L59" s="19"/>
      <c r="M59" s="19"/>
      <c r="N59" s="5"/>
      <c r="O59" s="5"/>
      <c r="P59" s="16"/>
      <c r="Q59" s="17"/>
      <c r="R59" s="54"/>
    </row>
    <row r="60" spans="7:27">
      <c r="H60" s="2"/>
      <c r="I60" s="2"/>
      <c r="L60" s="19"/>
      <c r="M60" s="19"/>
      <c r="N60" s="5"/>
      <c r="O60" s="5"/>
      <c r="P60" s="16"/>
      <c r="Q60" s="17"/>
      <c r="R60" s="54"/>
    </row>
    <row r="61" spans="7:27">
      <c r="H61" s="2"/>
      <c r="I61" s="2"/>
      <c r="L61" s="19"/>
      <c r="M61" s="19"/>
      <c r="N61" s="5"/>
      <c r="O61" s="5"/>
      <c r="P61" s="16"/>
      <c r="Q61" s="17"/>
      <c r="R61" s="54"/>
    </row>
    <row r="62" spans="7:27">
      <c r="H62" s="2"/>
      <c r="I62" s="2"/>
      <c r="L62" s="19"/>
      <c r="M62" s="19"/>
      <c r="N62" s="5"/>
      <c r="O62" s="5"/>
      <c r="P62" s="16"/>
      <c r="Q62" s="17"/>
      <c r="R62" s="54"/>
    </row>
    <row r="63" spans="7:27">
      <c r="H63" s="2"/>
      <c r="I63" s="2"/>
      <c r="L63" s="19"/>
      <c r="M63" s="19"/>
      <c r="N63" s="5"/>
      <c r="O63" s="5"/>
      <c r="P63" s="16"/>
      <c r="Q63" s="17"/>
      <c r="R63" s="54"/>
    </row>
    <row r="64" spans="7:27">
      <c r="H64" s="2"/>
      <c r="I64" s="2"/>
      <c r="L64" s="19"/>
      <c r="M64" s="19"/>
      <c r="N64" s="5"/>
      <c r="O64" s="5"/>
      <c r="P64" s="16"/>
      <c r="Q64" s="17"/>
      <c r="R64" s="54"/>
    </row>
    <row r="65" spans="8:18">
      <c r="H65" s="2"/>
      <c r="I65" s="2"/>
      <c r="L65" s="19"/>
      <c r="M65" s="19"/>
      <c r="N65" s="5"/>
      <c r="O65" s="5"/>
      <c r="P65" s="16"/>
      <c r="Q65" s="17"/>
      <c r="R65" s="54"/>
    </row>
    <row r="66" spans="8:18">
      <c r="H66" s="2"/>
      <c r="I66" s="2"/>
      <c r="L66" s="19"/>
      <c r="M66" s="19"/>
      <c r="N66" s="5"/>
      <c r="O66" s="5"/>
      <c r="P66" s="16"/>
      <c r="Q66" s="17"/>
      <c r="R66" s="54"/>
    </row>
    <row r="67" spans="8:18">
      <c r="H67" s="2"/>
      <c r="I67" s="2"/>
      <c r="L67" s="19"/>
      <c r="M67" s="19"/>
      <c r="N67" s="5"/>
      <c r="O67" s="5"/>
      <c r="P67" s="16"/>
      <c r="Q67" s="17"/>
      <c r="R67" s="54"/>
    </row>
    <row r="68" spans="8:18">
      <c r="H68" s="2"/>
      <c r="I68" s="2"/>
      <c r="L68" s="19"/>
      <c r="M68" s="19"/>
      <c r="N68" s="5"/>
      <c r="O68" s="5"/>
      <c r="P68" s="16"/>
      <c r="Q68" s="17"/>
      <c r="R68" s="54"/>
    </row>
    <row r="69" spans="8:18">
      <c r="H69" s="2"/>
      <c r="I69" s="2"/>
      <c r="L69" s="19"/>
      <c r="M69" s="19"/>
      <c r="N69" s="5"/>
      <c r="O69" s="5"/>
      <c r="P69" s="16"/>
      <c r="Q69" s="17"/>
      <c r="R69" s="54"/>
    </row>
  </sheetData>
  <conditionalFormatting sqref="P45:R54">
    <cfRule type="cellIs" dxfId="26" priority="7" operator="greaterThan">
      <formula>0.2</formula>
    </cfRule>
    <cfRule type="cellIs" dxfId="25" priority="8" operator="between">
      <formula>0.1</formula>
      <formula>0.2</formula>
    </cfRule>
    <cfRule type="cellIs" dxfId="24" priority="9" operator="between">
      <formula>0</formula>
      <formula>0.1</formula>
    </cfRule>
  </conditionalFormatting>
  <conditionalFormatting sqref="X45:Z54">
    <cfRule type="cellIs" dxfId="23" priority="4" operator="greaterThan">
      <formula>0.2</formula>
    </cfRule>
    <cfRule type="cellIs" dxfId="22" priority="5" operator="between">
      <formula>0.1</formula>
      <formula>0.2</formula>
    </cfRule>
    <cfRule type="cellIs" dxfId="21" priority="6" operator="between">
      <formula>0</formula>
      <formula>0.1</formula>
    </cfRule>
  </conditionalFormatting>
  <conditionalFormatting sqref="AA45:AA54">
    <cfRule type="cellIs" dxfId="20" priority="1" operator="greaterThan">
      <formula>0.2</formula>
    </cfRule>
    <cfRule type="cellIs" dxfId="19" priority="2" operator="between">
      <formula>0.1</formula>
      <formula>0.2</formula>
    </cfRule>
    <cfRule type="cellIs" dxfId="18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69"/>
  <sheetViews>
    <sheetView workbookViewId="0">
      <pane xSplit="1" ySplit="1" topLeftCell="C2" activePane="bottomRight" state="frozen"/>
      <selection activeCell="P45" sqref="P45:Z54"/>
      <selection pane="topRight" activeCell="P45" sqref="P45:Z54"/>
      <selection pane="bottomLeft" activeCell="P45" sqref="P45:Z54"/>
      <selection pane="bottomRight" activeCell="J2" sqref="J2:J26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3.83203125" style="18" customWidth="1"/>
    <col min="9" max="9" width="13.83203125" style="19" customWidth="1"/>
    <col min="10" max="10" width="12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4" customWidth="1"/>
    <col min="17" max="17" width="14.5" style="16" customWidth="1"/>
    <col min="18" max="18" width="14.5" style="17" customWidth="1"/>
    <col min="19" max="19" width="14.5" style="49" customWidth="1"/>
    <col min="20" max="22" width="14.5" style="2" customWidth="1"/>
    <col min="23" max="23" width="14.5" style="53" customWidth="1"/>
    <col min="24" max="24" width="14.5" style="65" customWidth="1"/>
    <col min="25" max="25" width="14.5" style="66" customWidth="1"/>
    <col min="26" max="26" width="14.5" style="59" customWidth="1"/>
    <col min="27" max="27" width="11.83203125" style="79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56</v>
      </c>
      <c r="H1" s="3" t="s">
        <v>43</v>
      </c>
      <c r="I1" s="3" t="s">
        <v>44</v>
      </c>
      <c r="J1" s="3" t="s">
        <v>359</v>
      </c>
      <c r="K1" s="50" t="s">
        <v>54</v>
      </c>
      <c r="L1" s="14" t="s">
        <v>265</v>
      </c>
      <c r="M1" s="14" t="s">
        <v>266</v>
      </c>
      <c r="N1" s="14" t="s">
        <v>267</v>
      </c>
      <c r="O1" s="14" t="s">
        <v>268</v>
      </c>
      <c r="P1" s="45" t="s">
        <v>269</v>
      </c>
      <c r="Q1" s="15" t="s">
        <v>270</v>
      </c>
      <c r="R1" s="15" t="s">
        <v>271</v>
      </c>
      <c r="S1" s="50" t="s">
        <v>272</v>
      </c>
      <c r="T1" s="14" t="s">
        <v>273</v>
      </c>
      <c r="U1" s="14" t="s">
        <v>274</v>
      </c>
      <c r="V1" s="14" t="s">
        <v>275</v>
      </c>
      <c r="W1" s="46" t="s">
        <v>276</v>
      </c>
      <c r="X1" s="45" t="s">
        <v>277</v>
      </c>
      <c r="Y1" s="15" t="s">
        <v>278</v>
      </c>
      <c r="Z1" s="56" t="s">
        <v>279</v>
      </c>
      <c r="AA1" s="76" t="s">
        <v>380</v>
      </c>
    </row>
    <row r="2" spans="1:27" s="32" customFormat="1">
      <c r="A2" t="s">
        <v>95</v>
      </c>
      <c r="B2" t="s">
        <v>329</v>
      </c>
      <c r="C2" s="9" t="str">
        <f t="shared" ref="C2:C26" si="0">HYPERLINK(B2,"gSlide")</f>
        <v>gSlide</v>
      </c>
      <c r="D2">
        <v>34</v>
      </c>
      <c r="E2" s="32" t="s">
        <v>201</v>
      </c>
      <c r="F2">
        <v>1</v>
      </c>
      <c r="G2" s="33" t="s">
        <v>228</v>
      </c>
      <c r="H2" s="33" t="s">
        <v>50</v>
      </c>
      <c r="I2" s="33" t="s">
        <v>48</v>
      </c>
      <c r="J2" s="33">
        <v>600</v>
      </c>
      <c r="K2" s="12">
        <v>12753212.8312</v>
      </c>
      <c r="L2" s="13">
        <v>2846859.2056</v>
      </c>
      <c r="M2" s="13">
        <v>97916</v>
      </c>
      <c r="N2" s="13">
        <v>104500.35279999999</v>
      </c>
      <c r="O2" s="13">
        <v>3097</v>
      </c>
      <c r="P2" s="10">
        <f>N2/K2 *100</f>
        <v>0.81940413120328315</v>
      </c>
      <c r="Q2" s="11">
        <f>N2/L2 *100</f>
        <v>3.6707243053832599</v>
      </c>
      <c r="R2" s="11">
        <f>O2/M2 *100</f>
        <v>3.1629151517627352</v>
      </c>
      <c r="S2" s="12">
        <v>12110273.8488</v>
      </c>
      <c r="T2" s="13">
        <v>2812986.7008000002</v>
      </c>
      <c r="U2" s="13">
        <v>96387</v>
      </c>
      <c r="V2" s="13">
        <v>104405.3444</v>
      </c>
      <c r="W2" s="46">
        <v>3093</v>
      </c>
      <c r="X2" s="10">
        <f>V2/S2 *100</f>
        <v>0.86212207670551944</v>
      </c>
      <c r="Y2" s="11">
        <f>V2/T2 *100</f>
        <v>3.7115477428424248</v>
      </c>
      <c r="Z2" s="57">
        <f>W2/U2 *100</f>
        <v>3.2089389647981572</v>
      </c>
      <c r="AA2" s="77">
        <f>(K2-S2)/K2 * 100</f>
        <v>5.0413883223769851</v>
      </c>
    </row>
    <row r="3" spans="1:27" s="32" customFormat="1">
      <c r="A3" t="s">
        <v>96</v>
      </c>
      <c r="B3" t="s">
        <v>330</v>
      </c>
      <c r="C3" s="9" t="str">
        <f t="shared" si="0"/>
        <v>gSlide</v>
      </c>
      <c r="D3">
        <v>35</v>
      </c>
      <c r="E3" s="32" t="s">
        <v>202</v>
      </c>
      <c r="F3">
        <v>1</v>
      </c>
      <c r="G3" s="33" t="s">
        <v>228</v>
      </c>
      <c r="H3" s="33" t="s">
        <v>50</v>
      </c>
      <c r="I3" s="33" t="s">
        <v>48</v>
      </c>
      <c r="J3" s="33">
        <v>600</v>
      </c>
      <c r="K3" s="12">
        <v>13502489.2776</v>
      </c>
      <c r="L3" s="13">
        <v>3241062.8111999999</v>
      </c>
      <c r="M3" s="13">
        <v>112756</v>
      </c>
      <c r="N3" s="13">
        <v>150552.342</v>
      </c>
      <c r="O3" s="13">
        <v>4501</v>
      </c>
      <c r="P3" s="10">
        <f t="shared" ref="P3:P26" si="1">N3/K3 *100</f>
        <v>1.1149969380072704</v>
      </c>
      <c r="Q3" s="11">
        <f t="shared" ref="Q3:Q26" si="2">N3/L3 *100</f>
        <v>4.6451534811279442</v>
      </c>
      <c r="R3" s="11">
        <f t="shared" ref="R3:R26" si="3">O3/M3 *100</f>
        <v>3.9918053141296248</v>
      </c>
      <c r="S3" s="12">
        <v>13476078.211999999</v>
      </c>
      <c r="T3" s="13">
        <v>3239206.2327999999</v>
      </c>
      <c r="U3" s="13">
        <v>112680</v>
      </c>
      <c r="V3" s="13">
        <v>150552.342</v>
      </c>
      <c r="W3" s="13">
        <v>4501</v>
      </c>
      <c r="X3" s="10">
        <f t="shared" ref="X3:X26" si="4">V3/S3 *100</f>
        <v>1.1171821625815304</v>
      </c>
      <c r="Y3" s="11">
        <f t="shared" ref="Y3:Y26" si="5">V3/T3 *100</f>
        <v>4.6478158900633249</v>
      </c>
      <c r="Z3" s="57">
        <f t="shared" ref="Z3:Z26" si="6">W3/U3 *100</f>
        <v>3.9944976925807598</v>
      </c>
      <c r="AA3" s="77">
        <f t="shared" ref="AA3:AA26" si="7">(K3-S3)/K3 * 100</f>
        <v>0.1956014558279639</v>
      </c>
    </row>
    <row r="4" spans="1:27" s="32" customFormat="1">
      <c r="A4" t="s">
        <v>97</v>
      </c>
      <c r="B4" t="s">
        <v>331</v>
      </c>
      <c r="C4" s="9" t="str">
        <f t="shared" si="0"/>
        <v>gSlide</v>
      </c>
      <c r="D4">
        <v>36</v>
      </c>
      <c r="E4" s="32" t="s">
        <v>203</v>
      </c>
      <c r="F4">
        <v>1</v>
      </c>
      <c r="G4" s="33" t="s">
        <v>228</v>
      </c>
      <c r="H4" s="33" t="s">
        <v>50</v>
      </c>
      <c r="I4" s="33" t="s">
        <v>48</v>
      </c>
      <c r="J4" s="33">
        <v>400</v>
      </c>
      <c r="K4" s="12">
        <v>10930465.250800001</v>
      </c>
      <c r="L4" s="13">
        <v>1792724.926</v>
      </c>
      <c r="M4" s="13">
        <v>67818</v>
      </c>
      <c r="N4" s="13">
        <v>95906.007199999993</v>
      </c>
      <c r="O4" s="13">
        <v>3073</v>
      </c>
      <c r="P4" s="10">
        <f t="shared" si="1"/>
        <v>0.87741925891929096</v>
      </c>
      <c r="Q4" s="11">
        <f t="shared" si="2"/>
        <v>5.3497335708936307</v>
      </c>
      <c r="R4" s="11">
        <f t="shared" si="3"/>
        <v>4.531245392078799</v>
      </c>
      <c r="S4" s="12">
        <v>9632048.7163999993</v>
      </c>
      <c r="T4" s="13">
        <v>1676619.3711999999</v>
      </c>
      <c r="U4" s="13">
        <v>63378</v>
      </c>
      <c r="V4" s="13">
        <v>92774.115600000005</v>
      </c>
      <c r="W4" s="13">
        <v>2972</v>
      </c>
      <c r="X4" s="10">
        <f t="shared" si="4"/>
        <v>0.96318154456630012</v>
      </c>
      <c r="Y4" s="11">
        <f t="shared" si="5"/>
        <v>5.5334035377152517</v>
      </c>
      <c r="Z4" s="57">
        <f t="shared" si="6"/>
        <v>4.68932437123292</v>
      </c>
      <c r="AA4" s="77">
        <f t="shared" si="7"/>
        <v>11.878877107312244</v>
      </c>
    </row>
    <row r="5" spans="1:27" s="32" customFormat="1">
      <c r="A5" t="s">
        <v>98</v>
      </c>
      <c r="B5" t="s">
        <v>332</v>
      </c>
      <c r="C5" s="9" t="str">
        <f t="shared" si="0"/>
        <v>gSlide</v>
      </c>
      <c r="D5">
        <v>37</v>
      </c>
      <c r="E5" s="32" t="s">
        <v>204</v>
      </c>
      <c r="F5">
        <v>1</v>
      </c>
      <c r="G5" s="33" t="s">
        <v>228</v>
      </c>
      <c r="H5" s="33" t="s">
        <v>50</v>
      </c>
      <c r="I5" s="33" t="s">
        <v>48</v>
      </c>
      <c r="J5" s="71">
        <v>600</v>
      </c>
      <c r="K5" s="12">
        <v>11253090.9244</v>
      </c>
      <c r="L5" s="13">
        <v>2500864.2163999998</v>
      </c>
      <c r="M5" s="13">
        <v>86079</v>
      </c>
      <c r="N5" s="13">
        <v>115564.28200000001</v>
      </c>
      <c r="O5" s="13">
        <v>3590</v>
      </c>
      <c r="P5" s="10">
        <f t="shared" si="1"/>
        <v>1.0269559072825296</v>
      </c>
      <c r="Q5" s="11">
        <f t="shared" si="2"/>
        <v>4.6209738714385331</v>
      </c>
      <c r="R5" s="11">
        <f t="shared" si="3"/>
        <v>4.1705874835906549</v>
      </c>
      <c r="S5" s="12">
        <v>10980294.511600001</v>
      </c>
      <c r="T5" s="13">
        <v>2484586.04</v>
      </c>
      <c r="U5" s="13">
        <v>85394</v>
      </c>
      <c r="V5" s="13">
        <v>115476.8912</v>
      </c>
      <c r="W5" s="13">
        <v>3587</v>
      </c>
      <c r="X5" s="10">
        <f t="shared" si="4"/>
        <v>1.0516738970708464</v>
      </c>
      <c r="Y5" s="11">
        <f t="shared" si="5"/>
        <v>4.6477316277604128</v>
      </c>
      <c r="Z5" s="57">
        <f t="shared" si="6"/>
        <v>4.2005293111928239</v>
      </c>
      <c r="AA5" s="77">
        <f t="shared" si="7"/>
        <v>2.4241909590235031</v>
      </c>
    </row>
    <row r="6" spans="1:27" s="32" customFormat="1">
      <c r="A6" t="s">
        <v>99</v>
      </c>
      <c r="B6" t="s">
        <v>333</v>
      </c>
      <c r="C6" s="9" t="str">
        <f t="shared" si="0"/>
        <v>gSlide</v>
      </c>
      <c r="D6">
        <v>38</v>
      </c>
      <c r="E6" s="32" t="s">
        <v>205</v>
      </c>
      <c r="F6">
        <v>1</v>
      </c>
      <c r="G6" s="33" t="s">
        <v>228</v>
      </c>
      <c r="H6" s="33" t="s">
        <v>50</v>
      </c>
      <c r="I6" s="33" t="s">
        <v>48</v>
      </c>
      <c r="J6" s="71">
        <v>600</v>
      </c>
      <c r="K6" s="12">
        <v>14726922.6228</v>
      </c>
      <c r="L6" s="13">
        <v>2695593.9832000001</v>
      </c>
      <c r="M6" s="13">
        <v>97771</v>
      </c>
      <c r="N6" s="13">
        <v>31852.148000000001</v>
      </c>
      <c r="O6" s="13">
        <v>1117</v>
      </c>
      <c r="P6" s="10">
        <f t="shared" si="1"/>
        <v>0.21628515892849867</v>
      </c>
      <c r="Q6" s="11">
        <f t="shared" si="2"/>
        <v>1.1816374497982669</v>
      </c>
      <c r="R6" s="11">
        <f t="shared" si="3"/>
        <v>1.1424655572715836</v>
      </c>
      <c r="S6" s="12">
        <v>13140844.987199999</v>
      </c>
      <c r="T6" s="13">
        <v>2551474.0696</v>
      </c>
      <c r="U6" s="13">
        <v>91859</v>
      </c>
      <c r="V6" s="13">
        <v>31317.011600000002</v>
      </c>
      <c r="W6" s="13">
        <v>1096</v>
      </c>
      <c r="X6" s="10">
        <f t="shared" si="4"/>
        <v>0.23831809621454875</v>
      </c>
      <c r="Y6" s="11">
        <f t="shared" si="5"/>
        <v>1.2274085781678994</v>
      </c>
      <c r="Z6" s="57">
        <f t="shared" si="6"/>
        <v>1.1931329537660982</v>
      </c>
      <c r="AA6" s="77">
        <f t="shared" si="7"/>
        <v>10.769918985956096</v>
      </c>
    </row>
    <row r="7" spans="1:27" s="36" customFormat="1">
      <c r="A7" s="34" t="s">
        <v>100</v>
      </c>
      <c r="B7" s="34" t="s">
        <v>334</v>
      </c>
      <c r="C7" s="35" t="str">
        <f t="shared" si="0"/>
        <v>gSlide</v>
      </c>
      <c r="D7" s="34">
        <v>39</v>
      </c>
      <c r="E7" s="36" t="s">
        <v>206</v>
      </c>
      <c r="F7" s="34">
        <v>2</v>
      </c>
      <c r="G7" s="37" t="s">
        <v>229</v>
      </c>
      <c r="H7" s="37" t="s">
        <v>235</v>
      </c>
      <c r="I7" s="37" t="s">
        <v>236</v>
      </c>
      <c r="J7" s="37">
        <v>600</v>
      </c>
      <c r="K7" s="38">
        <v>16689704.9672</v>
      </c>
      <c r="L7" s="39">
        <v>3661220.8495999998</v>
      </c>
      <c r="M7" s="39">
        <v>120855</v>
      </c>
      <c r="N7" s="39">
        <v>110477.6296</v>
      </c>
      <c r="O7" s="39">
        <v>3490</v>
      </c>
      <c r="P7" s="40">
        <f t="shared" si="1"/>
        <v>0.66195076436114275</v>
      </c>
      <c r="Q7" s="41">
        <f t="shared" si="2"/>
        <v>3.0175079335099393</v>
      </c>
      <c r="R7" s="41">
        <f t="shared" si="3"/>
        <v>2.8877580571759545</v>
      </c>
      <c r="S7" s="38">
        <v>15423409.101199999</v>
      </c>
      <c r="T7" s="39">
        <v>3562164.9648000002</v>
      </c>
      <c r="U7" s="39">
        <v>117285</v>
      </c>
      <c r="V7" s="39">
        <v>110397.4332</v>
      </c>
      <c r="W7" s="39">
        <v>3487</v>
      </c>
      <c r="X7" s="40">
        <f t="shared" si="4"/>
        <v>0.71577841497707961</v>
      </c>
      <c r="Y7" s="41">
        <f t="shared" si="5"/>
        <v>3.0991667789365933</v>
      </c>
      <c r="Z7" s="58">
        <f t="shared" si="6"/>
        <v>2.973099714370977</v>
      </c>
      <c r="AA7" s="78">
        <f t="shared" si="7"/>
        <v>7.5872873036918902</v>
      </c>
    </row>
    <row r="8" spans="1:27" s="36" customFormat="1">
      <c r="A8" s="34" t="s">
        <v>101</v>
      </c>
      <c r="B8" s="34" t="s">
        <v>335</v>
      </c>
      <c r="C8" s="35" t="str">
        <f t="shared" si="0"/>
        <v>gSlide</v>
      </c>
      <c r="D8" s="34">
        <v>40</v>
      </c>
      <c r="E8" s="36" t="s">
        <v>207</v>
      </c>
      <c r="F8" s="34">
        <v>2</v>
      </c>
      <c r="G8" s="37" t="s">
        <v>229</v>
      </c>
      <c r="H8" s="37" t="s">
        <v>235</v>
      </c>
      <c r="I8" s="37" t="s">
        <v>236</v>
      </c>
      <c r="J8" s="37">
        <v>600</v>
      </c>
      <c r="K8" s="38">
        <v>13068220.27</v>
      </c>
      <c r="L8" s="39">
        <v>2950729.8368000002</v>
      </c>
      <c r="M8" s="39">
        <v>99654</v>
      </c>
      <c r="N8" s="39">
        <v>107385.0956</v>
      </c>
      <c r="O8" s="39">
        <v>3312</v>
      </c>
      <c r="P8" s="40">
        <f t="shared" si="1"/>
        <v>0.82172700935044773</v>
      </c>
      <c r="Q8" s="41">
        <f t="shared" si="2"/>
        <v>3.639272367830757</v>
      </c>
      <c r="R8" s="41">
        <f t="shared" si="3"/>
        <v>3.3234993076043109</v>
      </c>
      <c r="S8" s="38">
        <v>12677576.1996</v>
      </c>
      <c r="T8" s="39">
        <v>2920011.23</v>
      </c>
      <c r="U8" s="39">
        <v>98426</v>
      </c>
      <c r="V8" s="39">
        <v>106838.32120000001</v>
      </c>
      <c r="W8" s="39">
        <v>3288</v>
      </c>
      <c r="X8" s="40">
        <f t="shared" si="4"/>
        <v>0.84273460098288311</v>
      </c>
      <c r="Y8" s="41">
        <f t="shared" si="5"/>
        <v>3.6588325449693566</v>
      </c>
      <c r="Z8" s="58">
        <f t="shared" si="6"/>
        <v>3.3405807408611543</v>
      </c>
      <c r="AA8" s="78">
        <f t="shared" si="7"/>
        <v>2.9892675691791015</v>
      </c>
    </row>
    <row r="9" spans="1:27" s="36" customFormat="1">
      <c r="A9" s="34" t="s">
        <v>102</v>
      </c>
      <c r="B9" s="34" t="s">
        <v>336</v>
      </c>
      <c r="C9" s="35" t="str">
        <f t="shared" si="0"/>
        <v>gSlide</v>
      </c>
      <c r="D9" s="34">
        <v>41</v>
      </c>
      <c r="E9" s="36" t="s">
        <v>208</v>
      </c>
      <c r="F9" s="34">
        <v>2</v>
      </c>
      <c r="G9" s="37" t="s">
        <v>229</v>
      </c>
      <c r="H9" s="37" t="s">
        <v>235</v>
      </c>
      <c r="I9" s="37" t="s">
        <v>236</v>
      </c>
      <c r="J9" s="37">
        <v>400</v>
      </c>
      <c r="K9" s="38">
        <v>7038238.9884000001</v>
      </c>
      <c r="L9" s="39">
        <v>1584711.5460000001</v>
      </c>
      <c r="M9" s="39">
        <v>55756</v>
      </c>
      <c r="N9" s="39">
        <v>137593.7464</v>
      </c>
      <c r="O9" s="39">
        <v>4084</v>
      </c>
      <c r="P9" s="40">
        <f t="shared" si="1"/>
        <v>1.9549456423229403</v>
      </c>
      <c r="Q9" s="41">
        <f t="shared" si="2"/>
        <v>8.6825736044709814</v>
      </c>
      <c r="R9" s="41">
        <f t="shared" si="3"/>
        <v>7.3247722218236593</v>
      </c>
      <c r="S9" s="38">
        <v>6784950.4028000003</v>
      </c>
      <c r="T9" s="39">
        <v>1570294.3916</v>
      </c>
      <c r="U9" s="39">
        <v>55098</v>
      </c>
      <c r="V9" s="39">
        <v>137269.152</v>
      </c>
      <c r="W9" s="39">
        <v>4072</v>
      </c>
      <c r="X9" s="40">
        <f t="shared" si="4"/>
        <v>2.023141568482977</v>
      </c>
      <c r="Y9" s="41">
        <f t="shared" si="5"/>
        <v>8.7416189431928171</v>
      </c>
      <c r="Z9" s="58">
        <f t="shared" si="6"/>
        <v>7.3904678935714552</v>
      </c>
      <c r="AA9" s="78">
        <f t="shared" si="7"/>
        <v>3.5987494317464184</v>
      </c>
    </row>
    <row r="10" spans="1:27" s="36" customFormat="1">
      <c r="A10" s="34" t="s">
        <v>103</v>
      </c>
      <c r="B10" s="34" t="s">
        <v>337</v>
      </c>
      <c r="C10" s="35" t="str">
        <f t="shared" si="0"/>
        <v>gSlide</v>
      </c>
      <c r="D10" s="34">
        <v>42</v>
      </c>
      <c r="E10" s="36" t="s">
        <v>209</v>
      </c>
      <c r="F10" s="34">
        <v>2</v>
      </c>
      <c r="G10" s="37" t="s">
        <v>229</v>
      </c>
      <c r="H10" s="37" t="s">
        <v>235</v>
      </c>
      <c r="I10" s="37" t="s">
        <v>236</v>
      </c>
      <c r="J10" s="37">
        <v>600</v>
      </c>
      <c r="K10" s="38">
        <v>15197039.2096</v>
      </c>
      <c r="L10" s="39">
        <v>2706941.2448</v>
      </c>
      <c r="M10" s="39">
        <v>105399</v>
      </c>
      <c r="N10" s="39">
        <v>130169.5488</v>
      </c>
      <c r="O10" s="39">
        <v>4214</v>
      </c>
      <c r="P10" s="40">
        <f t="shared" si="1"/>
        <v>0.85654545602390531</v>
      </c>
      <c r="Q10" s="41">
        <f t="shared" si="2"/>
        <v>4.8087319608452557</v>
      </c>
      <c r="R10" s="41">
        <f t="shared" si="3"/>
        <v>3.9981403998140403</v>
      </c>
      <c r="S10" s="38">
        <v>13801318.838400001</v>
      </c>
      <c r="T10" s="39">
        <v>2591378.2324000001</v>
      </c>
      <c r="U10" s="39">
        <v>100347</v>
      </c>
      <c r="V10" s="39">
        <v>128572.8152</v>
      </c>
      <c r="W10" s="39">
        <v>4157</v>
      </c>
      <c r="X10" s="40">
        <f t="shared" si="4"/>
        <v>0.93159803570559041</v>
      </c>
      <c r="Y10" s="41">
        <f t="shared" si="5"/>
        <v>4.9615611334715322</v>
      </c>
      <c r="Z10" s="58">
        <f t="shared" si="6"/>
        <v>4.142625090934458</v>
      </c>
      <c r="AA10" s="78">
        <f t="shared" si="7"/>
        <v>9.1841598350178604</v>
      </c>
    </row>
    <row r="11" spans="1:27" s="36" customFormat="1">
      <c r="A11" s="34" t="s">
        <v>104</v>
      </c>
      <c r="B11" s="34" t="s">
        <v>338</v>
      </c>
      <c r="C11" s="35" t="str">
        <f t="shared" si="0"/>
        <v>gSlide</v>
      </c>
      <c r="D11" s="34">
        <v>43</v>
      </c>
      <c r="E11" s="36" t="s">
        <v>210</v>
      </c>
      <c r="F11" s="34">
        <v>2</v>
      </c>
      <c r="G11" s="37" t="s">
        <v>229</v>
      </c>
      <c r="H11" s="37" t="s">
        <v>235</v>
      </c>
      <c r="I11" s="37" t="s">
        <v>236</v>
      </c>
      <c r="J11" s="37">
        <v>600</v>
      </c>
      <c r="K11" s="38">
        <v>13685357.594799999</v>
      </c>
      <c r="L11" s="39">
        <v>2671355.4147999999</v>
      </c>
      <c r="M11" s="39">
        <v>92863</v>
      </c>
      <c r="N11" s="39">
        <v>119057.5864</v>
      </c>
      <c r="O11" s="39">
        <v>3656</v>
      </c>
      <c r="P11" s="40">
        <f t="shared" si="1"/>
        <v>0.86996328430057313</v>
      </c>
      <c r="Q11" s="41">
        <f t="shared" si="2"/>
        <v>4.4568231445501478</v>
      </c>
      <c r="R11" s="41">
        <f t="shared" si="3"/>
        <v>3.936982436492467</v>
      </c>
      <c r="S11" s="38">
        <v>12860115.902000001</v>
      </c>
      <c r="T11" s="39">
        <v>2615365.6316</v>
      </c>
      <c r="U11" s="39">
        <v>90588</v>
      </c>
      <c r="V11" s="39">
        <v>118131.4132</v>
      </c>
      <c r="W11" s="39">
        <v>3619</v>
      </c>
      <c r="X11" s="40">
        <f t="shared" si="4"/>
        <v>0.91858746919713419</v>
      </c>
      <c r="Y11" s="41">
        <f t="shared" si="5"/>
        <v>4.5168221136151754</v>
      </c>
      <c r="Z11" s="58">
        <f t="shared" si="6"/>
        <v>3.9950103766503293</v>
      </c>
      <c r="AA11" s="78">
        <f t="shared" si="7"/>
        <v>6.0301069013612336</v>
      </c>
    </row>
    <row r="12" spans="1:27" s="32" customFormat="1">
      <c r="A12" t="s">
        <v>105</v>
      </c>
      <c r="B12" t="s">
        <v>339</v>
      </c>
      <c r="C12" s="9" t="str">
        <f t="shared" si="0"/>
        <v>gSlide</v>
      </c>
      <c r="D12">
        <v>44</v>
      </c>
      <c r="E12" s="32" t="s">
        <v>211</v>
      </c>
      <c r="F12">
        <v>3</v>
      </c>
      <c r="G12" s="33" t="s">
        <v>230</v>
      </c>
      <c r="H12" s="33" t="s">
        <v>50</v>
      </c>
      <c r="I12" s="33" t="s">
        <v>236</v>
      </c>
      <c r="J12" s="71">
        <v>600</v>
      </c>
      <c r="K12" s="74">
        <v>16653827.1292</v>
      </c>
      <c r="L12" s="75">
        <v>3686045.3383999998</v>
      </c>
      <c r="M12" s="75">
        <v>131466</v>
      </c>
      <c r="N12" s="75">
        <v>128783.56879999999</v>
      </c>
      <c r="O12" s="75">
        <v>3748</v>
      </c>
      <c r="P12" s="10">
        <f t="shared" si="1"/>
        <v>0.77329713945569445</v>
      </c>
      <c r="Q12" s="11">
        <f t="shared" si="2"/>
        <v>3.4938140195503133</v>
      </c>
      <c r="R12" s="11">
        <f t="shared" si="3"/>
        <v>2.8509272359393303</v>
      </c>
      <c r="S12" s="74">
        <v>15967422.121200001</v>
      </c>
      <c r="T12" s="75">
        <v>3622159.7012</v>
      </c>
      <c r="U12" s="75">
        <v>128866</v>
      </c>
      <c r="V12" s="75">
        <v>128201.6688</v>
      </c>
      <c r="W12" s="75">
        <v>3725</v>
      </c>
      <c r="X12" s="10">
        <f t="shared" si="4"/>
        <v>0.80289521894574456</v>
      </c>
      <c r="Y12" s="11">
        <f t="shared" si="5"/>
        <v>3.5393709658226156</v>
      </c>
      <c r="Z12" s="57">
        <f t="shared" si="6"/>
        <v>2.8905995375040741</v>
      </c>
      <c r="AA12" s="77">
        <f t="shared" si="7"/>
        <v>4.1216052182773693</v>
      </c>
    </row>
    <row r="13" spans="1:27" s="32" customFormat="1">
      <c r="A13" t="s">
        <v>106</v>
      </c>
      <c r="B13" t="s">
        <v>340</v>
      </c>
      <c r="C13" s="9" t="str">
        <f t="shared" si="0"/>
        <v>gSlide</v>
      </c>
      <c r="D13">
        <v>45</v>
      </c>
      <c r="E13" s="32" t="s">
        <v>212</v>
      </c>
      <c r="F13">
        <v>3</v>
      </c>
      <c r="G13" s="33" t="s">
        <v>230</v>
      </c>
      <c r="H13" s="33" t="s">
        <v>50</v>
      </c>
      <c r="I13" s="33" t="s">
        <v>236</v>
      </c>
      <c r="J13" s="71">
        <v>600</v>
      </c>
      <c r="K13" s="74">
        <v>11260470.686000001</v>
      </c>
      <c r="L13" s="75">
        <v>2519309.1768</v>
      </c>
      <c r="M13" s="75">
        <v>84508</v>
      </c>
      <c r="N13" s="75">
        <v>83312.210000000006</v>
      </c>
      <c r="O13" s="75">
        <v>2729</v>
      </c>
      <c r="P13" s="10">
        <f t="shared" si="1"/>
        <v>0.7398643655596121</v>
      </c>
      <c r="Q13" s="11">
        <f t="shared" si="2"/>
        <v>3.3069466331171902</v>
      </c>
      <c r="R13" s="11">
        <f t="shared" si="3"/>
        <v>3.2292800681592273</v>
      </c>
      <c r="S13" s="74">
        <v>10704991.696799999</v>
      </c>
      <c r="T13" s="75">
        <v>2469766.6340000001</v>
      </c>
      <c r="U13" s="75">
        <v>82497</v>
      </c>
      <c r="V13" s="75">
        <v>80556.12</v>
      </c>
      <c r="W13" s="75">
        <v>2623</v>
      </c>
      <c r="X13" s="10">
        <f t="shared" si="4"/>
        <v>0.75250987839701289</v>
      </c>
      <c r="Y13" s="11">
        <f t="shared" si="5"/>
        <v>3.2616895414743059</v>
      </c>
      <c r="Z13" s="57">
        <f t="shared" si="6"/>
        <v>3.1795095579233186</v>
      </c>
      <c r="AA13" s="77">
        <f t="shared" si="7"/>
        <v>4.9329997358868978</v>
      </c>
    </row>
    <row r="14" spans="1:27" s="32" customFormat="1">
      <c r="A14" t="s">
        <v>107</v>
      </c>
      <c r="B14" t="s">
        <v>341</v>
      </c>
      <c r="C14" s="9" t="str">
        <f t="shared" si="0"/>
        <v>gSlide</v>
      </c>
      <c r="D14">
        <v>46</v>
      </c>
      <c r="E14" s="32" t="s">
        <v>213</v>
      </c>
      <c r="F14">
        <v>3</v>
      </c>
      <c r="G14" s="33" t="s">
        <v>230</v>
      </c>
      <c r="H14" s="33" t="s">
        <v>50</v>
      </c>
      <c r="I14" s="33" t="s">
        <v>236</v>
      </c>
      <c r="J14" s="71">
        <v>500</v>
      </c>
      <c r="K14" s="74">
        <v>10948995.9092</v>
      </c>
      <c r="L14" s="75">
        <v>2604368.1447999999</v>
      </c>
      <c r="M14" s="75">
        <v>90868</v>
      </c>
      <c r="N14" s="75">
        <v>117585.2736</v>
      </c>
      <c r="O14" s="75">
        <v>3555</v>
      </c>
      <c r="P14" s="10">
        <f t="shared" si="1"/>
        <v>1.073936592680593</v>
      </c>
      <c r="Q14" s="11">
        <f t="shared" si="2"/>
        <v>4.514925197298858</v>
      </c>
      <c r="R14" s="11">
        <f t="shared" si="3"/>
        <v>3.9122683452920719</v>
      </c>
      <c r="S14" s="74">
        <v>10495041.118799999</v>
      </c>
      <c r="T14" s="75">
        <v>2575288.5915999999</v>
      </c>
      <c r="U14" s="75">
        <v>89632</v>
      </c>
      <c r="V14" s="75">
        <v>117233.806</v>
      </c>
      <c r="W14" s="75">
        <v>3539</v>
      </c>
      <c r="X14" s="10">
        <f t="shared" si="4"/>
        <v>1.1170399874851036</v>
      </c>
      <c r="Y14" s="11">
        <f t="shared" si="5"/>
        <v>4.5522589733201073</v>
      </c>
      <c r="Z14" s="57">
        <f t="shared" si="6"/>
        <v>3.9483666547661547</v>
      </c>
      <c r="AA14" s="77">
        <f t="shared" si="7"/>
        <v>4.1460860353282296</v>
      </c>
    </row>
    <row r="15" spans="1:27" s="32" customFormat="1">
      <c r="A15" t="s">
        <v>108</v>
      </c>
      <c r="B15" t="s">
        <v>342</v>
      </c>
      <c r="C15" s="9" t="str">
        <f t="shared" si="0"/>
        <v>gSlide</v>
      </c>
      <c r="D15">
        <v>47</v>
      </c>
      <c r="E15" s="32" t="s">
        <v>214</v>
      </c>
      <c r="F15">
        <v>3</v>
      </c>
      <c r="G15" s="33" t="s">
        <v>230</v>
      </c>
      <c r="H15" s="33" t="s">
        <v>50</v>
      </c>
      <c r="I15" s="33" t="s">
        <v>236</v>
      </c>
      <c r="J15" s="71">
        <v>600</v>
      </c>
      <c r="K15" s="74">
        <v>16727223.34</v>
      </c>
      <c r="L15" s="75">
        <v>4836972.8640000001</v>
      </c>
      <c r="M15" s="75">
        <v>159641</v>
      </c>
      <c r="N15" s="75">
        <v>53966.252399999998</v>
      </c>
      <c r="O15" s="75">
        <v>1906</v>
      </c>
      <c r="P15" s="10">
        <f t="shared" si="1"/>
        <v>0.32262528755116149</v>
      </c>
      <c r="Q15" s="11">
        <f t="shared" si="2"/>
        <v>1.1157030216492032</v>
      </c>
      <c r="R15" s="11">
        <f t="shared" si="3"/>
        <v>1.1939288779198327</v>
      </c>
      <c r="S15" s="74">
        <v>16717493.125600001</v>
      </c>
      <c r="T15" s="75">
        <v>4836951.7039999999</v>
      </c>
      <c r="U15" s="75">
        <v>159640</v>
      </c>
      <c r="V15" s="75">
        <v>53966.252399999998</v>
      </c>
      <c r="W15" s="75">
        <v>1906</v>
      </c>
      <c r="X15" s="10">
        <f t="shared" si="4"/>
        <v>0.32281306769230755</v>
      </c>
      <c r="Y15" s="11">
        <f t="shared" si="5"/>
        <v>1.1157079024661687</v>
      </c>
      <c r="Z15" s="57">
        <f t="shared" si="6"/>
        <v>1.1939363568028063</v>
      </c>
      <c r="AA15" s="77">
        <f t="shared" si="7"/>
        <v>5.8169931746717543E-2</v>
      </c>
    </row>
    <row r="16" spans="1:27" s="32" customFormat="1">
      <c r="A16" t="s">
        <v>109</v>
      </c>
      <c r="B16" t="s">
        <v>343</v>
      </c>
      <c r="C16" s="9" t="str">
        <f t="shared" si="0"/>
        <v>gSlide</v>
      </c>
      <c r="D16">
        <v>48</v>
      </c>
      <c r="E16" s="32" t="s">
        <v>215</v>
      </c>
      <c r="F16">
        <v>3</v>
      </c>
      <c r="G16" s="33" t="s">
        <v>230</v>
      </c>
      <c r="H16" s="33" t="s">
        <v>50</v>
      </c>
      <c r="I16" s="33" t="s">
        <v>236</v>
      </c>
      <c r="J16" s="71">
        <v>600</v>
      </c>
      <c r="K16" s="74">
        <v>11259257.5832</v>
      </c>
      <c r="L16" s="75">
        <v>2224348.0872</v>
      </c>
      <c r="M16" s="75">
        <v>81293</v>
      </c>
      <c r="N16" s="75">
        <v>88683.252800000002</v>
      </c>
      <c r="O16" s="75">
        <v>2924</v>
      </c>
      <c r="P16" s="10">
        <f t="shared" si="1"/>
        <v>0.78764742830224233</v>
      </c>
      <c r="Q16" s="11">
        <f t="shared" si="2"/>
        <v>3.9869323200953724</v>
      </c>
      <c r="R16" s="11">
        <f t="shared" si="3"/>
        <v>3.59686565878981</v>
      </c>
      <c r="S16" s="74">
        <v>10616001.8356</v>
      </c>
      <c r="T16" s="75">
        <v>2188621.7548000002</v>
      </c>
      <c r="U16" s="75">
        <v>79719</v>
      </c>
      <c r="V16" s="75">
        <v>88186.204400000002</v>
      </c>
      <c r="W16" s="75">
        <v>2901</v>
      </c>
      <c r="X16" s="10">
        <f t="shared" si="4"/>
        <v>0.83069130700669147</v>
      </c>
      <c r="Y16" s="11">
        <f t="shared" si="5"/>
        <v>4.0293031085245063</v>
      </c>
      <c r="Z16" s="57">
        <f t="shared" si="6"/>
        <v>3.6390321002521353</v>
      </c>
      <c r="AA16" s="77">
        <f t="shared" si="7"/>
        <v>5.7131275561170725</v>
      </c>
    </row>
    <row r="17" spans="1:27" s="36" customFormat="1">
      <c r="A17" s="34" t="s">
        <v>110</v>
      </c>
      <c r="B17" s="34" t="s">
        <v>344</v>
      </c>
      <c r="C17" s="35" t="str">
        <f t="shared" si="0"/>
        <v>gSlide</v>
      </c>
      <c r="D17" s="34">
        <v>49</v>
      </c>
      <c r="E17" s="36" t="s">
        <v>216</v>
      </c>
      <c r="F17" s="34">
        <v>4</v>
      </c>
      <c r="G17" s="37" t="s">
        <v>231</v>
      </c>
      <c r="H17" s="37" t="s">
        <v>237</v>
      </c>
      <c r="I17" s="37" t="s">
        <v>236</v>
      </c>
      <c r="J17" s="37">
        <v>400</v>
      </c>
      <c r="K17" s="38">
        <v>8461231.6371999998</v>
      </c>
      <c r="L17" s="39">
        <v>2100938.5236</v>
      </c>
      <c r="M17" s="39">
        <v>72853</v>
      </c>
      <c r="N17" s="39">
        <v>104602.344</v>
      </c>
      <c r="O17" s="39">
        <v>2679</v>
      </c>
      <c r="P17" s="40">
        <f t="shared" si="1"/>
        <v>1.2362543478908365</v>
      </c>
      <c r="Q17" s="41">
        <f t="shared" si="2"/>
        <v>4.9788388772443373</v>
      </c>
      <c r="R17" s="41">
        <f t="shared" si="3"/>
        <v>3.6772679230779786</v>
      </c>
      <c r="S17" s="38">
        <v>8433916.6163999997</v>
      </c>
      <c r="T17" s="39">
        <v>2099396.8059999999</v>
      </c>
      <c r="U17" s="39">
        <v>72783</v>
      </c>
      <c r="V17" s="39">
        <v>104602.344</v>
      </c>
      <c r="W17" s="39">
        <v>2679</v>
      </c>
      <c r="X17" s="40">
        <f t="shared" si="4"/>
        <v>1.2402582187805564</v>
      </c>
      <c r="Y17" s="41">
        <f t="shared" si="5"/>
        <v>4.9824951481801962</v>
      </c>
      <c r="Z17" s="58">
        <f t="shared" si="6"/>
        <v>3.6808045834879026</v>
      </c>
      <c r="AA17" s="78">
        <f t="shared" si="7"/>
        <v>0.32282558817925439</v>
      </c>
    </row>
    <row r="18" spans="1:27" s="36" customFormat="1">
      <c r="A18" s="34" t="s">
        <v>111</v>
      </c>
      <c r="B18" s="34" t="s">
        <v>345</v>
      </c>
      <c r="C18" s="35" t="str">
        <f t="shared" si="0"/>
        <v>gSlide</v>
      </c>
      <c r="D18" s="34">
        <v>50</v>
      </c>
      <c r="E18" s="36" t="s">
        <v>217</v>
      </c>
      <c r="F18" s="34">
        <v>4</v>
      </c>
      <c r="G18" s="37" t="s">
        <v>231</v>
      </c>
      <c r="H18" s="37" t="s">
        <v>237</v>
      </c>
      <c r="I18" s="37" t="s">
        <v>236</v>
      </c>
      <c r="J18" s="37">
        <v>400</v>
      </c>
      <c r="K18" s="38">
        <v>8924115.7359999996</v>
      </c>
      <c r="L18" s="39">
        <v>1448309.1076</v>
      </c>
      <c r="M18" s="39">
        <v>53934</v>
      </c>
      <c r="N18" s="39">
        <v>82755.702000000005</v>
      </c>
      <c r="O18" s="39">
        <v>2540</v>
      </c>
      <c r="P18" s="40">
        <f t="shared" si="1"/>
        <v>0.92732663322778774</v>
      </c>
      <c r="Q18" s="41">
        <f t="shared" si="2"/>
        <v>5.7139530205078168</v>
      </c>
      <c r="R18" s="41">
        <f t="shared" si="3"/>
        <v>4.7094597100159454</v>
      </c>
      <c r="S18" s="38">
        <v>7636387.3291999996</v>
      </c>
      <c r="T18" s="39">
        <v>1363793.74</v>
      </c>
      <c r="U18" s="39">
        <v>50379</v>
      </c>
      <c r="V18" s="39">
        <v>80261.995999999999</v>
      </c>
      <c r="W18" s="39">
        <v>2409</v>
      </c>
      <c r="X18" s="40">
        <f t="shared" si="4"/>
        <v>1.0510466866065629</v>
      </c>
      <c r="Y18" s="41">
        <f t="shared" si="5"/>
        <v>5.885200499600475</v>
      </c>
      <c r="Z18" s="58">
        <f t="shared" si="6"/>
        <v>4.7817543023878999</v>
      </c>
      <c r="AA18" s="78">
        <f t="shared" si="7"/>
        <v>14.42975914807208</v>
      </c>
    </row>
    <row r="19" spans="1:27" s="36" customFormat="1">
      <c r="A19" s="34" t="s">
        <v>112</v>
      </c>
      <c r="B19" s="34" t="s">
        <v>346</v>
      </c>
      <c r="C19" s="35" t="str">
        <f t="shared" si="0"/>
        <v>gSlide</v>
      </c>
      <c r="D19" s="34">
        <v>51</v>
      </c>
      <c r="E19" s="36" t="s">
        <v>218</v>
      </c>
      <c r="F19" s="34">
        <v>4</v>
      </c>
      <c r="G19" s="37" t="s">
        <v>231</v>
      </c>
      <c r="H19" s="37" t="s">
        <v>237</v>
      </c>
      <c r="I19" s="37" t="s">
        <v>236</v>
      </c>
      <c r="J19" s="37">
        <v>600</v>
      </c>
      <c r="K19" s="38">
        <v>12188474.226</v>
      </c>
      <c r="L19" s="39">
        <v>2341431.0224000001</v>
      </c>
      <c r="M19" s="39">
        <v>84258</v>
      </c>
      <c r="N19" s="39">
        <v>126793.894</v>
      </c>
      <c r="O19" s="39">
        <v>3632</v>
      </c>
      <c r="P19" s="40">
        <f t="shared" si="1"/>
        <v>1.0402769998030434</v>
      </c>
      <c r="Q19" s="41">
        <f t="shared" si="2"/>
        <v>5.41523080487908</v>
      </c>
      <c r="R19" s="41">
        <f t="shared" si="3"/>
        <v>4.3105699162097366</v>
      </c>
      <c r="S19" s="38">
        <v>11364009.5284</v>
      </c>
      <c r="T19" s="39">
        <v>2290345.7039999999</v>
      </c>
      <c r="U19" s="39">
        <v>81943</v>
      </c>
      <c r="V19" s="39">
        <v>125368.5564</v>
      </c>
      <c r="W19" s="39">
        <v>3593</v>
      </c>
      <c r="X19" s="40">
        <f t="shared" si="4"/>
        <v>1.1032070686555584</v>
      </c>
      <c r="Y19" s="41">
        <f t="shared" si="5"/>
        <v>5.4737831140970856</v>
      </c>
      <c r="Z19" s="58">
        <f t="shared" si="6"/>
        <v>4.3847552567028298</v>
      </c>
      <c r="AA19" s="78">
        <f t="shared" si="7"/>
        <v>6.7642978301687844</v>
      </c>
    </row>
    <row r="20" spans="1:27" s="36" customFormat="1">
      <c r="A20" s="34" t="s">
        <v>113</v>
      </c>
      <c r="B20" s="34" t="s">
        <v>295</v>
      </c>
      <c r="C20" s="35" t="str">
        <f t="shared" si="0"/>
        <v>gSlide</v>
      </c>
      <c r="D20" s="34">
        <v>52</v>
      </c>
      <c r="E20" s="36" t="s">
        <v>219</v>
      </c>
      <c r="F20" s="34">
        <v>4</v>
      </c>
      <c r="G20" s="37" t="s">
        <v>231</v>
      </c>
      <c r="H20" s="37" t="s">
        <v>237</v>
      </c>
      <c r="I20" s="37" t="s">
        <v>236</v>
      </c>
      <c r="J20" s="37">
        <v>300</v>
      </c>
      <c r="K20" s="38">
        <v>5988222.8679999998</v>
      </c>
      <c r="L20" s="39">
        <v>1300407.4787999999</v>
      </c>
      <c r="M20" s="39">
        <v>44668</v>
      </c>
      <c r="N20" s="39">
        <v>77077.839200000002</v>
      </c>
      <c r="O20" s="39">
        <v>2044</v>
      </c>
      <c r="P20" s="40">
        <f t="shared" si="1"/>
        <v>1.2871571566230491</v>
      </c>
      <c r="Q20" s="41">
        <f t="shared" si="2"/>
        <v>5.9272066991745147</v>
      </c>
      <c r="R20" s="41">
        <f t="shared" si="3"/>
        <v>4.5759828064833883</v>
      </c>
      <c r="S20" s="38">
        <v>5836336.3880000003</v>
      </c>
      <c r="T20" s="39">
        <v>1289947.2444</v>
      </c>
      <c r="U20" s="39">
        <v>44228</v>
      </c>
      <c r="V20" s="39">
        <v>76680.031199999998</v>
      </c>
      <c r="W20" s="39">
        <v>2028</v>
      </c>
      <c r="X20" s="40">
        <f t="shared" si="4"/>
        <v>1.3138384442277968</v>
      </c>
      <c r="Y20" s="41">
        <f t="shared" si="5"/>
        <v>5.944431567483722</v>
      </c>
      <c r="Z20" s="58">
        <f t="shared" si="6"/>
        <v>4.585330559826355</v>
      </c>
      <c r="AA20" s="78">
        <f t="shared" si="7"/>
        <v>2.536419958776984</v>
      </c>
    </row>
    <row r="21" spans="1:27" s="36" customFormat="1">
      <c r="A21" s="34" t="s">
        <v>114</v>
      </c>
      <c r="B21" s="34" t="s">
        <v>347</v>
      </c>
      <c r="C21" s="35" t="str">
        <f t="shared" si="0"/>
        <v>gSlide</v>
      </c>
      <c r="D21" s="34">
        <v>53</v>
      </c>
      <c r="E21" s="36" t="s">
        <v>220</v>
      </c>
      <c r="F21" s="34">
        <v>4</v>
      </c>
      <c r="G21" s="37" t="s">
        <v>231</v>
      </c>
      <c r="H21" s="37" t="s">
        <v>237</v>
      </c>
      <c r="I21" s="37" t="s">
        <v>236</v>
      </c>
      <c r="J21" s="37">
        <v>400</v>
      </c>
      <c r="K21" s="38">
        <v>7464539.5631999997</v>
      </c>
      <c r="L21" s="39">
        <v>1524612.0676</v>
      </c>
      <c r="M21" s="39">
        <v>53622</v>
      </c>
      <c r="N21" s="39">
        <v>120904.2196</v>
      </c>
      <c r="O21" s="39">
        <v>3684</v>
      </c>
      <c r="P21" s="40">
        <f t="shared" si="1"/>
        <v>1.6197143651840884</v>
      </c>
      <c r="Q21" s="41">
        <f t="shared" si="2"/>
        <v>7.9301628374438824</v>
      </c>
      <c r="R21" s="41">
        <f t="shared" si="3"/>
        <v>6.8703144231845137</v>
      </c>
      <c r="S21" s="38">
        <v>7232935.7456</v>
      </c>
      <c r="T21" s="39">
        <v>1505704.5496</v>
      </c>
      <c r="U21" s="39">
        <v>53001</v>
      </c>
      <c r="V21" s="39">
        <v>120396.16800000001</v>
      </c>
      <c r="W21" s="39">
        <v>3666</v>
      </c>
      <c r="X21" s="40">
        <f t="shared" si="4"/>
        <v>1.6645546460611158</v>
      </c>
      <c r="Y21" s="41">
        <f t="shared" si="5"/>
        <v>7.9960021394624867</v>
      </c>
      <c r="Z21" s="58">
        <f t="shared" si="6"/>
        <v>6.9168506254598974</v>
      </c>
      <c r="AA21" s="78">
        <f t="shared" si="7"/>
        <v>3.1027207457215575</v>
      </c>
    </row>
    <row r="22" spans="1:27" s="32" customFormat="1">
      <c r="A22" t="s">
        <v>115</v>
      </c>
      <c r="B22" t="s">
        <v>348</v>
      </c>
      <c r="C22" s="9" t="str">
        <f t="shared" si="0"/>
        <v>gSlide</v>
      </c>
      <c r="D22">
        <v>54</v>
      </c>
      <c r="E22" s="32" t="s">
        <v>221</v>
      </c>
      <c r="F22">
        <v>5</v>
      </c>
      <c r="G22" s="33" t="s">
        <v>232</v>
      </c>
      <c r="H22" s="33" t="s">
        <v>238</v>
      </c>
      <c r="I22" s="33" t="s">
        <v>239</v>
      </c>
      <c r="J22" s="71">
        <v>200</v>
      </c>
      <c r="K22" s="74">
        <v>4518728.1568</v>
      </c>
      <c r="L22" s="75">
        <v>969235.91599999997</v>
      </c>
      <c r="M22" s="75">
        <v>34830</v>
      </c>
      <c r="N22" s="75">
        <v>119381.546</v>
      </c>
      <c r="O22" s="75">
        <v>3400</v>
      </c>
      <c r="P22" s="10">
        <f t="shared" si="1"/>
        <v>2.641928035001373</v>
      </c>
      <c r="Q22" s="11">
        <f t="shared" si="2"/>
        <v>12.317078229280146</v>
      </c>
      <c r="R22" s="11">
        <f t="shared" si="3"/>
        <v>9.7616996841803036</v>
      </c>
      <c r="S22" s="74">
        <v>4322991.3855999997</v>
      </c>
      <c r="T22" s="75">
        <v>950475.24840000004</v>
      </c>
      <c r="U22" s="75">
        <v>34102</v>
      </c>
      <c r="V22" s="75">
        <v>119344.7276</v>
      </c>
      <c r="W22" s="75">
        <v>3397</v>
      </c>
      <c r="X22" s="10">
        <f t="shared" si="4"/>
        <v>2.7606977889787263</v>
      </c>
      <c r="Y22" s="11">
        <f t="shared" si="5"/>
        <v>12.556321461384831</v>
      </c>
      <c r="Z22" s="57">
        <f t="shared" si="6"/>
        <v>9.9612925928098068</v>
      </c>
      <c r="AA22" s="77">
        <f t="shared" si="7"/>
        <v>4.3316783928558786</v>
      </c>
    </row>
    <row r="23" spans="1:27" s="32" customFormat="1">
      <c r="A23" t="s">
        <v>116</v>
      </c>
      <c r="B23" t="s">
        <v>349</v>
      </c>
      <c r="C23" s="9" t="str">
        <f t="shared" si="0"/>
        <v>gSlide</v>
      </c>
      <c r="D23">
        <v>55</v>
      </c>
      <c r="E23" s="32" t="s">
        <v>222</v>
      </c>
      <c r="F23">
        <v>5</v>
      </c>
      <c r="G23" s="33" t="s">
        <v>232</v>
      </c>
      <c r="H23" s="33" t="s">
        <v>238</v>
      </c>
      <c r="I23" s="33" t="s">
        <v>239</v>
      </c>
      <c r="J23" s="71">
        <v>600</v>
      </c>
      <c r="K23" s="74">
        <v>12080998.354</v>
      </c>
      <c r="L23" s="75">
        <v>2031155.1712</v>
      </c>
      <c r="M23" s="75">
        <v>75325</v>
      </c>
      <c r="N23" s="75">
        <v>53220.997199999998</v>
      </c>
      <c r="O23" s="75">
        <v>1444</v>
      </c>
      <c r="P23" s="10">
        <f t="shared" si="1"/>
        <v>0.44053476079134307</v>
      </c>
      <c r="Q23" s="11">
        <f t="shared" si="2"/>
        <v>2.6202329568231462</v>
      </c>
      <c r="R23" s="11">
        <f t="shared" si="3"/>
        <v>1.9170262197145702</v>
      </c>
      <c r="S23" s="74">
        <v>10206521.979599999</v>
      </c>
      <c r="T23" s="75">
        <v>1910844.0663999999</v>
      </c>
      <c r="U23" s="75">
        <v>70142</v>
      </c>
      <c r="V23" s="75">
        <v>52534.778400000003</v>
      </c>
      <c r="W23" s="75">
        <v>1418</v>
      </c>
      <c r="X23" s="10">
        <f t="shared" si="4"/>
        <v>0.51471773151522549</v>
      </c>
      <c r="Y23" s="11">
        <f t="shared" si="5"/>
        <v>2.7492969899409267</v>
      </c>
      <c r="Z23" s="57">
        <f t="shared" si="6"/>
        <v>2.021613298736848</v>
      </c>
      <c r="AA23" s="77">
        <f t="shared" si="7"/>
        <v>15.515906214649592</v>
      </c>
    </row>
    <row r="24" spans="1:27" s="32" customFormat="1">
      <c r="A24" t="s">
        <v>117</v>
      </c>
      <c r="B24" t="s">
        <v>350</v>
      </c>
      <c r="C24" s="9" t="str">
        <f t="shared" si="0"/>
        <v>gSlide</v>
      </c>
      <c r="D24">
        <v>56</v>
      </c>
      <c r="E24" s="32" t="s">
        <v>223</v>
      </c>
      <c r="F24">
        <v>5</v>
      </c>
      <c r="G24" s="33" t="s">
        <v>232</v>
      </c>
      <c r="H24" s="33" t="s">
        <v>238</v>
      </c>
      <c r="I24" s="33" t="s">
        <v>239</v>
      </c>
      <c r="J24" s="71">
        <v>400</v>
      </c>
      <c r="K24" s="74">
        <v>5726245.5631999997</v>
      </c>
      <c r="L24" s="75">
        <v>972601.83719999995</v>
      </c>
      <c r="M24" s="75">
        <v>36514</v>
      </c>
      <c r="N24" s="75">
        <v>45496.116000000002</v>
      </c>
      <c r="O24" s="75">
        <v>1372</v>
      </c>
      <c r="P24" s="10">
        <f t="shared" si="1"/>
        <v>0.79451912248372725</v>
      </c>
      <c r="Q24" s="11">
        <f t="shared" si="2"/>
        <v>4.6777740139765394</v>
      </c>
      <c r="R24" s="11">
        <f t="shared" si="3"/>
        <v>3.7574628909459387</v>
      </c>
      <c r="S24" s="74">
        <v>4897625.0416000001</v>
      </c>
      <c r="T24" s="75">
        <v>918681.29040000006</v>
      </c>
      <c r="U24" s="75">
        <v>34075</v>
      </c>
      <c r="V24" s="75">
        <v>44942.147199999999</v>
      </c>
      <c r="W24" s="75">
        <v>1352</v>
      </c>
      <c r="X24" s="10">
        <f t="shared" si="4"/>
        <v>0.9176314401013822</v>
      </c>
      <c r="Y24" s="11">
        <f t="shared" si="5"/>
        <v>4.8920281352885597</v>
      </c>
      <c r="Z24" s="57">
        <f t="shared" si="6"/>
        <v>3.9677182685253118</v>
      </c>
      <c r="AA24" s="77">
        <f t="shared" si="7"/>
        <v>14.470572602145642</v>
      </c>
    </row>
    <row r="25" spans="1:27" s="32" customFormat="1">
      <c r="A25" t="s">
        <v>118</v>
      </c>
      <c r="B25" t="s">
        <v>351</v>
      </c>
      <c r="C25" s="9" t="str">
        <f t="shared" si="0"/>
        <v>gSlide</v>
      </c>
      <c r="D25">
        <v>57</v>
      </c>
      <c r="E25" s="32" t="s">
        <v>224</v>
      </c>
      <c r="F25">
        <v>5</v>
      </c>
      <c r="G25" s="33" t="s">
        <v>232</v>
      </c>
      <c r="H25" s="33" t="s">
        <v>238</v>
      </c>
      <c r="I25" s="33" t="s">
        <v>239</v>
      </c>
      <c r="J25" s="71">
        <v>400</v>
      </c>
      <c r="K25" s="74">
        <v>4233189.4035999998</v>
      </c>
      <c r="L25" s="75">
        <v>983054.87719999999</v>
      </c>
      <c r="M25" s="75">
        <v>39107</v>
      </c>
      <c r="N25" s="75">
        <v>177342.1716</v>
      </c>
      <c r="O25" s="75">
        <v>4923</v>
      </c>
      <c r="P25" s="10">
        <f t="shared" si="1"/>
        <v>4.1893275894809765</v>
      </c>
      <c r="Q25" s="11">
        <f t="shared" si="2"/>
        <v>18.039905575273412</v>
      </c>
      <c r="R25" s="11">
        <f t="shared" si="3"/>
        <v>12.588539136216022</v>
      </c>
      <c r="S25" s="74">
        <v>4233189.4035999998</v>
      </c>
      <c r="T25" s="75">
        <v>983054.87719999999</v>
      </c>
      <c r="U25" s="75">
        <v>39107</v>
      </c>
      <c r="V25" s="75">
        <v>177342.1716</v>
      </c>
      <c r="W25" s="75">
        <v>4923</v>
      </c>
      <c r="X25" s="10">
        <f t="shared" si="4"/>
        <v>4.1893275894809765</v>
      </c>
      <c r="Y25" s="11">
        <f t="shared" si="5"/>
        <v>18.039905575273412</v>
      </c>
      <c r="Z25" s="57">
        <f t="shared" si="6"/>
        <v>12.588539136216022</v>
      </c>
      <c r="AA25" s="77">
        <f t="shared" si="7"/>
        <v>0</v>
      </c>
    </row>
    <row r="26" spans="1:27" s="32" customFormat="1">
      <c r="A26" t="s">
        <v>119</v>
      </c>
      <c r="B26" t="s">
        <v>352</v>
      </c>
      <c r="C26" s="9" t="str">
        <f t="shared" si="0"/>
        <v>gSlide</v>
      </c>
      <c r="D26">
        <v>58</v>
      </c>
      <c r="E26" s="32" t="s">
        <v>225</v>
      </c>
      <c r="F26">
        <v>5</v>
      </c>
      <c r="G26" s="33" t="s">
        <v>232</v>
      </c>
      <c r="H26" s="33" t="s">
        <v>238</v>
      </c>
      <c r="I26" s="33" t="s">
        <v>239</v>
      </c>
      <c r="J26" s="71">
        <v>500</v>
      </c>
      <c r="K26" s="74">
        <v>10146532.9564</v>
      </c>
      <c r="L26" s="75">
        <v>1779216.5936</v>
      </c>
      <c r="M26" s="75">
        <v>67715</v>
      </c>
      <c r="N26" s="75">
        <v>133147.6072</v>
      </c>
      <c r="O26" s="75">
        <v>4174</v>
      </c>
      <c r="P26" s="10">
        <f t="shared" si="1"/>
        <v>1.3122473240085046</v>
      </c>
      <c r="Q26" s="11">
        <f t="shared" si="2"/>
        <v>7.4834962577880484</v>
      </c>
      <c r="R26" s="11">
        <f t="shared" si="3"/>
        <v>6.1640699992616117</v>
      </c>
      <c r="S26" s="74">
        <v>8758267.2532000002</v>
      </c>
      <c r="T26" s="75">
        <v>1691810.77</v>
      </c>
      <c r="U26" s="75">
        <v>63926</v>
      </c>
      <c r="V26" s="75">
        <v>131711.26639999999</v>
      </c>
      <c r="W26" s="75">
        <v>4120</v>
      </c>
      <c r="X26" s="10">
        <f t="shared" si="4"/>
        <v>1.5038507343090812</v>
      </c>
      <c r="Y26" s="11">
        <f t="shared" si="5"/>
        <v>7.7852244905616725</v>
      </c>
      <c r="Z26" s="57">
        <f t="shared" si="6"/>
        <v>6.4449519757219287</v>
      </c>
      <c r="AA26" s="77">
        <f t="shared" si="7"/>
        <v>13.682168176710457</v>
      </c>
    </row>
    <row r="27" spans="1:27">
      <c r="H27" s="2"/>
      <c r="I27" s="2"/>
      <c r="J27" s="2"/>
      <c r="L27" s="19"/>
      <c r="M27" s="19"/>
      <c r="N27" s="5"/>
      <c r="O27" s="5"/>
      <c r="P27" s="16"/>
      <c r="Q27" s="17"/>
      <c r="R27" s="54"/>
      <c r="S27" s="18"/>
      <c r="T27" s="19"/>
      <c r="U27" s="5"/>
      <c r="V27" s="5"/>
      <c r="W27" s="19"/>
      <c r="X27" s="16"/>
      <c r="Y27" s="17"/>
    </row>
    <row r="28" spans="1:27">
      <c r="H28" s="2"/>
      <c r="I28" s="2"/>
      <c r="J28" s="2"/>
      <c r="L28" s="19"/>
      <c r="M28" s="19"/>
      <c r="N28" s="5"/>
      <c r="O28" s="5"/>
      <c r="P28" s="16"/>
      <c r="Q28" s="17"/>
      <c r="R28" s="54"/>
      <c r="S28" s="18"/>
      <c r="T28" s="19"/>
      <c r="U28" s="5"/>
      <c r="V28" s="5"/>
      <c r="W28" s="19"/>
      <c r="X28" s="16"/>
      <c r="Y28" s="17"/>
    </row>
    <row r="29" spans="1:27" s="20" customFormat="1">
      <c r="K29" s="21"/>
      <c r="L29" s="22"/>
      <c r="M29" s="22"/>
      <c r="N29" s="23"/>
      <c r="O29" s="23"/>
      <c r="P29" s="24"/>
      <c r="Q29" s="25"/>
      <c r="R29" s="55"/>
      <c r="S29" s="47"/>
      <c r="W29" s="51"/>
      <c r="X29" s="60"/>
      <c r="Y29" s="61"/>
      <c r="Z29" s="62"/>
      <c r="AA29" s="80"/>
    </row>
    <row r="30" spans="1:27" s="28" customFormat="1" ht="60">
      <c r="J30" s="2"/>
      <c r="K30" s="12" t="s">
        <v>57</v>
      </c>
      <c r="L30" s="13"/>
      <c r="M30" s="13"/>
      <c r="N30" s="29"/>
      <c r="O30" s="29"/>
      <c r="P30" s="10" t="s">
        <v>269</v>
      </c>
      <c r="Q30" s="11" t="s">
        <v>270</v>
      </c>
      <c r="R30" s="11" t="s">
        <v>271</v>
      </c>
      <c r="S30" s="48"/>
      <c r="W30" s="52"/>
      <c r="X30" s="63" t="s">
        <v>277</v>
      </c>
      <c r="Y30" s="64" t="s">
        <v>278</v>
      </c>
      <c r="Z30" s="57" t="s">
        <v>279</v>
      </c>
      <c r="AA30" s="76" t="s">
        <v>363</v>
      </c>
    </row>
    <row r="31" spans="1:27">
      <c r="H31" s="2"/>
      <c r="I31" s="2"/>
      <c r="J31" s="2"/>
      <c r="K31" s="18" t="s">
        <v>228</v>
      </c>
      <c r="L31" s="19"/>
      <c r="M31" s="19"/>
      <c r="N31" s="5"/>
      <c r="O31" s="5"/>
      <c r="P31" s="16">
        <v>0.81101199999999996</v>
      </c>
      <c r="Q31" s="17">
        <v>3.8936449999999998</v>
      </c>
      <c r="R31" s="54">
        <v>3.399804</v>
      </c>
      <c r="X31" s="65">
        <v>0.84649600000000003</v>
      </c>
      <c r="Y31" s="66">
        <v>3.9535809999999998</v>
      </c>
      <c r="Z31" s="59">
        <v>3.4572850000000002</v>
      </c>
      <c r="AA31" s="79">
        <v>6.0619949999999996</v>
      </c>
    </row>
    <row r="32" spans="1:27">
      <c r="H32" s="2"/>
      <c r="I32" s="2"/>
      <c r="J32" s="2"/>
      <c r="K32" s="18" t="s">
        <v>229</v>
      </c>
      <c r="L32" s="19"/>
      <c r="M32" s="19"/>
      <c r="N32" s="5"/>
      <c r="O32" s="5"/>
      <c r="P32" s="16">
        <v>1.033026</v>
      </c>
      <c r="Q32" s="17">
        <v>4.9209820000000004</v>
      </c>
      <c r="R32" s="54">
        <v>4.2942299999999998</v>
      </c>
      <c r="X32" s="65">
        <v>1.086368</v>
      </c>
      <c r="Y32" s="66">
        <v>4.9955999999999996</v>
      </c>
      <c r="Z32" s="59">
        <v>4.3683569999999996</v>
      </c>
      <c r="AA32" s="79">
        <v>5.8779139999999996</v>
      </c>
    </row>
    <row r="33" spans="7:27">
      <c r="H33" s="2"/>
      <c r="I33" s="2"/>
      <c r="J33" s="2"/>
      <c r="K33" s="18" t="s">
        <v>230</v>
      </c>
      <c r="L33" s="19"/>
      <c r="M33" s="19"/>
      <c r="N33" s="5"/>
      <c r="O33" s="5"/>
      <c r="P33" s="16">
        <v>0.73947399999999996</v>
      </c>
      <c r="Q33" s="17">
        <v>3.2836639999999999</v>
      </c>
      <c r="R33" s="54">
        <v>2.9566539999999999</v>
      </c>
      <c r="X33" s="65">
        <v>0.76519000000000004</v>
      </c>
      <c r="Y33" s="66">
        <v>3.2996660000000002</v>
      </c>
      <c r="Z33" s="59">
        <v>2.9702890000000002</v>
      </c>
      <c r="AA33" s="79">
        <v>3.7943980000000002</v>
      </c>
    </row>
    <row r="34" spans="7:27">
      <c r="H34" s="2"/>
      <c r="I34" s="2"/>
      <c r="J34" s="2"/>
      <c r="K34" s="18" t="s">
        <v>231</v>
      </c>
      <c r="L34" s="19"/>
      <c r="M34" s="19"/>
      <c r="N34" s="5"/>
      <c r="O34" s="5"/>
      <c r="P34" s="16">
        <v>1.222146</v>
      </c>
      <c r="Q34" s="17">
        <v>5.9930779999999997</v>
      </c>
      <c r="R34" s="54">
        <v>4.8287190000000004</v>
      </c>
      <c r="X34" s="65">
        <v>1.274581</v>
      </c>
      <c r="Y34" s="66">
        <v>6.0563820000000002</v>
      </c>
      <c r="Z34" s="59">
        <v>4.8698990000000002</v>
      </c>
      <c r="AA34" s="79">
        <v>5.4312050000000003</v>
      </c>
    </row>
    <row r="35" spans="7:27">
      <c r="H35" s="2"/>
      <c r="I35" s="2"/>
      <c r="J35" s="2"/>
      <c r="K35" s="18" t="s">
        <v>232</v>
      </c>
      <c r="L35" s="19"/>
      <c r="M35" s="19"/>
      <c r="N35" s="5"/>
      <c r="O35" s="5"/>
      <c r="P35" s="16">
        <v>1.8757109999999999</v>
      </c>
      <c r="Q35" s="17">
        <v>9.0276969999999999</v>
      </c>
      <c r="R35" s="54">
        <v>6.8377600000000003</v>
      </c>
      <c r="X35" s="65">
        <v>1.9772449999999999</v>
      </c>
      <c r="Y35" s="66">
        <v>9.2045549999999992</v>
      </c>
      <c r="Z35" s="59">
        <v>6.996823</v>
      </c>
      <c r="AA35" s="79">
        <v>9.6000650000000007</v>
      </c>
    </row>
    <row r="36" spans="7:27">
      <c r="H36" s="2"/>
      <c r="I36" s="2"/>
      <c r="J36" s="2"/>
      <c r="L36" s="19"/>
      <c r="M36" s="19"/>
      <c r="N36" s="5"/>
      <c r="O36" s="5"/>
      <c r="P36" s="16"/>
      <c r="Q36" s="17"/>
      <c r="R36" s="54"/>
    </row>
    <row r="37" spans="7:27" s="28" customFormat="1" ht="60">
      <c r="J37" s="2"/>
      <c r="K37" s="12" t="s">
        <v>58</v>
      </c>
      <c r="L37" s="13"/>
      <c r="M37" s="13"/>
      <c r="N37" s="29"/>
      <c r="O37" s="29"/>
      <c r="P37" s="10" t="s">
        <v>269</v>
      </c>
      <c r="Q37" s="11" t="s">
        <v>270</v>
      </c>
      <c r="R37" s="11" t="s">
        <v>271</v>
      </c>
      <c r="S37" s="48"/>
      <c r="W37" s="52"/>
      <c r="X37" s="63" t="s">
        <v>277</v>
      </c>
      <c r="Y37" s="64" t="s">
        <v>278</v>
      </c>
      <c r="Z37" s="57" t="s">
        <v>279</v>
      </c>
      <c r="AA37" s="76" t="s">
        <v>363</v>
      </c>
    </row>
    <row r="38" spans="7:27">
      <c r="H38" s="2"/>
      <c r="I38" s="2"/>
      <c r="J38" s="2"/>
      <c r="K38" s="18" t="s">
        <v>228</v>
      </c>
      <c r="L38" s="19"/>
      <c r="M38" s="19"/>
      <c r="N38" s="5"/>
      <c r="O38" s="5"/>
      <c r="P38" s="16">
        <v>0.15767400000000001</v>
      </c>
      <c r="Q38" s="17">
        <v>0.72865100000000005</v>
      </c>
      <c r="R38" s="54">
        <v>0.60730700000000004</v>
      </c>
      <c r="X38" s="65">
        <v>0.157973</v>
      </c>
      <c r="Y38" s="66">
        <v>0.73994099999999996</v>
      </c>
      <c r="Z38" s="59">
        <v>0.61428799999999995</v>
      </c>
      <c r="AA38" s="79">
        <v>2.2879079999999998</v>
      </c>
    </row>
    <row r="39" spans="7:27">
      <c r="H39" s="2"/>
      <c r="I39" s="2"/>
      <c r="J39" s="2"/>
      <c r="K39" s="18" t="s">
        <v>229</v>
      </c>
      <c r="L39" s="19"/>
      <c r="M39" s="19"/>
      <c r="N39" s="5"/>
      <c r="O39" s="5"/>
      <c r="P39" s="16">
        <v>0.23345399999999999</v>
      </c>
      <c r="Q39" s="17">
        <v>0.99104999999999999</v>
      </c>
      <c r="R39" s="54">
        <v>0.78485499999999997</v>
      </c>
      <c r="X39" s="65">
        <v>0.237312</v>
      </c>
      <c r="Y39" s="66">
        <v>0.99112199999999995</v>
      </c>
      <c r="Z39" s="59">
        <v>0.78506600000000004</v>
      </c>
      <c r="AA39" s="79">
        <v>1.1707959999999999</v>
      </c>
    </row>
    <row r="40" spans="7:27">
      <c r="H40" s="2"/>
      <c r="I40" s="2"/>
      <c r="J40" s="2"/>
      <c r="K40" s="18" t="s">
        <v>230</v>
      </c>
      <c r="L40" s="19"/>
      <c r="M40" s="19"/>
      <c r="N40" s="5"/>
      <c r="O40" s="5"/>
      <c r="P40" s="16">
        <v>0.120227</v>
      </c>
      <c r="Q40" s="17">
        <v>0.58117799999999997</v>
      </c>
      <c r="R40" s="54">
        <v>0.47517199999999998</v>
      </c>
      <c r="X40" s="65">
        <v>0.12754799999999999</v>
      </c>
      <c r="Y40" s="66">
        <v>0.58864000000000005</v>
      </c>
      <c r="Z40" s="59">
        <v>0.48007300000000003</v>
      </c>
      <c r="AA40" s="79">
        <v>0.97898099999999999</v>
      </c>
    </row>
    <row r="41" spans="7:27">
      <c r="H41" s="2"/>
      <c r="I41" s="2"/>
      <c r="J41" s="2"/>
      <c r="K41" s="18" t="s">
        <v>231</v>
      </c>
      <c r="L41" s="19"/>
      <c r="M41" s="19"/>
      <c r="N41" s="5"/>
      <c r="O41" s="5"/>
      <c r="P41" s="16">
        <v>0.11884500000000001</v>
      </c>
      <c r="Q41" s="17">
        <v>0.50976200000000005</v>
      </c>
      <c r="R41" s="54">
        <v>0.54039499999999996</v>
      </c>
      <c r="X41" s="65">
        <v>0.108198</v>
      </c>
      <c r="Y41" s="66">
        <v>0.51461699999999999</v>
      </c>
      <c r="Z41" s="59">
        <v>0.54442999999999997</v>
      </c>
      <c r="AA41" s="79">
        <v>2.4763709999999999</v>
      </c>
    </row>
    <row r="42" spans="7:27">
      <c r="H42" s="2"/>
      <c r="I42" s="2"/>
      <c r="J42" s="2"/>
      <c r="K42" s="18" t="s">
        <v>232</v>
      </c>
      <c r="L42" s="19"/>
      <c r="M42" s="19"/>
      <c r="N42" s="5"/>
      <c r="O42" s="5"/>
      <c r="P42" s="16">
        <v>0.68869800000000003</v>
      </c>
      <c r="Q42" s="17">
        <v>2.7785060000000001</v>
      </c>
      <c r="R42" s="54">
        <v>1.9464920000000001</v>
      </c>
      <c r="X42" s="65">
        <v>0.67055900000000002</v>
      </c>
      <c r="Y42" s="66">
        <v>2.7530030000000001</v>
      </c>
      <c r="Z42" s="59">
        <v>1.927279</v>
      </c>
      <c r="AA42" s="79">
        <v>3.124898</v>
      </c>
    </row>
    <row r="43" spans="7:27">
      <c r="H43" s="2"/>
      <c r="I43" s="2"/>
      <c r="J43" s="2"/>
      <c r="L43" s="19"/>
      <c r="M43" s="19"/>
      <c r="N43" s="5"/>
      <c r="O43" s="5"/>
      <c r="P43" s="16"/>
      <c r="Q43" s="17"/>
      <c r="R43" s="54"/>
    </row>
    <row r="44" spans="7:27" s="28" customFormat="1" ht="60">
      <c r="J44" s="19"/>
      <c r="K44" s="12" t="s">
        <v>59</v>
      </c>
      <c r="L44" s="13"/>
      <c r="M44" s="13"/>
      <c r="N44" s="29"/>
      <c r="O44" s="29"/>
      <c r="P44" s="10" t="s">
        <v>269</v>
      </c>
      <c r="Q44" s="11" t="s">
        <v>270</v>
      </c>
      <c r="R44" s="11" t="s">
        <v>271</v>
      </c>
      <c r="S44" s="48"/>
      <c r="W44" s="52"/>
      <c r="X44" s="63" t="s">
        <v>277</v>
      </c>
      <c r="Y44" s="64" t="s">
        <v>278</v>
      </c>
      <c r="Z44" s="57" t="s">
        <v>279</v>
      </c>
      <c r="AA44" s="76" t="s">
        <v>363</v>
      </c>
    </row>
    <row r="45" spans="7:27">
      <c r="G45" s="2" t="s">
        <v>228</v>
      </c>
      <c r="H45" s="2"/>
      <c r="I45" s="2"/>
      <c r="K45" s="18" t="s">
        <v>60</v>
      </c>
      <c r="L45" s="19" t="s">
        <v>229</v>
      </c>
      <c r="M45" s="19"/>
      <c r="N45" s="5"/>
      <c r="O45" s="5"/>
      <c r="P45" s="26">
        <v>0.46</v>
      </c>
      <c r="Q45" s="27">
        <v>0.43</v>
      </c>
      <c r="R45" s="4">
        <v>0.4</v>
      </c>
      <c r="X45" s="26">
        <v>0.43</v>
      </c>
      <c r="Y45" s="27">
        <v>0.43</v>
      </c>
      <c r="Z45" s="4">
        <v>0.39</v>
      </c>
      <c r="AA45" s="26">
        <v>0.95</v>
      </c>
    </row>
    <row r="46" spans="7:27">
      <c r="G46" s="2" t="s">
        <v>228</v>
      </c>
      <c r="H46" s="2"/>
      <c r="I46" s="2"/>
      <c r="K46" s="18" t="s">
        <v>60</v>
      </c>
      <c r="L46" s="19" t="s">
        <v>230</v>
      </c>
      <c r="M46" s="19"/>
      <c r="N46" s="5"/>
      <c r="O46" s="5"/>
      <c r="P46" s="26">
        <v>0.73</v>
      </c>
      <c r="Q46" s="27">
        <v>0.53</v>
      </c>
      <c r="R46" s="4">
        <v>0.57999999999999996</v>
      </c>
      <c r="X46" s="26">
        <v>0.7</v>
      </c>
      <c r="Y46" s="27">
        <v>0.51</v>
      </c>
      <c r="Z46" s="4">
        <v>0.55000000000000004</v>
      </c>
      <c r="AA46" s="26">
        <v>0.4</v>
      </c>
    </row>
    <row r="47" spans="7:27">
      <c r="G47" s="2" t="s">
        <v>228</v>
      </c>
      <c r="H47" s="2"/>
      <c r="I47" s="2"/>
      <c r="K47" s="18" t="s">
        <v>60</v>
      </c>
      <c r="L47" s="19" t="s">
        <v>231</v>
      </c>
      <c r="M47" s="19"/>
      <c r="N47" s="5"/>
      <c r="O47" s="5"/>
      <c r="P47" s="26">
        <v>7.0000000000000007E-2</v>
      </c>
      <c r="Q47" s="27">
        <v>4.9494000000000003E-2</v>
      </c>
      <c r="R47" s="4">
        <v>0.12</v>
      </c>
      <c r="X47" s="26">
        <v>0.06</v>
      </c>
      <c r="Y47" s="27">
        <v>0.05</v>
      </c>
      <c r="Z47" s="4">
        <v>0.12</v>
      </c>
      <c r="AA47" s="26">
        <v>0.86</v>
      </c>
    </row>
    <row r="48" spans="7:27">
      <c r="G48" s="2" t="s">
        <v>228</v>
      </c>
      <c r="H48" s="2"/>
      <c r="I48" s="2"/>
      <c r="K48" s="18" t="s">
        <v>60</v>
      </c>
      <c r="L48" s="19" t="s">
        <v>232</v>
      </c>
      <c r="M48" s="19"/>
      <c r="N48" s="5"/>
      <c r="O48" s="5"/>
      <c r="P48" s="26">
        <v>0.2</v>
      </c>
      <c r="Q48" s="27">
        <v>0.14000000000000001</v>
      </c>
      <c r="R48" s="4">
        <v>0.16</v>
      </c>
      <c r="X48" s="26">
        <v>0.17</v>
      </c>
      <c r="Y48" s="27">
        <v>0.13</v>
      </c>
      <c r="Z48" s="4">
        <v>0.14000000000000001</v>
      </c>
      <c r="AA48" s="26">
        <v>0.39</v>
      </c>
    </row>
    <row r="49" spans="7:27">
      <c r="G49" s="2" t="s">
        <v>229</v>
      </c>
      <c r="H49" s="2"/>
      <c r="I49" s="2"/>
      <c r="K49" s="18" t="s">
        <v>60</v>
      </c>
      <c r="L49" s="19" t="s">
        <v>230</v>
      </c>
      <c r="M49" s="19"/>
      <c r="N49" s="5"/>
      <c r="O49" s="5"/>
      <c r="P49" s="26">
        <v>0.31</v>
      </c>
      <c r="Q49" s="27">
        <v>0.2</v>
      </c>
      <c r="R49" s="4">
        <v>0.19</v>
      </c>
      <c r="X49" s="26">
        <v>0.28000000000000003</v>
      </c>
      <c r="Y49" s="27">
        <v>0.19</v>
      </c>
      <c r="Z49" s="4">
        <v>0.17</v>
      </c>
      <c r="AA49" s="26">
        <v>0.21</v>
      </c>
    </row>
    <row r="50" spans="7:27">
      <c r="G50" s="2" t="s">
        <v>229</v>
      </c>
      <c r="H50" s="2"/>
      <c r="I50" s="2"/>
      <c r="K50" s="18" t="s">
        <v>60</v>
      </c>
      <c r="L50" s="19" t="s">
        <v>231</v>
      </c>
      <c r="M50" s="19"/>
      <c r="N50" s="5"/>
      <c r="O50" s="5"/>
      <c r="P50" s="26">
        <v>0.5</v>
      </c>
      <c r="Q50" s="27">
        <v>0.37</v>
      </c>
      <c r="R50" s="4">
        <v>0.59</v>
      </c>
      <c r="X50" s="26">
        <v>0.5</v>
      </c>
      <c r="Y50" s="27">
        <v>0.38</v>
      </c>
      <c r="Z50" s="4">
        <v>0.62</v>
      </c>
      <c r="AA50" s="26">
        <v>0.88</v>
      </c>
    </row>
    <row r="51" spans="7:27">
      <c r="G51" s="2" t="s">
        <v>229</v>
      </c>
      <c r="H51" s="2"/>
      <c r="I51" s="2"/>
      <c r="K51" s="18" t="s">
        <v>60</v>
      </c>
      <c r="L51" s="19" t="s">
        <v>232</v>
      </c>
      <c r="M51" s="19"/>
      <c r="N51" s="5"/>
      <c r="O51" s="5"/>
      <c r="P51" s="26">
        <v>0.3</v>
      </c>
      <c r="Q51" s="27">
        <v>0.22</v>
      </c>
      <c r="R51" s="4">
        <v>0.28000000000000003</v>
      </c>
      <c r="X51" s="26">
        <v>0.27</v>
      </c>
      <c r="Y51" s="27">
        <v>0.21</v>
      </c>
      <c r="Z51" s="4">
        <v>0.26</v>
      </c>
      <c r="AA51" s="26">
        <v>0.31</v>
      </c>
    </row>
    <row r="52" spans="7:27">
      <c r="G52" s="2" t="s">
        <v>230</v>
      </c>
      <c r="H52" s="2"/>
      <c r="I52" s="2"/>
      <c r="K52" s="18" t="s">
        <v>60</v>
      </c>
      <c r="L52" s="19" t="s">
        <v>231</v>
      </c>
      <c r="M52" s="19"/>
      <c r="N52" s="5"/>
      <c r="O52" s="5"/>
      <c r="P52" s="26">
        <v>2.1312000000000001E-2</v>
      </c>
      <c r="Q52" s="27">
        <v>8.2400000000000008E-3</v>
      </c>
      <c r="R52" s="4">
        <v>3.1970999999999999E-2</v>
      </c>
      <c r="X52" s="26">
        <v>1.6431999999999999E-2</v>
      </c>
      <c r="Y52" s="27">
        <v>8.0029999999999997E-3</v>
      </c>
      <c r="Z52" s="4">
        <v>3.1199000000000001E-2</v>
      </c>
      <c r="AA52" s="26">
        <v>0.56000000000000005</v>
      </c>
    </row>
    <row r="53" spans="7:27">
      <c r="G53" s="2" t="s">
        <v>230</v>
      </c>
      <c r="H53" s="2"/>
      <c r="I53" s="2"/>
      <c r="K53" s="18" t="s">
        <v>60</v>
      </c>
      <c r="L53" s="19" t="s">
        <v>232</v>
      </c>
      <c r="M53" s="19"/>
      <c r="N53" s="5"/>
      <c r="O53" s="5"/>
      <c r="P53" s="26">
        <v>0.18</v>
      </c>
      <c r="Q53" s="27">
        <v>0.11</v>
      </c>
      <c r="R53" s="4">
        <v>0.12</v>
      </c>
      <c r="X53" s="26">
        <v>0.15</v>
      </c>
      <c r="Y53" s="27">
        <v>0.1</v>
      </c>
      <c r="Z53" s="4">
        <v>0.1</v>
      </c>
      <c r="AA53" s="26">
        <v>0.14000000000000001</v>
      </c>
    </row>
    <row r="54" spans="7:27">
      <c r="G54" s="2" t="s">
        <v>231</v>
      </c>
      <c r="H54" s="2"/>
      <c r="I54" s="2"/>
      <c r="K54" s="18" t="s">
        <v>60</v>
      </c>
      <c r="L54" s="19" t="s">
        <v>232</v>
      </c>
      <c r="M54" s="19"/>
      <c r="N54" s="5"/>
      <c r="O54" s="5"/>
      <c r="P54" s="26">
        <v>0.4</v>
      </c>
      <c r="Q54" s="27">
        <v>0.34</v>
      </c>
      <c r="R54" s="4">
        <v>0.37</v>
      </c>
      <c r="X54" s="26">
        <v>0.36</v>
      </c>
      <c r="Y54" s="27">
        <v>0.32</v>
      </c>
      <c r="Z54" s="4">
        <v>0.34</v>
      </c>
      <c r="AA54" s="26">
        <v>0.33</v>
      </c>
    </row>
    <row r="55" spans="7:27">
      <c r="H55" s="2"/>
      <c r="I55" s="2"/>
      <c r="L55" s="19"/>
      <c r="M55" s="19"/>
      <c r="N55" s="5"/>
      <c r="O55" s="5"/>
      <c r="P55" s="16"/>
      <c r="Q55" s="17"/>
      <c r="R55" s="54"/>
    </row>
    <row r="56" spans="7:27">
      <c r="H56" s="2"/>
      <c r="I56" s="2"/>
      <c r="L56" s="19"/>
      <c r="M56" s="19"/>
      <c r="N56" s="5"/>
      <c r="O56" s="5"/>
      <c r="P56" s="16"/>
      <c r="Q56" s="17"/>
      <c r="R56" s="54"/>
    </row>
    <row r="57" spans="7:27">
      <c r="H57" s="2"/>
      <c r="I57" s="2"/>
      <c r="L57" s="19"/>
      <c r="M57" s="19"/>
      <c r="N57" s="5"/>
      <c r="O57" s="5"/>
      <c r="P57" s="16"/>
      <c r="Q57" s="17"/>
      <c r="R57" s="54"/>
    </row>
    <row r="58" spans="7:27">
      <c r="H58" s="2"/>
      <c r="I58" s="2"/>
      <c r="L58" s="19"/>
      <c r="M58" s="19"/>
      <c r="N58" s="5"/>
      <c r="O58" s="5"/>
      <c r="P58" s="16"/>
      <c r="Q58" s="17"/>
      <c r="R58" s="54"/>
    </row>
    <row r="59" spans="7:27">
      <c r="H59" s="2"/>
      <c r="I59" s="2"/>
      <c r="L59" s="19"/>
      <c r="M59" s="19"/>
      <c r="N59" s="5"/>
      <c r="O59" s="5"/>
      <c r="P59" s="16"/>
      <c r="Q59" s="17"/>
      <c r="R59" s="54"/>
    </row>
    <row r="60" spans="7:27">
      <c r="H60" s="2"/>
      <c r="I60" s="2"/>
      <c r="L60" s="19"/>
      <c r="M60" s="19"/>
      <c r="N60" s="5"/>
      <c r="O60" s="5"/>
      <c r="P60" s="16"/>
      <c r="Q60" s="17"/>
      <c r="R60" s="54"/>
    </row>
    <row r="61" spans="7:27">
      <c r="H61" s="2"/>
      <c r="I61" s="2"/>
      <c r="L61" s="19"/>
      <c r="M61" s="19"/>
      <c r="N61" s="5"/>
      <c r="O61" s="5"/>
      <c r="P61" s="16"/>
      <c r="Q61" s="17"/>
      <c r="R61" s="54"/>
    </row>
    <row r="62" spans="7:27">
      <c r="H62" s="2"/>
      <c r="I62" s="2"/>
      <c r="L62" s="19"/>
      <c r="M62" s="19"/>
      <c r="N62" s="5"/>
      <c r="O62" s="5"/>
      <c r="P62" s="16"/>
      <c r="Q62" s="17"/>
      <c r="R62" s="54"/>
    </row>
    <row r="63" spans="7:27">
      <c r="H63" s="2"/>
      <c r="I63" s="2"/>
      <c r="L63" s="19"/>
      <c r="M63" s="19"/>
      <c r="N63" s="5"/>
      <c r="O63" s="5"/>
      <c r="P63" s="16"/>
      <c r="Q63" s="17"/>
      <c r="R63" s="54"/>
    </row>
    <row r="64" spans="7:27">
      <c r="H64" s="2"/>
      <c r="I64" s="2"/>
      <c r="L64" s="19"/>
      <c r="M64" s="19"/>
      <c r="N64" s="5"/>
      <c r="O64" s="5"/>
      <c r="P64" s="16"/>
      <c r="Q64" s="17"/>
      <c r="R64" s="54"/>
    </row>
    <row r="65" spans="8:18">
      <c r="H65" s="2"/>
      <c r="I65" s="2"/>
      <c r="L65" s="19"/>
      <c r="M65" s="19"/>
      <c r="N65" s="5"/>
      <c r="O65" s="5"/>
      <c r="P65" s="16"/>
      <c r="Q65" s="17"/>
      <c r="R65" s="54"/>
    </row>
    <row r="66" spans="8:18">
      <c r="H66" s="2"/>
      <c r="I66" s="2"/>
      <c r="L66" s="19"/>
      <c r="M66" s="19"/>
      <c r="N66" s="5"/>
      <c r="O66" s="5"/>
      <c r="P66" s="16"/>
      <c r="Q66" s="17"/>
      <c r="R66" s="54"/>
    </row>
    <row r="67" spans="8:18">
      <c r="H67" s="2"/>
      <c r="I67" s="2"/>
      <c r="L67" s="19"/>
      <c r="M67" s="19"/>
      <c r="N67" s="5"/>
      <c r="O67" s="5"/>
      <c r="P67" s="16"/>
      <c r="Q67" s="17"/>
      <c r="R67" s="54"/>
    </row>
    <row r="68" spans="8:18">
      <c r="H68" s="2"/>
      <c r="I68" s="2"/>
      <c r="L68" s="19"/>
      <c r="M68" s="19"/>
      <c r="N68" s="5"/>
      <c r="O68" s="5"/>
      <c r="P68" s="16"/>
      <c r="Q68" s="17"/>
      <c r="R68" s="54"/>
    </row>
    <row r="69" spans="8:18">
      <c r="H69" s="2"/>
      <c r="I69" s="2"/>
      <c r="L69" s="19"/>
      <c r="M69" s="19"/>
      <c r="N69" s="5"/>
      <c r="O69" s="5"/>
      <c r="P69" s="16"/>
      <c r="Q69" s="17"/>
      <c r="R69" s="54"/>
    </row>
  </sheetData>
  <conditionalFormatting sqref="P45:R54">
    <cfRule type="cellIs" dxfId="17" priority="7" operator="greaterThan">
      <formula>0.2</formula>
    </cfRule>
    <cfRule type="cellIs" dxfId="16" priority="8" operator="between">
      <formula>0.1</formula>
      <formula>0.2</formula>
    </cfRule>
    <cfRule type="cellIs" dxfId="15" priority="9" operator="between">
      <formula>0</formula>
      <formula>0.1</formula>
    </cfRule>
  </conditionalFormatting>
  <conditionalFormatting sqref="X45:Z54">
    <cfRule type="cellIs" dxfId="14" priority="4" operator="greaterThan">
      <formula>0.2</formula>
    </cfRule>
    <cfRule type="cellIs" dxfId="13" priority="5" operator="between">
      <formula>0.1</formula>
      <formula>0.2</formula>
    </cfRule>
    <cfRule type="cellIs" dxfId="12" priority="6" operator="between">
      <formula>0</formula>
      <formula>0.1</formula>
    </cfRule>
  </conditionalFormatting>
  <conditionalFormatting sqref="AA45:AA54">
    <cfRule type="cellIs" dxfId="11" priority="1" operator="greaterThan">
      <formula>0.2</formula>
    </cfRule>
    <cfRule type="cellIs" dxfId="10" priority="2" operator="between">
      <formula>0.1</formula>
      <formula>0.2</formula>
    </cfRule>
    <cfRule type="cellIs" dxfId="9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54"/>
  <sheetViews>
    <sheetView workbookViewId="0">
      <pane xSplit="1" ySplit="1" topLeftCell="H2" activePane="bottomRight" state="frozen"/>
      <selection activeCell="P45" sqref="P45:Z54"/>
      <selection pane="topRight" activeCell="P45" sqref="P45:Z54"/>
      <selection pane="bottomLeft" activeCell="P45" sqref="P45:Z54"/>
      <selection pane="bottomRight" activeCell="J22" sqref="J22:J26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2.6640625" style="2" customWidth="1"/>
    <col min="9" max="9" width="16" style="2" bestFit="1" customWidth="1"/>
    <col min="10" max="10" width="12" style="19" customWidth="1"/>
    <col min="11" max="11" width="14.5" style="18" customWidth="1"/>
    <col min="12" max="13" width="14.5" style="19" customWidth="1"/>
    <col min="14" max="15" width="14.5" style="5" customWidth="1"/>
    <col min="16" max="16" width="14.5" style="16" customWidth="1"/>
    <col min="17" max="17" width="14.5" style="17" customWidth="1"/>
    <col min="18" max="18" width="14.5" style="54" customWidth="1"/>
    <col min="19" max="19" width="14.5" style="49" customWidth="1"/>
    <col min="20" max="22" width="14.5" style="2" customWidth="1"/>
    <col min="23" max="23" width="14.5" style="53" customWidth="1"/>
    <col min="24" max="24" width="14.5" style="65" customWidth="1"/>
    <col min="25" max="25" width="14.5" style="66" customWidth="1"/>
    <col min="26" max="26" width="14.5" style="59" customWidth="1"/>
    <col min="27" max="27" width="11.83203125" style="79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56</v>
      </c>
      <c r="H1" s="3" t="s">
        <v>43</v>
      </c>
      <c r="I1" s="3" t="s">
        <v>44</v>
      </c>
      <c r="J1" s="3" t="s">
        <v>359</v>
      </c>
      <c r="K1" s="50" t="s">
        <v>55</v>
      </c>
      <c r="L1" s="14" t="s">
        <v>280</v>
      </c>
      <c r="M1" s="14" t="s">
        <v>281</v>
      </c>
      <c r="N1" s="14" t="s">
        <v>282</v>
      </c>
      <c r="O1" s="14" t="s">
        <v>283</v>
      </c>
      <c r="P1" s="45" t="s">
        <v>284</v>
      </c>
      <c r="Q1" s="15" t="s">
        <v>285</v>
      </c>
      <c r="R1" s="15" t="s">
        <v>286</v>
      </c>
      <c r="S1" s="50" t="s">
        <v>287</v>
      </c>
      <c r="T1" s="14" t="s">
        <v>288</v>
      </c>
      <c r="U1" s="14" t="s">
        <v>289</v>
      </c>
      <c r="V1" s="14" t="s">
        <v>290</v>
      </c>
      <c r="W1" s="46" t="s">
        <v>291</v>
      </c>
      <c r="X1" s="45" t="s">
        <v>292</v>
      </c>
      <c r="Y1" s="15" t="s">
        <v>293</v>
      </c>
      <c r="Z1" s="56" t="s">
        <v>294</v>
      </c>
      <c r="AA1" s="76" t="s">
        <v>380</v>
      </c>
    </row>
    <row r="2" spans="1:27" s="32" customFormat="1">
      <c r="A2" t="s">
        <v>95</v>
      </c>
      <c r="B2" t="s">
        <v>329</v>
      </c>
      <c r="C2" s="9" t="str">
        <f t="shared" ref="C2:C26" si="0">HYPERLINK(B2,"gSlide")</f>
        <v>gSlide</v>
      </c>
      <c r="D2">
        <v>34</v>
      </c>
      <c r="E2" s="32" t="s">
        <v>201</v>
      </c>
      <c r="F2">
        <v>1</v>
      </c>
      <c r="G2" s="33" t="s">
        <v>228</v>
      </c>
      <c r="H2" s="33" t="s">
        <v>50</v>
      </c>
      <c r="I2" s="33" t="s">
        <v>48</v>
      </c>
      <c r="J2" s="33">
        <v>600</v>
      </c>
      <c r="K2" s="12">
        <v>18649563.634399999</v>
      </c>
      <c r="L2" s="13">
        <v>3257610.1428</v>
      </c>
      <c r="M2" s="13">
        <v>106338</v>
      </c>
      <c r="N2" s="13">
        <v>6409.9988000000003</v>
      </c>
      <c r="O2" s="13">
        <v>248</v>
      </c>
      <c r="P2" s="10">
        <f>N2/K2 *100</f>
        <v>3.4370770950246016E-2</v>
      </c>
      <c r="Q2" s="11">
        <f>N2/L2 *100</f>
        <v>0.1967699791875783</v>
      </c>
      <c r="R2" s="11">
        <f>O2/M2 *100</f>
        <v>0.2332186048261205</v>
      </c>
      <c r="S2" s="12">
        <v>15553526.5964</v>
      </c>
      <c r="T2" s="13">
        <v>3139219.5196000002</v>
      </c>
      <c r="U2" s="13">
        <v>100752</v>
      </c>
      <c r="V2" s="13">
        <v>6123.0691999999999</v>
      </c>
      <c r="W2" s="46">
        <v>234</v>
      </c>
      <c r="X2" s="10">
        <f>V2/S2 *100</f>
        <v>3.9367722567930273E-2</v>
      </c>
      <c r="Y2" s="11">
        <f>V2/T2 *100</f>
        <v>0.19505068574434076</v>
      </c>
      <c r="Z2" s="57">
        <f>W2/U2 *100</f>
        <v>0.23225345402572653</v>
      </c>
      <c r="AA2" s="77">
        <f>(K2-S2)/K2 * 100</f>
        <v>16.601123214964733</v>
      </c>
    </row>
    <row r="3" spans="1:27" s="32" customFormat="1">
      <c r="A3" t="s">
        <v>96</v>
      </c>
      <c r="B3" t="s">
        <v>330</v>
      </c>
      <c r="C3" s="9" t="str">
        <f t="shared" si="0"/>
        <v>gSlide</v>
      </c>
      <c r="D3">
        <v>35</v>
      </c>
      <c r="E3" s="32" t="s">
        <v>202</v>
      </c>
      <c r="F3">
        <v>1</v>
      </c>
      <c r="G3" s="33" t="s">
        <v>228</v>
      </c>
      <c r="H3" s="33" t="s">
        <v>50</v>
      </c>
      <c r="I3" s="33" t="s">
        <v>48</v>
      </c>
      <c r="J3" s="33">
        <v>600</v>
      </c>
      <c r="K3" s="12">
        <v>26974120.504000001</v>
      </c>
      <c r="L3" s="13">
        <v>5201728.9440000001</v>
      </c>
      <c r="M3" s="13">
        <v>168486</v>
      </c>
      <c r="N3" s="13">
        <v>20529.855200000002</v>
      </c>
      <c r="O3" s="13">
        <v>711</v>
      </c>
      <c r="P3" s="10">
        <f t="shared" ref="P3:P26" si="1">N3/K3 *100</f>
        <v>7.6109451638861111E-2</v>
      </c>
      <c r="Q3" s="11">
        <f t="shared" ref="Q3:Q26" si="2">N3/L3 *100</f>
        <v>0.3946736829430611</v>
      </c>
      <c r="R3" s="11">
        <f t="shared" ref="R3:R26" si="3">O3/M3 *100</f>
        <v>0.42199351874933233</v>
      </c>
      <c r="S3" s="12">
        <v>23971419.3796</v>
      </c>
      <c r="T3" s="13">
        <v>4947210.1160000004</v>
      </c>
      <c r="U3" s="13">
        <v>158927</v>
      </c>
      <c r="V3" s="13">
        <v>19986.466400000001</v>
      </c>
      <c r="W3" s="13">
        <v>685</v>
      </c>
      <c r="X3" s="10">
        <f t="shared" ref="X3:X26" si="4">V3/S3 *100</f>
        <v>8.3376232685698839E-2</v>
      </c>
      <c r="Y3" s="11">
        <f t="shared" ref="Y3:Y26" si="5">V3/T3 *100</f>
        <v>0.4039946946130476</v>
      </c>
      <c r="Z3" s="57">
        <f t="shared" ref="Z3:Z26" si="6">W3/U3 *100</f>
        <v>0.43101549768132535</v>
      </c>
      <c r="AA3" s="77">
        <f t="shared" ref="AA3:AA26" si="7">(K3-S3)/K3 * 100</f>
        <v>11.131785089915089</v>
      </c>
    </row>
    <row r="4" spans="1:27" s="32" customFormat="1">
      <c r="A4" t="s">
        <v>97</v>
      </c>
      <c r="B4" t="s">
        <v>331</v>
      </c>
      <c r="C4" s="9" t="str">
        <f t="shared" si="0"/>
        <v>gSlide</v>
      </c>
      <c r="D4">
        <v>36</v>
      </c>
      <c r="E4" s="32" t="s">
        <v>203</v>
      </c>
      <c r="F4">
        <v>1</v>
      </c>
      <c r="G4" s="33" t="s">
        <v>228</v>
      </c>
      <c r="H4" s="33" t="s">
        <v>50</v>
      </c>
      <c r="I4" s="33" t="s">
        <v>48</v>
      </c>
      <c r="J4" s="33">
        <v>400</v>
      </c>
      <c r="K4" s="12">
        <v>18028269.215999998</v>
      </c>
      <c r="L4" s="13">
        <v>2073374.0264000001</v>
      </c>
      <c r="M4" s="13">
        <v>81989</v>
      </c>
      <c r="N4" s="13">
        <v>40476.752399999998</v>
      </c>
      <c r="O4" s="13">
        <v>1511</v>
      </c>
      <c r="P4" s="10">
        <f t="shared" si="1"/>
        <v>0.22451823807954391</v>
      </c>
      <c r="Q4" s="11">
        <f t="shared" si="2"/>
        <v>1.9522166229833504</v>
      </c>
      <c r="R4" s="11">
        <f t="shared" si="3"/>
        <v>1.8429301491663517</v>
      </c>
      <c r="S4" s="12">
        <v>9858590.2156000007</v>
      </c>
      <c r="T4" s="13">
        <v>1504992.0924</v>
      </c>
      <c r="U4" s="13">
        <v>57496</v>
      </c>
      <c r="V4" s="13">
        <v>35652.060799999999</v>
      </c>
      <c r="W4" s="13">
        <v>1309</v>
      </c>
      <c r="X4" s="10">
        <f t="shared" si="4"/>
        <v>0.36163447328995396</v>
      </c>
      <c r="Y4" s="11">
        <f t="shared" si="5"/>
        <v>2.3689201411780125</v>
      </c>
      <c r="Z4" s="57">
        <f t="shared" si="6"/>
        <v>2.2766801168776958</v>
      </c>
      <c r="AA4" s="77">
        <f t="shared" si="7"/>
        <v>45.315936335970889</v>
      </c>
    </row>
    <row r="5" spans="1:27" s="32" customFormat="1">
      <c r="A5" t="s">
        <v>98</v>
      </c>
      <c r="B5" t="s">
        <v>332</v>
      </c>
      <c r="C5" s="9" t="str">
        <f t="shared" si="0"/>
        <v>gSlide</v>
      </c>
      <c r="D5">
        <v>37</v>
      </c>
      <c r="E5" s="32" t="s">
        <v>204</v>
      </c>
      <c r="F5">
        <v>1</v>
      </c>
      <c r="G5" s="33" t="s">
        <v>228</v>
      </c>
      <c r="H5" s="33" t="s">
        <v>50</v>
      </c>
      <c r="I5" s="33" t="s">
        <v>48</v>
      </c>
      <c r="J5" s="71">
        <v>600</v>
      </c>
      <c r="K5" s="12">
        <v>14539858.7008</v>
      </c>
      <c r="L5" s="13">
        <v>1418024.7039999999</v>
      </c>
      <c r="M5" s="13">
        <v>51359</v>
      </c>
      <c r="N5" s="13">
        <v>6818.5983999999999</v>
      </c>
      <c r="O5" s="13">
        <v>261</v>
      </c>
      <c r="P5" s="10">
        <f t="shared" si="1"/>
        <v>4.6895905526405379E-2</v>
      </c>
      <c r="Q5" s="11">
        <f t="shared" si="2"/>
        <v>0.4808518766115939</v>
      </c>
      <c r="R5" s="11">
        <f t="shared" si="3"/>
        <v>0.50818746470920384</v>
      </c>
      <c r="S5" s="12">
        <v>8861694.1591999996</v>
      </c>
      <c r="T5" s="13">
        <v>1194878.9616</v>
      </c>
      <c r="U5" s="13">
        <v>41544</v>
      </c>
      <c r="V5" s="13">
        <v>6057.6848</v>
      </c>
      <c r="W5" s="13">
        <v>223</v>
      </c>
      <c r="X5" s="10">
        <f t="shared" si="4"/>
        <v>6.8358089222827184E-2</v>
      </c>
      <c r="Y5" s="11">
        <f t="shared" si="5"/>
        <v>0.50697057983918903</v>
      </c>
      <c r="Z5" s="57">
        <f t="shared" si="6"/>
        <v>0.53678028114769882</v>
      </c>
      <c r="AA5" s="77">
        <f t="shared" si="7"/>
        <v>39.052405243027437</v>
      </c>
    </row>
    <row r="6" spans="1:27" s="32" customFormat="1">
      <c r="A6" t="s">
        <v>99</v>
      </c>
      <c r="B6" t="s">
        <v>333</v>
      </c>
      <c r="C6" s="9" t="str">
        <f t="shared" si="0"/>
        <v>gSlide</v>
      </c>
      <c r="D6">
        <v>38</v>
      </c>
      <c r="E6" s="32" t="s">
        <v>205</v>
      </c>
      <c r="F6">
        <v>1</v>
      </c>
      <c r="G6" s="33" t="s">
        <v>228</v>
      </c>
      <c r="H6" s="33" t="s">
        <v>50</v>
      </c>
      <c r="I6" s="33" t="s">
        <v>48</v>
      </c>
      <c r="J6" s="71">
        <v>600</v>
      </c>
      <c r="K6" s="12">
        <v>21422430.763599999</v>
      </c>
      <c r="L6" s="13">
        <v>3020270.2724000001</v>
      </c>
      <c r="M6" s="13">
        <v>116990</v>
      </c>
      <c r="N6" s="13">
        <v>10084.644399999999</v>
      </c>
      <c r="O6" s="13">
        <v>419</v>
      </c>
      <c r="P6" s="10">
        <f t="shared" si="1"/>
        <v>4.7075163931141556E-2</v>
      </c>
      <c r="Q6" s="11">
        <f t="shared" si="2"/>
        <v>0.33389874052517921</v>
      </c>
      <c r="R6" s="11">
        <f t="shared" si="3"/>
        <v>0.35815026925378241</v>
      </c>
      <c r="S6" s="12">
        <v>14296613.7092</v>
      </c>
      <c r="T6" s="13">
        <v>2449905.858</v>
      </c>
      <c r="U6" s="13">
        <v>93225</v>
      </c>
      <c r="V6" s="13">
        <v>8922.5372000000007</v>
      </c>
      <c r="W6" s="13">
        <v>367</v>
      </c>
      <c r="X6" s="10">
        <f t="shared" si="4"/>
        <v>6.2410143978767978E-2</v>
      </c>
      <c r="Y6" s="11">
        <f t="shared" si="5"/>
        <v>0.36419918630195791</v>
      </c>
      <c r="Z6" s="57">
        <f t="shared" si="6"/>
        <v>0.39367122552963257</v>
      </c>
      <c r="AA6" s="77">
        <f t="shared" si="7"/>
        <v>33.263345009884951</v>
      </c>
    </row>
    <row r="7" spans="1:27" s="36" customFormat="1">
      <c r="A7" s="34" t="s">
        <v>100</v>
      </c>
      <c r="B7" s="34" t="s">
        <v>334</v>
      </c>
      <c r="C7" s="35" t="str">
        <f t="shared" si="0"/>
        <v>gSlide</v>
      </c>
      <c r="D7" s="34">
        <v>39</v>
      </c>
      <c r="E7" s="36" t="s">
        <v>206</v>
      </c>
      <c r="F7" s="34">
        <v>2</v>
      </c>
      <c r="G7" s="37" t="s">
        <v>229</v>
      </c>
      <c r="H7" s="37" t="s">
        <v>235</v>
      </c>
      <c r="I7" s="37" t="s">
        <v>236</v>
      </c>
      <c r="J7" s="37">
        <v>600</v>
      </c>
      <c r="K7" s="38">
        <v>32384746.681200001</v>
      </c>
      <c r="L7" s="39">
        <v>6017273.8552000001</v>
      </c>
      <c r="M7" s="39">
        <v>197176</v>
      </c>
      <c r="N7" s="39">
        <v>27395.851999999999</v>
      </c>
      <c r="O7" s="39">
        <v>978</v>
      </c>
      <c r="P7" s="40">
        <f t="shared" si="1"/>
        <v>8.4594924486174367E-2</v>
      </c>
      <c r="Q7" s="41">
        <f t="shared" si="2"/>
        <v>0.45528677369944009</v>
      </c>
      <c r="R7" s="41">
        <f t="shared" si="3"/>
        <v>0.49600357041424925</v>
      </c>
      <c r="S7" s="38">
        <v>28330139.8484</v>
      </c>
      <c r="T7" s="39">
        <v>5754053.4003999997</v>
      </c>
      <c r="U7" s="39">
        <v>186416</v>
      </c>
      <c r="V7" s="39">
        <v>26038.649600000001</v>
      </c>
      <c r="W7" s="39">
        <v>911</v>
      </c>
      <c r="X7" s="40">
        <f t="shared" si="4"/>
        <v>9.1911475691040703E-2</v>
      </c>
      <c r="Y7" s="41">
        <f t="shared" si="5"/>
        <v>0.45252707592511904</v>
      </c>
      <c r="Z7" s="58">
        <f t="shared" si="6"/>
        <v>0.48869195777186508</v>
      </c>
      <c r="AA7" s="78">
        <f t="shared" si="7"/>
        <v>12.520112856568311</v>
      </c>
    </row>
    <row r="8" spans="1:27" s="36" customFormat="1">
      <c r="A8" s="34" t="s">
        <v>101</v>
      </c>
      <c r="B8" s="34" t="s">
        <v>335</v>
      </c>
      <c r="C8" s="35" t="str">
        <f t="shared" si="0"/>
        <v>gSlide</v>
      </c>
      <c r="D8" s="34">
        <v>40</v>
      </c>
      <c r="E8" s="36" t="s">
        <v>207</v>
      </c>
      <c r="F8" s="34">
        <v>2</v>
      </c>
      <c r="G8" s="37" t="s">
        <v>229</v>
      </c>
      <c r="H8" s="37" t="s">
        <v>235</v>
      </c>
      <c r="I8" s="37" t="s">
        <v>236</v>
      </c>
      <c r="J8" s="37">
        <v>600</v>
      </c>
      <c r="K8" s="38">
        <v>19519315.1756</v>
      </c>
      <c r="L8" s="39">
        <v>3933507.3064000001</v>
      </c>
      <c r="M8" s="39">
        <v>128030</v>
      </c>
      <c r="N8" s="39">
        <v>25890.7412</v>
      </c>
      <c r="O8" s="39">
        <v>777</v>
      </c>
      <c r="P8" s="40">
        <f t="shared" si="1"/>
        <v>0.13264164734818445</v>
      </c>
      <c r="Q8" s="41">
        <f t="shared" si="2"/>
        <v>0.65821007012938693</v>
      </c>
      <c r="R8" s="41">
        <f t="shared" si="3"/>
        <v>0.60688901038819021</v>
      </c>
      <c r="S8" s="38">
        <v>17098216.329999998</v>
      </c>
      <c r="T8" s="39">
        <v>3779577.6168</v>
      </c>
      <c r="U8" s="39">
        <v>121141</v>
      </c>
      <c r="V8" s="39">
        <v>25414.852800000001</v>
      </c>
      <c r="W8" s="39">
        <v>756</v>
      </c>
      <c r="X8" s="40">
        <f t="shared" si="4"/>
        <v>0.14864037458344642</v>
      </c>
      <c r="Y8" s="41">
        <f t="shared" si="5"/>
        <v>0.67242574109425557</v>
      </c>
      <c r="Z8" s="58">
        <f t="shared" si="6"/>
        <v>0.62406617082573201</v>
      </c>
      <c r="AA8" s="78">
        <f t="shared" si="7"/>
        <v>12.403605473958846</v>
      </c>
    </row>
    <row r="9" spans="1:27" s="36" customFormat="1">
      <c r="A9" s="34" t="s">
        <v>102</v>
      </c>
      <c r="B9" s="34" t="s">
        <v>336</v>
      </c>
      <c r="C9" s="35" t="str">
        <f t="shared" si="0"/>
        <v>gSlide</v>
      </c>
      <c r="D9" s="34">
        <v>41</v>
      </c>
      <c r="E9" s="36" t="s">
        <v>208</v>
      </c>
      <c r="F9" s="34">
        <v>2</v>
      </c>
      <c r="G9" s="37" t="s">
        <v>229</v>
      </c>
      <c r="H9" s="37" t="s">
        <v>235</v>
      </c>
      <c r="I9" s="37" t="s">
        <v>236</v>
      </c>
      <c r="J9" s="37">
        <v>400</v>
      </c>
      <c r="K9" s="38">
        <v>9668147.0416000001</v>
      </c>
      <c r="L9" s="39">
        <v>1440085.9084000001</v>
      </c>
      <c r="M9" s="39">
        <v>48594</v>
      </c>
      <c r="N9" s="39">
        <v>41883.046000000002</v>
      </c>
      <c r="O9" s="39">
        <v>1420</v>
      </c>
      <c r="P9" s="40">
        <f t="shared" si="1"/>
        <v>0.43320654743650544</v>
      </c>
      <c r="Q9" s="41">
        <f t="shared" si="2"/>
        <v>2.9083713517156724</v>
      </c>
      <c r="R9" s="41">
        <f t="shared" si="3"/>
        <v>2.922171461497304</v>
      </c>
      <c r="S9" s="38">
        <v>6847327.5436000004</v>
      </c>
      <c r="T9" s="39">
        <v>1308537.3624</v>
      </c>
      <c r="U9" s="39">
        <v>43067</v>
      </c>
      <c r="V9" s="39">
        <v>39995.997199999998</v>
      </c>
      <c r="W9" s="39">
        <v>1338</v>
      </c>
      <c r="X9" s="40">
        <f t="shared" si="4"/>
        <v>0.58411105566847177</v>
      </c>
      <c r="Y9" s="41">
        <f t="shared" si="5"/>
        <v>3.0565422393933774</v>
      </c>
      <c r="Z9" s="58">
        <f t="shared" si="6"/>
        <v>3.1067870991710591</v>
      </c>
      <c r="AA9" s="78">
        <f t="shared" si="7"/>
        <v>29.176423215975177</v>
      </c>
    </row>
    <row r="10" spans="1:27" s="36" customFormat="1">
      <c r="A10" s="34" t="s">
        <v>103</v>
      </c>
      <c r="B10" s="34" t="s">
        <v>337</v>
      </c>
      <c r="C10" s="35" t="str">
        <f t="shared" si="0"/>
        <v>gSlide</v>
      </c>
      <c r="D10" s="34">
        <v>42</v>
      </c>
      <c r="E10" s="36" t="s">
        <v>209</v>
      </c>
      <c r="F10" s="34">
        <v>2</v>
      </c>
      <c r="G10" s="37" t="s">
        <v>229</v>
      </c>
      <c r="H10" s="37" t="s">
        <v>235</v>
      </c>
      <c r="I10" s="37" t="s">
        <v>236</v>
      </c>
      <c r="J10" s="37">
        <v>600</v>
      </c>
      <c r="K10" s="38">
        <v>22678071.723200001</v>
      </c>
      <c r="L10" s="39">
        <v>3108871.0011999998</v>
      </c>
      <c r="M10" s="39">
        <v>120634</v>
      </c>
      <c r="N10" s="39">
        <v>30567.101200000001</v>
      </c>
      <c r="O10" s="39">
        <v>1119</v>
      </c>
      <c r="P10" s="40">
        <f t="shared" si="1"/>
        <v>0.13478703821511159</v>
      </c>
      <c r="Q10" s="41">
        <f t="shared" si="2"/>
        <v>0.98322192166227995</v>
      </c>
      <c r="R10" s="41">
        <f t="shared" si="3"/>
        <v>0.92759918430956445</v>
      </c>
      <c r="S10" s="38">
        <v>15766925.408</v>
      </c>
      <c r="T10" s="39">
        <v>2644625.8912</v>
      </c>
      <c r="U10" s="39">
        <v>100122</v>
      </c>
      <c r="V10" s="39">
        <v>28168.6152</v>
      </c>
      <c r="W10" s="39">
        <v>1010</v>
      </c>
      <c r="X10" s="40">
        <f t="shared" si="4"/>
        <v>0.17865636115527947</v>
      </c>
      <c r="Y10" s="41">
        <f t="shared" si="5"/>
        <v>1.06512665151359</v>
      </c>
      <c r="Z10" s="58">
        <f t="shared" si="6"/>
        <v>1.0087693014522283</v>
      </c>
      <c r="AA10" s="78">
        <f t="shared" si="7"/>
        <v>30.475017451019866</v>
      </c>
    </row>
    <row r="11" spans="1:27" s="36" customFormat="1">
      <c r="A11" s="34" t="s">
        <v>104</v>
      </c>
      <c r="B11" s="34" t="s">
        <v>338</v>
      </c>
      <c r="C11" s="35" t="str">
        <f t="shared" si="0"/>
        <v>gSlide</v>
      </c>
      <c r="D11" s="34">
        <v>43</v>
      </c>
      <c r="E11" s="36" t="s">
        <v>210</v>
      </c>
      <c r="F11" s="34">
        <v>2</v>
      </c>
      <c r="G11" s="37" t="s">
        <v>229</v>
      </c>
      <c r="H11" s="37" t="s">
        <v>235</v>
      </c>
      <c r="I11" s="37" t="s">
        <v>236</v>
      </c>
      <c r="J11" s="37">
        <v>600</v>
      </c>
      <c r="K11" s="38">
        <v>17046520.545600001</v>
      </c>
      <c r="L11" s="39">
        <v>1900673.3008000001</v>
      </c>
      <c r="M11" s="39">
        <v>70481</v>
      </c>
      <c r="N11" s="39">
        <v>14525.4936</v>
      </c>
      <c r="O11" s="39">
        <v>609</v>
      </c>
      <c r="P11" s="40">
        <f t="shared" si="1"/>
        <v>8.521090014319245E-2</v>
      </c>
      <c r="Q11" s="41">
        <f t="shared" si="2"/>
        <v>0.76422884426724824</v>
      </c>
      <c r="R11" s="41">
        <f t="shared" si="3"/>
        <v>0.86406265518366654</v>
      </c>
      <c r="S11" s="38">
        <v>9480285.3875999991</v>
      </c>
      <c r="T11" s="39">
        <v>1535368.9652</v>
      </c>
      <c r="U11" s="39">
        <v>54161</v>
      </c>
      <c r="V11" s="39">
        <v>12158.536</v>
      </c>
      <c r="W11" s="39">
        <v>486</v>
      </c>
      <c r="X11" s="40">
        <f t="shared" si="4"/>
        <v>0.12825073827316519</v>
      </c>
      <c r="Y11" s="41">
        <f t="shared" si="5"/>
        <v>0.79189668904218125</v>
      </c>
      <c r="Z11" s="58">
        <f t="shared" si="6"/>
        <v>0.89732464319344174</v>
      </c>
      <c r="AA11" s="78">
        <f t="shared" si="7"/>
        <v>44.385803764234907</v>
      </c>
    </row>
    <row r="12" spans="1:27" s="32" customFormat="1">
      <c r="A12" t="s">
        <v>105</v>
      </c>
      <c r="B12" t="s">
        <v>339</v>
      </c>
      <c r="C12" s="9" t="str">
        <f t="shared" si="0"/>
        <v>gSlide</v>
      </c>
      <c r="D12">
        <v>44</v>
      </c>
      <c r="E12" s="32" t="s">
        <v>211</v>
      </c>
      <c r="F12">
        <v>3</v>
      </c>
      <c r="G12" s="33" t="s">
        <v>230</v>
      </c>
      <c r="H12" s="33" t="s">
        <v>50</v>
      </c>
      <c r="I12" s="33" t="s">
        <v>236</v>
      </c>
      <c r="J12" s="71">
        <v>600</v>
      </c>
      <c r="K12" s="74">
        <v>33958725.240400001</v>
      </c>
      <c r="L12" s="75">
        <v>6071576.5515999999</v>
      </c>
      <c r="M12" s="75">
        <v>222491</v>
      </c>
      <c r="N12" s="75">
        <v>54785.356</v>
      </c>
      <c r="O12" s="75">
        <v>1825</v>
      </c>
      <c r="P12" s="10">
        <f t="shared" si="1"/>
        <v>0.16132924782118435</v>
      </c>
      <c r="Q12" s="11">
        <f t="shared" si="2"/>
        <v>0.90232504744690734</v>
      </c>
      <c r="R12" s="11">
        <f t="shared" si="3"/>
        <v>0.82025789807228155</v>
      </c>
      <c r="S12" s="74">
        <v>28282043.379999999</v>
      </c>
      <c r="T12" s="75">
        <v>5576517.6147999996</v>
      </c>
      <c r="U12" s="75">
        <v>201946</v>
      </c>
      <c r="V12" s="75">
        <v>52449.292000000001</v>
      </c>
      <c r="W12" s="75">
        <v>1737</v>
      </c>
      <c r="X12" s="10">
        <f t="shared" si="4"/>
        <v>0.18545085761762947</v>
      </c>
      <c r="Y12" s="11">
        <f t="shared" si="5"/>
        <v>0.94053844393498043</v>
      </c>
      <c r="Z12" s="57">
        <f t="shared" si="6"/>
        <v>0.86013092608915254</v>
      </c>
      <c r="AA12" s="77">
        <f t="shared" si="7"/>
        <v>16.716416238282612</v>
      </c>
    </row>
    <row r="13" spans="1:27" s="32" customFormat="1">
      <c r="A13" t="s">
        <v>106</v>
      </c>
      <c r="B13" t="s">
        <v>340</v>
      </c>
      <c r="C13" s="9" t="str">
        <f t="shared" si="0"/>
        <v>gSlide</v>
      </c>
      <c r="D13">
        <v>45</v>
      </c>
      <c r="E13" s="32" t="s">
        <v>212</v>
      </c>
      <c r="F13">
        <v>3</v>
      </c>
      <c r="G13" s="33" t="s">
        <v>230</v>
      </c>
      <c r="H13" s="33" t="s">
        <v>50</v>
      </c>
      <c r="I13" s="33" t="s">
        <v>236</v>
      </c>
      <c r="J13" s="71">
        <v>600</v>
      </c>
      <c r="K13" s="74">
        <v>16288972.020400001</v>
      </c>
      <c r="L13" s="75">
        <v>2996943.0652000001</v>
      </c>
      <c r="M13" s="75">
        <v>98199</v>
      </c>
      <c r="N13" s="75">
        <v>27349.088400000001</v>
      </c>
      <c r="O13" s="75">
        <v>1004</v>
      </c>
      <c r="P13" s="10">
        <f t="shared" si="1"/>
        <v>0.16789941296325217</v>
      </c>
      <c r="Q13" s="11">
        <f t="shared" si="2"/>
        <v>0.91256616508912114</v>
      </c>
      <c r="R13" s="11">
        <f t="shared" si="3"/>
        <v>1.0224136702003075</v>
      </c>
      <c r="S13" s="74">
        <v>12880237.792400001</v>
      </c>
      <c r="T13" s="75">
        <v>2701193.9772000001</v>
      </c>
      <c r="U13" s="75">
        <v>85968</v>
      </c>
      <c r="V13" s="75">
        <v>20084.225600000002</v>
      </c>
      <c r="W13" s="75">
        <v>705</v>
      </c>
      <c r="X13" s="10">
        <f t="shared" si="4"/>
        <v>0.15593054975934312</v>
      </c>
      <c r="Y13" s="11">
        <f t="shared" si="5"/>
        <v>0.74353140757476743</v>
      </c>
      <c r="Z13" s="57">
        <f t="shared" si="6"/>
        <v>0.820072585147962</v>
      </c>
      <c r="AA13" s="77">
        <f t="shared" si="7"/>
        <v>20.92663811891239</v>
      </c>
    </row>
    <row r="14" spans="1:27" s="32" customFormat="1">
      <c r="A14" t="s">
        <v>107</v>
      </c>
      <c r="B14" t="s">
        <v>341</v>
      </c>
      <c r="C14" s="9" t="str">
        <f t="shared" si="0"/>
        <v>gSlide</v>
      </c>
      <c r="D14">
        <v>46</v>
      </c>
      <c r="E14" s="32" t="s">
        <v>213</v>
      </c>
      <c r="F14">
        <v>3</v>
      </c>
      <c r="G14" s="33" t="s">
        <v>230</v>
      </c>
      <c r="H14" s="33" t="s">
        <v>50</v>
      </c>
      <c r="I14" s="33" t="s">
        <v>236</v>
      </c>
      <c r="J14" s="71">
        <v>500</v>
      </c>
      <c r="K14" s="12">
        <v>19626921.181600001</v>
      </c>
      <c r="L14" s="13">
        <v>3431258.8363999999</v>
      </c>
      <c r="M14" s="13">
        <v>117313</v>
      </c>
      <c r="N14" s="13">
        <v>66423.9908</v>
      </c>
      <c r="O14" s="13">
        <v>2193</v>
      </c>
      <c r="P14" s="10">
        <f t="shared" si="1"/>
        <v>0.3384330643884772</v>
      </c>
      <c r="Q14" s="11">
        <f t="shared" si="2"/>
        <v>1.9358490270495177</v>
      </c>
      <c r="R14" s="11">
        <f t="shared" si="3"/>
        <v>1.8693580421607154</v>
      </c>
      <c r="S14" s="74">
        <v>15638206.1656</v>
      </c>
      <c r="T14" s="75">
        <v>3247577.9752000002</v>
      </c>
      <c r="U14" s="75">
        <v>109766</v>
      </c>
      <c r="V14" s="75">
        <v>65536.117199999993</v>
      </c>
      <c r="W14" s="75">
        <v>2155</v>
      </c>
      <c r="X14" s="10">
        <f t="shared" si="4"/>
        <v>0.4190769485068081</v>
      </c>
      <c r="Y14" s="11">
        <f t="shared" si="5"/>
        <v>2.0179998047918772</v>
      </c>
      <c r="Z14" s="57">
        <f t="shared" si="6"/>
        <v>1.9632673141045498</v>
      </c>
      <c r="AA14" s="77">
        <f t="shared" si="7"/>
        <v>20.322673021886757</v>
      </c>
    </row>
    <row r="15" spans="1:27" s="32" customFormat="1">
      <c r="A15" t="s">
        <v>108</v>
      </c>
      <c r="B15" t="s">
        <v>342</v>
      </c>
      <c r="C15" s="9" t="str">
        <f t="shared" si="0"/>
        <v>gSlide</v>
      </c>
      <c r="D15">
        <v>47</v>
      </c>
      <c r="E15" s="32" t="s">
        <v>214</v>
      </c>
      <c r="F15">
        <v>3</v>
      </c>
      <c r="G15" s="33" t="s">
        <v>230</v>
      </c>
      <c r="H15" s="33" t="s">
        <v>50</v>
      </c>
      <c r="I15" s="33" t="s">
        <v>236</v>
      </c>
      <c r="J15" s="71">
        <v>600</v>
      </c>
      <c r="K15" s="12">
        <v>36952131.623199999</v>
      </c>
      <c r="L15" s="13">
        <v>8914475.2400000002</v>
      </c>
      <c r="M15" s="13">
        <v>298004</v>
      </c>
      <c r="N15" s="13">
        <v>14785.55</v>
      </c>
      <c r="O15" s="13">
        <v>604</v>
      </c>
      <c r="P15" s="10">
        <f t="shared" si="1"/>
        <v>4.0012711988493384E-2</v>
      </c>
      <c r="Q15" s="11">
        <f t="shared" si="2"/>
        <v>0.16586001533389194</v>
      </c>
      <c r="R15" s="11">
        <f t="shared" si="3"/>
        <v>0.2026818431967356</v>
      </c>
      <c r="S15" s="74">
        <v>33540037.187199999</v>
      </c>
      <c r="T15" s="75">
        <v>8707326.0343999993</v>
      </c>
      <c r="U15" s="75">
        <v>288055</v>
      </c>
      <c r="V15" s="75">
        <v>14181.0088</v>
      </c>
      <c r="W15" s="75">
        <v>572</v>
      </c>
      <c r="X15" s="10">
        <f t="shared" si="4"/>
        <v>4.2280838035003578E-2</v>
      </c>
      <c r="Y15" s="11">
        <f t="shared" si="5"/>
        <v>0.16286295866233955</v>
      </c>
      <c r="Z15" s="57">
        <f t="shared" si="6"/>
        <v>0.19857318914790578</v>
      </c>
      <c r="AA15" s="77">
        <f t="shared" si="7"/>
        <v>9.2338230194486357</v>
      </c>
    </row>
    <row r="16" spans="1:27" s="32" customFormat="1">
      <c r="A16" t="s">
        <v>109</v>
      </c>
      <c r="B16" t="s">
        <v>343</v>
      </c>
      <c r="C16" s="9" t="str">
        <f t="shared" si="0"/>
        <v>gSlide</v>
      </c>
      <c r="D16">
        <v>48</v>
      </c>
      <c r="E16" s="32" t="s">
        <v>215</v>
      </c>
      <c r="F16">
        <v>3</v>
      </c>
      <c r="G16" s="33" t="s">
        <v>230</v>
      </c>
      <c r="H16" s="33" t="s">
        <v>50</v>
      </c>
      <c r="I16" s="33" t="s">
        <v>236</v>
      </c>
      <c r="J16" s="71">
        <v>600</v>
      </c>
      <c r="K16" s="74">
        <v>16411933.626800001</v>
      </c>
      <c r="L16" s="75">
        <v>2398422.3084</v>
      </c>
      <c r="M16" s="75">
        <v>85396</v>
      </c>
      <c r="N16" s="75">
        <v>14408.478800000001</v>
      </c>
      <c r="O16" s="75">
        <v>575</v>
      </c>
      <c r="P16" s="10">
        <f t="shared" si="1"/>
        <v>8.7792694801492238E-2</v>
      </c>
      <c r="Q16" s="11">
        <f t="shared" si="2"/>
        <v>0.60074819807742585</v>
      </c>
      <c r="R16" s="11">
        <f t="shared" si="3"/>
        <v>0.67333364560400955</v>
      </c>
      <c r="S16" s="74">
        <v>12432341.109999999</v>
      </c>
      <c r="T16" s="75">
        <v>2240577.3840000001</v>
      </c>
      <c r="U16" s="75">
        <v>78158</v>
      </c>
      <c r="V16" s="75">
        <v>12423.247600000001</v>
      </c>
      <c r="W16" s="75">
        <v>476</v>
      </c>
      <c r="X16" s="10">
        <f t="shared" si="4"/>
        <v>9.9926856012720847E-2</v>
      </c>
      <c r="Y16" s="11">
        <f t="shared" si="5"/>
        <v>0.55446634821517948</v>
      </c>
      <c r="Z16" s="57">
        <f t="shared" si="6"/>
        <v>0.60902274879091078</v>
      </c>
      <c r="AA16" s="77">
        <f t="shared" si="7"/>
        <v>24.248163606398538</v>
      </c>
    </row>
    <row r="17" spans="1:27" s="36" customFormat="1">
      <c r="A17" s="34" t="s">
        <v>110</v>
      </c>
      <c r="B17" s="34" t="s">
        <v>344</v>
      </c>
      <c r="C17" s="35" t="str">
        <f t="shared" si="0"/>
        <v>gSlide</v>
      </c>
      <c r="D17" s="34">
        <v>49</v>
      </c>
      <c r="E17" s="36" t="s">
        <v>216</v>
      </c>
      <c r="F17" s="34">
        <v>4</v>
      </c>
      <c r="G17" s="37" t="s">
        <v>231</v>
      </c>
      <c r="H17" s="37" t="s">
        <v>237</v>
      </c>
      <c r="I17" s="37" t="s">
        <v>236</v>
      </c>
      <c r="J17" s="37">
        <v>400</v>
      </c>
      <c r="K17" s="38">
        <v>7287677.3004000001</v>
      </c>
      <c r="L17" s="39">
        <v>1733428.2579999999</v>
      </c>
      <c r="M17" s="39">
        <v>58534</v>
      </c>
      <c r="N17" s="39">
        <v>51930.025600000001</v>
      </c>
      <c r="O17" s="39">
        <v>1505</v>
      </c>
      <c r="P17" s="40">
        <f t="shared" si="1"/>
        <v>0.71257306627928907</v>
      </c>
      <c r="Q17" s="41">
        <f t="shared" si="2"/>
        <v>2.9957989527594284</v>
      </c>
      <c r="R17" s="41">
        <f t="shared" si="3"/>
        <v>2.5711552260224826</v>
      </c>
      <c r="S17" s="38">
        <v>7268392.9227999998</v>
      </c>
      <c r="T17" s="39">
        <v>1732513.9343999999</v>
      </c>
      <c r="U17" s="39">
        <v>58493</v>
      </c>
      <c r="V17" s="39">
        <v>51930.025600000001</v>
      </c>
      <c r="W17" s="39">
        <v>1505</v>
      </c>
      <c r="X17" s="40">
        <f t="shared" si="4"/>
        <v>0.71446365312890958</v>
      </c>
      <c r="Y17" s="41">
        <f t="shared" si="5"/>
        <v>2.9973799672776824</v>
      </c>
      <c r="Z17" s="58">
        <f t="shared" si="6"/>
        <v>2.5729574478997486</v>
      </c>
      <c r="AA17" s="78">
        <f t="shared" si="7"/>
        <v>0.26461623923635824</v>
      </c>
    </row>
    <row r="18" spans="1:27" s="36" customFormat="1">
      <c r="A18" s="34" t="s">
        <v>111</v>
      </c>
      <c r="B18" s="34" t="s">
        <v>345</v>
      </c>
      <c r="C18" s="35" t="str">
        <f t="shared" si="0"/>
        <v>gSlide</v>
      </c>
      <c r="D18" s="34">
        <v>50</v>
      </c>
      <c r="E18" s="36" t="s">
        <v>217</v>
      </c>
      <c r="F18" s="34">
        <v>4</v>
      </c>
      <c r="G18" s="37" t="s">
        <v>231</v>
      </c>
      <c r="H18" s="37" t="s">
        <v>237</v>
      </c>
      <c r="I18" s="37" t="s">
        <v>236</v>
      </c>
      <c r="J18" s="37">
        <v>400</v>
      </c>
      <c r="K18" s="38">
        <v>11255842.147600001</v>
      </c>
      <c r="L18" s="39">
        <v>1962961.5696</v>
      </c>
      <c r="M18" s="39">
        <v>72754</v>
      </c>
      <c r="N18" s="39">
        <v>97390.592799999999</v>
      </c>
      <c r="O18" s="39">
        <v>2900</v>
      </c>
      <c r="P18" s="40">
        <f t="shared" si="1"/>
        <v>0.86524483484130832</v>
      </c>
      <c r="Q18" s="41">
        <f t="shared" si="2"/>
        <v>4.9614110794764885</v>
      </c>
      <c r="R18" s="41">
        <f t="shared" si="3"/>
        <v>3.9860351320889573</v>
      </c>
      <c r="S18" s="38">
        <v>9658623.7719999999</v>
      </c>
      <c r="T18" s="39">
        <v>1828881.6528</v>
      </c>
      <c r="U18" s="39">
        <v>67046</v>
      </c>
      <c r="V18" s="39">
        <v>94309.696800000005</v>
      </c>
      <c r="W18" s="39">
        <v>2753</v>
      </c>
      <c r="X18" s="40">
        <f t="shared" si="4"/>
        <v>0.97642996586532749</v>
      </c>
      <c r="Y18" s="41">
        <f t="shared" si="5"/>
        <v>5.1566866918705632</v>
      </c>
      <c r="Z18" s="58">
        <f t="shared" si="6"/>
        <v>4.1061360856725226</v>
      </c>
      <c r="AA18" s="78">
        <f t="shared" si="7"/>
        <v>14.190127710173723</v>
      </c>
    </row>
    <row r="19" spans="1:27" s="36" customFormat="1">
      <c r="A19" s="34" t="s">
        <v>112</v>
      </c>
      <c r="B19" s="34" t="s">
        <v>346</v>
      </c>
      <c r="C19" s="35" t="str">
        <f t="shared" si="0"/>
        <v>gSlide</v>
      </c>
      <c r="D19" s="34">
        <v>51</v>
      </c>
      <c r="E19" s="36" t="s">
        <v>218</v>
      </c>
      <c r="F19" s="34">
        <v>4</v>
      </c>
      <c r="G19" s="37" t="s">
        <v>231</v>
      </c>
      <c r="H19" s="37" t="s">
        <v>237</v>
      </c>
      <c r="I19" s="37" t="s">
        <v>236</v>
      </c>
      <c r="J19" s="37">
        <v>600</v>
      </c>
      <c r="K19" s="38">
        <v>17585324.608399998</v>
      </c>
      <c r="L19" s="39">
        <v>2190218.7000000002</v>
      </c>
      <c r="M19" s="39">
        <v>84063</v>
      </c>
      <c r="N19" s="39">
        <v>30417.711599999999</v>
      </c>
      <c r="O19" s="39">
        <v>1011</v>
      </c>
      <c r="P19" s="40">
        <f t="shared" si="1"/>
        <v>0.1729721360131751</v>
      </c>
      <c r="Q19" s="41">
        <f t="shared" si="2"/>
        <v>1.3887979131946959</v>
      </c>
      <c r="R19" s="41">
        <f t="shared" si="3"/>
        <v>1.2026694265015525</v>
      </c>
      <c r="S19" s="38">
        <v>9963737.2180000003</v>
      </c>
      <c r="T19" s="39">
        <v>1719053.8467999999</v>
      </c>
      <c r="U19" s="39">
        <v>61516</v>
      </c>
      <c r="V19" s="39">
        <v>27503.344799999999</v>
      </c>
      <c r="W19" s="39">
        <v>873</v>
      </c>
      <c r="X19" s="40">
        <f t="shared" si="4"/>
        <v>0.27603442562007557</v>
      </c>
      <c r="Y19" s="41">
        <f t="shared" si="5"/>
        <v>1.5999117683949911</v>
      </c>
      <c r="Z19" s="58">
        <f t="shared" si="6"/>
        <v>1.4191429871903245</v>
      </c>
      <c r="AA19" s="78">
        <f t="shared" si="7"/>
        <v>43.340612471602533</v>
      </c>
    </row>
    <row r="20" spans="1:27" s="36" customFormat="1">
      <c r="A20" s="34" t="s">
        <v>113</v>
      </c>
      <c r="B20" s="34" t="s">
        <v>295</v>
      </c>
      <c r="C20" s="35" t="str">
        <f t="shared" si="0"/>
        <v>gSlide</v>
      </c>
      <c r="D20" s="34">
        <v>52</v>
      </c>
      <c r="E20" s="36" t="s">
        <v>219</v>
      </c>
      <c r="F20" s="34">
        <v>4</v>
      </c>
      <c r="G20" s="37" t="s">
        <v>231</v>
      </c>
      <c r="H20" s="37" t="s">
        <v>237</v>
      </c>
      <c r="I20" s="37" t="s">
        <v>236</v>
      </c>
      <c r="J20" s="37">
        <v>300</v>
      </c>
      <c r="K20" s="38">
        <v>8392463.9648000002</v>
      </c>
      <c r="L20" s="39">
        <v>2033891.5824</v>
      </c>
      <c r="M20" s="39">
        <v>64289</v>
      </c>
      <c r="N20" s="39">
        <v>60610.703999999998</v>
      </c>
      <c r="O20" s="39">
        <v>1654</v>
      </c>
      <c r="P20" s="40">
        <f t="shared" si="1"/>
        <v>0.72220392311740356</v>
      </c>
      <c r="Q20" s="41">
        <f t="shared" si="2"/>
        <v>2.9800361299730209</v>
      </c>
      <c r="R20" s="41">
        <f t="shared" si="3"/>
        <v>2.5727573923999438</v>
      </c>
      <c r="S20" s="38">
        <v>8238772.96</v>
      </c>
      <c r="T20" s="39">
        <v>2021914.5992000001</v>
      </c>
      <c r="U20" s="39">
        <v>63835</v>
      </c>
      <c r="V20" s="39">
        <v>60383.022400000002</v>
      </c>
      <c r="W20" s="39">
        <v>1647</v>
      </c>
      <c r="X20" s="40">
        <f t="shared" si="4"/>
        <v>0.73291280987065832</v>
      </c>
      <c r="Y20" s="41">
        <f t="shared" si="5"/>
        <v>2.9864279343890896</v>
      </c>
      <c r="Z20" s="58">
        <f t="shared" si="6"/>
        <v>2.5800892927077621</v>
      </c>
      <c r="AA20" s="78">
        <f t="shared" si="7"/>
        <v>1.8312977624284958</v>
      </c>
    </row>
    <row r="21" spans="1:27" s="36" customFormat="1">
      <c r="A21" s="34" t="s">
        <v>114</v>
      </c>
      <c r="B21" s="34" t="s">
        <v>347</v>
      </c>
      <c r="C21" s="35" t="str">
        <f t="shared" si="0"/>
        <v>gSlide</v>
      </c>
      <c r="D21" s="34">
        <v>53</v>
      </c>
      <c r="E21" s="36" t="s">
        <v>220</v>
      </c>
      <c r="F21" s="34">
        <v>4</v>
      </c>
      <c r="G21" s="37" t="s">
        <v>231</v>
      </c>
      <c r="H21" s="37" t="s">
        <v>237</v>
      </c>
      <c r="I21" s="37" t="s">
        <v>236</v>
      </c>
      <c r="J21" s="37">
        <v>400</v>
      </c>
      <c r="K21" s="38">
        <v>13165335.7828</v>
      </c>
      <c r="L21" s="39">
        <v>2017193.5915999999</v>
      </c>
      <c r="M21" s="39">
        <v>68020</v>
      </c>
      <c r="N21" s="39">
        <v>89219.024000000005</v>
      </c>
      <c r="O21" s="39">
        <v>2698</v>
      </c>
      <c r="P21" s="40">
        <f t="shared" si="1"/>
        <v>0.67768134039210137</v>
      </c>
      <c r="Q21" s="41">
        <f t="shared" si="2"/>
        <v>4.4229281895166617</v>
      </c>
      <c r="R21" s="41">
        <f t="shared" si="3"/>
        <v>3.9664804469273744</v>
      </c>
      <c r="S21" s="38">
        <v>9376392.9616</v>
      </c>
      <c r="T21" s="39">
        <v>1818319.6388000001</v>
      </c>
      <c r="U21" s="39">
        <v>59999</v>
      </c>
      <c r="V21" s="39">
        <v>86193.144</v>
      </c>
      <c r="W21" s="39">
        <v>2560</v>
      </c>
      <c r="X21" s="40">
        <f t="shared" si="4"/>
        <v>0.91925695043920053</v>
      </c>
      <c r="Y21" s="41">
        <f t="shared" si="5"/>
        <v>4.7402636016670403</v>
      </c>
      <c r="Z21" s="58">
        <f t="shared" si="6"/>
        <v>4.266737778962983</v>
      </c>
      <c r="AA21" s="78">
        <f t="shared" si="7"/>
        <v>28.779689965447798</v>
      </c>
    </row>
    <row r="22" spans="1:27" s="32" customFormat="1">
      <c r="A22" t="s">
        <v>115</v>
      </c>
      <c r="B22" t="s">
        <v>348</v>
      </c>
      <c r="C22" s="9" t="str">
        <f t="shared" si="0"/>
        <v>gSlide</v>
      </c>
      <c r="D22">
        <v>54</v>
      </c>
      <c r="E22" s="32" t="s">
        <v>221</v>
      </c>
      <c r="F22">
        <v>5</v>
      </c>
      <c r="G22" s="33" t="s">
        <v>232</v>
      </c>
      <c r="H22" s="33" t="s">
        <v>238</v>
      </c>
      <c r="I22" s="33" t="s">
        <v>239</v>
      </c>
      <c r="J22" s="71">
        <v>200</v>
      </c>
      <c r="K22" s="74">
        <v>11962582.3388</v>
      </c>
      <c r="L22" s="75">
        <v>2601439.1776000001</v>
      </c>
      <c r="M22" s="75">
        <v>89138</v>
      </c>
      <c r="N22" s="75">
        <v>139201.06</v>
      </c>
      <c r="O22" s="75">
        <v>3972</v>
      </c>
      <c r="P22" s="10">
        <f t="shared" si="1"/>
        <v>1.1636372152566821</v>
      </c>
      <c r="Q22" s="11">
        <f t="shared" si="2"/>
        <v>5.3509250263702954</v>
      </c>
      <c r="R22" s="11">
        <f t="shared" si="3"/>
        <v>4.456012026296305</v>
      </c>
      <c r="S22" s="74">
        <v>11776486.0636</v>
      </c>
      <c r="T22" s="75">
        <v>2588727.7308</v>
      </c>
      <c r="U22" s="75">
        <v>88633</v>
      </c>
      <c r="V22" s="75">
        <v>139061.1924</v>
      </c>
      <c r="W22" s="75">
        <v>3966</v>
      </c>
      <c r="X22" s="10">
        <f t="shared" si="4"/>
        <v>1.1808377443745715</v>
      </c>
      <c r="Y22" s="11">
        <f t="shared" si="5"/>
        <v>5.3717967612231519</v>
      </c>
      <c r="Z22" s="57">
        <f t="shared" si="6"/>
        <v>4.4746313449843731</v>
      </c>
      <c r="AA22" s="77">
        <f t="shared" si="7"/>
        <v>1.5556530348502318</v>
      </c>
    </row>
    <row r="23" spans="1:27" s="32" customFormat="1">
      <c r="A23" t="s">
        <v>116</v>
      </c>
      <c r="B23" t="s">
        <v>349</v>
      </c>
      <c r="C23" s="9" t="str">
        <f t="shared" si="0"/>
        <v>gSlide</v>
      </c>
      <c r="D23">
        <v>55</v>
      </c>
      <c r="E23" s="32" t="s">
        <v>222</v>
      </c>
      <c r="F23">
        <v>5</v>
      </c>
      <c r="G23" s="33" t="s">
        <v>232</v>
      </c>
      <c r="H23" s="33" t="s">
        <v>238</v>
      </c>
      <c r="I23" s="33" t="s">
        <v>239</v>
      </c>
      <c r="J23" s="71">
        <v>600</v>
      </c>
      <c r="K23" s="74">
        <v>17699376.162</v>
      </c>
      <c r="L23" s="75">
        <v>1949290.7283999999</v>
      </c>
      <c r="M23" s="75">
        <v>74129</v>
      </c>
      <c r="N23" s="75">
        <v>5400.0320000000002</v>
      </c>
      <c r="O23" s="75">
        <v>205</v>
      </c>
      <c r="P23" s="10">
        <f t="shared" si="1"/>
        <v>3.0509730685275214E-2</v>
      </c>
      <c r="Q23" s="11">
        <f t="shared" si="2"/>
        <v>0.27702548015669309</v>
      </c>
      <c r="R23" s="11">
        <f t="shared" si="3"/>
        <v>0.27654494192556223</v>
      </c>
      <c r="S23" s="74">
        <v>10706848.6984</v>
      </c>
      <c r="T23" s="75">
        <v>1551811.1316</v>
      </c>
      <c r="U23" s="75">
        <v>58264</v>
      </c>
      <c r="V23" s="75">
        <v>4946.7848000000004</v>
      </c>
      <c r="W23" s="75">
        <v>183</v>
      </c>
      <c r="X23" s="10">
        <f t="shared" si="4"/>
        <v>4.6202061309965403E-2</v>
      </c>
      <c r="Y23" s="11">
        <f t="shared" si="5"/>
        <v>0.31877492687525716</v>
      </c>
      <c r="Z23" s="57">
        <f t="shared" si="6"/>
        <v>0.31408760126321572</v>
      </c>
      <c r="AA23" s="77">
        <f t="shared" si="7"/>
        <v>39.507197313613432</v>
      </c>
    </row>
    <row r="24" spans="1:27" s="32" customFormat="1">
      <c r="A24" t="s">
        <v>117</v>
      </c>
      <c r="B24" t="s">
        <v>350</v>
      </c>
      <c r="C24" s="9" t="str">
        <f t="shared" si="0"/>
        <v>gSlide</v>
      </c>
      <c r="D24">
        <v>56</v>
      </c>
      <c r="E24" s="32" t="s">
        <v>223</v>
      </c>
      <c r="F24">
        <v>5</v>
      </c>
      <c r="G24" s="33" t="s">
        <v>232</v>
      </c>
      <c r="H24" s="33" t="s">
        <v>238</v>
      </c>
      <c r="I24" s="33" t="s">
        <v>239</v>
      </c>
      <c r="J24" s="71">
        <v>400</v>
      </c>
      <c r="K24" s="74">
        <v>8599195.2603999991</v>
      </c>
      <c r="L24" s="75">
        <v>1039738.4968</v>
      </c>
      <c r="M24" s="75">
        <v>38086</v>
      </c>
      <c r="N24" s="75">
        <v>9432.2816000000003</v>
      </c>
      <c r="O24" s="75">
        <v>320</v>
      </c>
      <c r="P24" s="10">
        <f t="shared" si="1"/>
        <v>0.10968795700495874</v>
      </c>
      <c r="Q24" s="11">
        <f t="shared" si="2"/>
        <v>0.90717825963256193</v>
      </c>
      <c r="R24" s="11">
        <f t="shared" si="3"/>
        <v>0.8402037494092317</v>
      </c>
      <c r="S24" s="74">
        <v>4973257.0180000002</v>
      </c>
      <c r="T24" s="75">
        <v>861945.40560000006</v>
      </c>
      <c r="U24" s="75">
        <v>30619</v>
      </c>
      <c r="V24" s="75">
        <v>9351.4503999999997</v>
      </c>
      <c r="W24" s="75">
        <v>315</v>
      </c>
      <c r="X24" s="10">
        <f t="shared" si="4"/>
        <v>0.18803472987930742</v>
      </c>
      <c r="Y24" s="11">
        <f t="shared" si="5"/>
        <v>1.0849237479826761</v>
      </c>
      <c r="Z24" s="57">
        <f t="shared" si="6"/>
        <v>1.0287729840948432</v>
      </c>
      <c r="AA24" s="77">
        <f t="shared" si="7"/>
        <v>42.166018244727418</v>
      </c>
    </row>
    <row r="25" spans="1:27" s="32" customFormat="1">
      <c r="A25" t="s">
        <v>118</v>
      </c>
      <c r="B25" t="s">
        <v>351</v>
      </c>
      <c r="C25" s="9" t="str">
        <f t="shared" si="0"/>
        <v>gSlide</v>
      </c>
      <c r="D25">
        <v>57</v>
      </c>
      <c r="E25" s="32" t="s">
        <v>224</v>
      </c>
      <c r="F25">
        <v>5</v>
      </c>
      <c r="G25" s="33" t="s">
        <v>232</v>
      </c>
      <c r="H25" s="33" t="s">
        <v>238</v>
      </c>
      <c r="I25" s="33" t="s">
        <v>239</v>
      </c>
      <c r="J25" s="71">
        <v>400</v>
      </c>
      <c r="K25" s="74">
        <v>4415180.2155999998</v>
      </c>
      <c r="L25" s="75">
        <v>686883.43559999997</v>
      </c>
      <c r="M25" s="75">
        <v>25758</v>
      </c>
      <c r="N25" s="75">
        <v>85525.757599999997</v>
      </c>
      <c r="O25" s="75">
        <v>2348</v>
      </c>
      <c r="P25" s="10">
        <f t="shared" si="1"/>
        <v>1.937084182833916</v>
      </c>
      <c r="Q25" s="11">
        <f t="shared" si="2"/>
        <v>12.451276762161594</v>
      </c>
      <c r="R25" s="11">
        <f t="shared" si="3"/>
        <v>9.1156145663483201</v>
      </c>
      <c r="S25" s="74">
        <v>3421233.6516</v>
      </c>
      <c r="T25" s="75">
        <v>643799.77119999996</v>
      </c>
      <c r="U25" s="75">
        <v>23974</v>
      </c>
      <c r="V25" s="75">
        <v>85160.959199999998</v>
      </c>
      <c r="W25" s="75">
        <v>2331</v>
      </c>
      <c r="X25" s="10">
        <f t="shared" si="4"/>
        <v>2.4891886340523097</v>
      </c>
      <c r="Y25" s="11">
        <f t="shared" si="5"/>
        <v>13.227864160508418</v>
      </c>
      <c r="Z25" s="57">
        <f t="shared" si="6"/>
        <v>9.7230332860598985</v>
      </c>
      <c r="AA25" s="77">
        <f t="shared" si="7"/>
        <v>22.512027039986354</v>
      </c>
    </row>
    <row r="26" spans="1:27" s="32" customFormat="1">
      <c r="A26" t="s">
        <v>119</v>
      </c>
      <c r="B26" t="s">
        <v>352</v>
      </c>
      <c r="C26" s="9" t="str">
        <f t="shared" si="0"/>
        <v>gSlide</v>
      </c>
      <c r="D26">
        <v>58</v>
      </c>
      <c r="E26" s="32" t="s">
        <v>225</v>
      </c>
      <c r="F26">
        <v>5</v>
      </c>
      <c r="G26" s="33" t="s">
        <v>232</v>
      </c>
      <c r="H26" s="33" t="s">
        <v>238</v>
      </c>
      <c r="I26" s="33" t="s">
        <v>239</v>
      </c>
      <c r="J26" s="71">
        <v>500</v>
      </c>
      <c r="K26" s="74">
        <v>11569705.041999999</v>
      </c>
      <c r="L26" s="75">
        <v>1383644.7823999999</v>
      </c>
      <c r="M26" s="75">
        <v>52775</v>
      </c>
      <c r="N26" s="75">
        <v>21619.383600000001</v>
      </c>
      <c r="O26" s="75">
        <v>766</v>
      </c>
      <c r="P26" s="10">
        <f t="shared" si="1"/>
        <v>0.18686201179302289</v>
      </c>
      <c r="Q26" s="11">
        <f t="shared" si="2"/>
        <v>1.562495220955491</v>
      </c>
      <c r="R26" s="11">
        <f t="shared" si="3"/>
        <v>1.4514448128848887</v>
      </c>
      <c r="S26" s="74">
        <v>6945258.1396000003</v>
      </c>
      <c r="T26" s="75">
        <v>1133903.6708</v>
      </c>
      <c r="U26" s="75">
        <v>41740</v>
      </c>
      <c r="V26" s="75">
        <v>20433.365600000001</v>
      </c>
      <c r="W26" s="75">
        <v>715</v>
      </c>
      <c r="X26" s="10">
        <f t="shared" si="4"/>
        <v>0.29420599190538976</v>
      </c>
      <c r="Y26" s="11">
        <f t="shared" si="5"/>
        <v>1.8020371682528995</v>
      </c>
      <c r="Z26" s="57">
        <f t="shared" si="6"/>
        <v>1.7129851461427887</v>
      </c>
      <c r="AA26" s="77">
        <f t="shared" si="7"/>
        <v>39.970309403847978</v>
      </c>
    </row>
    <row r="27" spans="1:27">
      <c r="J27" s="2"/>
      <c r="S27" s="18"/>
      <c r="T27" s="19"/>
      <c r="U27" s="5"/>
      <c r="V27" s="5"/>
      <c r="W27" s="19"/>
      <c r="X27" s="16"/>
      <c r="Y27" s="17"/>
    </row>
    <row r="28" spans="1:27">
      <c r="J28" s="2"/>
      <c r="S28" s="18"/>
      <c r="T28" s="19"/>
      <c r="U28" s="5"/>
      <c r="V28" s="5"/>
      <c r="W28" s="19"/>
      <c r="X28" s="16"/>
      <c r="Y28" s="17"/>
    </row>
    <row r="29" spans="1:27" s="20" customFormat="1">
      <c r="K29" s="21"/>
      <c r="L29" s="22"/>
      <c r="M29" s="22"/>
      <c r="N29" s="23"/>
      <c r="O29" s="23"/>
      <c r="P29" s="24"/>
      <c r="Q29" s="25"/>
      <c r="R29" s="55"/>
      <c r="S29" s="47"/>
      <c r="W29" s="51"/>
      <c r="X29" s="60"/>
      <c r="Y29" s="61"/>
      <c r="Z29" s="62"/>
      <c r="AA29" s="80"/>
    </row>
    <row r="30" spans="1:27" s="28" customFormat="1" ht="60">
      <c r="J30" s="2"/>
      <c r="K30" s="12" t="s">
        <v>57</v>
      </c>
      <c r="L30" s="13"/>
      <c r="M30" s="13"/>
      <c r="N30" s="29"/>
      <c r="O30" s="29"/>
      <c r="P30" s="10" t="s">
        <v>284</v>
      </c>
      <c r="Q30" s="11" t="s">
        <v>285</v>
      </c>
      <c r="R30" s="67" t="s">
        <v>286</v>
      </c>
      <c r="S30" s="48"/>
      <c r="W30" s="52"/>
      <c r="X30" s="63" t="s">
        <v>292</v>
      </c>
      <c r="Y30" s="64" t="s">
        <v>293</v>
      </c>
      <c r="Z30" s="57" t="s">
        <v>294</v>
      </c>
      <c r="AA30" s="76" t="s">
        <v>363</v>
      </c>
    </row>
    <row r="31" spans="1:27">
      <c r="J31" s="2"/>
      <c r="K31" s="18" t="s">
        <v>228</v>
      </c>
      <c r="P31" s="16">
        <v>8.5793999999999995E-2</v>
      </c>
      <c r="Q31" s="17">
        <v>0.671682</v>
      </c>
      <c r="R31" s="54">
        <v>0.67289600000000005</v>
      </c>
      <c r="X31" s="65">
        <v>0.123029</v>
      </c>
      <c r="Y31" s="66">
        <v>0.76782700000000004</v>
      </c>
      <c r="Z31" s="59">
        <v>0.77407999999999999</v>
      </c>
      <c r="AA31" s="79">
        <v>29.072918999999999</v>
      </c>
    </row>
    <row r="32" spans="1:27">
      <c r="J32" s="2"/>
      <c r="K32" s="18" t="s">
        <v>229</v>
      </c>
      <c r="P32" s="16">
        <v>0.17408799999999999</v>
      </c>
      <c r="Q32" s="17">
        <v>1.153864</v>
      </c>
      <c r="R32" s="54">
        <v>1.1633450000000001</v>
      </c>
      <c r="X32" s="65">
        <v>0.22631399999999999</v>
      </c>
      <c r="Y32" s="66">
        <v>1.2077040000000001</v>
      </c>
      <c r="Z32" s="59">
        <v>1.225128</v>
      </c>
      <c r="AA32" s="79">
        <v>25.792193000000001</v>
      </c>
    </row>
    <row r="33" spans="7:27">
      <c r="J33" s="2"/>
      <c r="K33" s="18" t="s">
        <v>230</v>
      </c>
      <c r="P33" s="16">
        <v>0.15909300000000001</v>
      </c>
      <c r="Q33" s="17">
        <v>0.90347</v>
      </c>
      <c r="R33" s="54">
        <v>0.91760900000000001</v>
      </c>
      <c r="X33" s="65">
        <v>0.180533</v>
      </c>
      <c r="Y33" s="66">
        <v>0.88388</v>
      </c>
      <c r="Z33" s="59">
        <v>0.89021300000000003</v>
      </c>
      <c r="AA33" s="79">
        <v>18.289542999999998</v>
      </c>
    </row>
    <row r="34" spans="7:27">
      <c r="J34" s="2"/>
      <c r="K34" s="18" t="s">
        <v>231</v>
      </c>
      <c r="P34" s="16">
        <v>0.630135</v>
      </c>
      <c r="Q34" s="17">
        <v>3.3497940000000002</v>
      </c>
      <c r="R34" s="54">
        <v>2.85982</v>
      </c>
      <c r="X34" s="65">
        <v>0.72382000000000002</v>
      </c>
      <c r="Y34" s="66">
        <v>3.4961340000000001</v>
      </c>
      <c r="Z34" s="59">
        <v>2.9890129999999999</v>
      </c>
      <c r="AA34" s="79">
        <v>17.681269</v>
      </c>
    </row>
    <row r="35" spans="7:27">
      <c r="J35" s="2"/>
      <c r="K35" s="18" t="s">
        <v>232</v>
      </c>
      <c r="P35" s="16">
        <v>0.68555600000000005</v>
      </c>
      <c r="Q35" s="17">
        <v>4.1097799999999998</v>
      </c>
      <c r="R35" s="54">
        <v>3.2279640000000001</v>
      </c>
      <c r="X35" s="65">
        <v>0.83969400000000005</v>
      </c>
      <c r="Y35" s="66">
        <v>4.3610790000000001</v>
      </c>
      <c r="Z35" s="59">
        <v>3.4507020000000002</v>
      </c>
      <c r="AA35" s="79">
        <v>29.142240999999999</v>
      </c>
    </row>
    <row r="36" spans="7:27">
      <c r="J36" s="2"/>
    </row>
    <row r="37" spans="7:27" s="28" customFormat="1" ht="60">
      <c r="J37" s="2"/>
      <c r="K37" s="12" t="s">
        <v>58</v>
      </c>
      <c r="L37" s="13"/>
      <c r="M37" s="13"/>
      <c r="N37" s="29"/>
      <c r="O37" s="29"/>
      <c r="P37" s="10" t="s">
        <v>284</v>
      </c>
      <c r="Q37" s="11" t="s">
        <v>285</v>
      </c>
      <c r="R37" s="67" t="s">
        <v>286</v>
      </c>
      <c r="S37" s="48"/>
      <c r="W37" s="52"/>
      <c r="X37" s="63" t="s">
        <v>292</v>
      </c>
      <c r="Y37" s="64" t="s">
        <v>293</v>
      </c>
      <c r="Z37" s="57" t="s">
        <v>294</v>
      </c>
      <c r="AA37" s="76" t="s">
        <v>363</v>
      </c>
    </row>
    <row r="38" spans="7:27">
      <c r="J38" s="2"/>
      <c r="K38" s="18" t="s">
        <v>228</v>
      </c>
      <c r="P38" s="16">
        <v>3.5352000000000001E-2</v>
      </c>
      <c r="Q38" s="17">
        <v>0.32346200000000003</v>
      </c>
      <c r="R38" s="54">
        <v>0.29592600000000002</v>
      </c>
      <c r="X38" s="65">
        <v>6.0069999999999998E-2</v>
      </c>
      <c r="Y38" s="66">
        <v>0.40341700000000003</v>
      </c>
      <c r="Z38" s="59">
        <v>0.37881999999999999</v>
      </c>
      <c r="AA38" s="79">
        <v>6.5513950000000003</v>
      </c>
    </row>
    <row r="39" spans="7:27">
      <c r="J39" s="2"/>
      <c r="K39" s="18" t="s">
        <v>229</v>
      </c>
      <c r="P39" s="16">
        <v>6.5694000000000002E-2</v>
      </c>
      <c r="Q39" s="17">
        <v>0.44681700000000002</v>
      </c>
      <c r="R39" s="54">
        <v>0.44685599999999998</v>
      </c>
      <c r="X39" s="65">
        <v>9.0554999999999997E-2</v>
      </c>
      <c r="Y39" s="66">
        <v>0.472665</v>
      </c>
      <c r="Z39" s="59">
        <v>0.47950599999999999</v>
      </c>
      <c r="AA39" s="79">
        <v>6.0601430000000001</v>
      </c>
    </row>
    <row r="40" spans="7:27">
      <c r="J40" s="2"/>
      <c r="K40" s="18" t="s">
        <v>230</v>
      </c>
      <c r="P40" s="16">
        <v>5.0749000000000002E-2</v>
      </c>
      <c r="Q40" s="17">
        <v>0.29168500000000003</v>
      </c>
      <c r="R40" s="54">
        <v>0.273594</v>
      </c>
      <c r="X40" s="65">
        <v>6.4476000000000006E-2</v>
      </c>
      <c r="Y40" s="66">
        <v>0.311249</v>
      </c>
      <c r="Z40" s="59">
        <v>0.29280600000000001</v>
      </c>
      <c r="AA40" s="79">
        <v>2.5600179999999999</v>
      </c>
    </row>
    <row r="41" spans="7:27">
      <c r="J41" s="2"/>
      <c r="K41" s="18" t="s">
        <v>231</v>
      </c>
      <c r="P41" s="16">
        <v>0.118703</v>
      </c>
      <c r="Q41" s="17">
        <v>0.62675599999999998</v>
      </c>
      <c r="R41" s="54">
        <v>0.51985300000000001</v>
      </c>
      <c r="X41" s="65">
        <v>0.12302200000000001</v>
      </c>
      <c r="Y41" s="66">
        <v>0.64844100000000005</v>
      </c>
      <c r="Z41" s="59">
        <v>0.53316799999999998</v>
      </c>
      <c r="AA41" s="79">
        <v>8.210744</v>
      </c>
    </row>
    <row r="42" spans="7:27">
      <c r="J42" s="2"/>
      <c r="K42" s="18" t="s">
        <v>232</v>
      </c>
      <c r="P42" s="16">
        <v>0.37445200000000001</v>
      </c>
      <c r="Q42" s="17">
        <v>2.2644679999999999</v>
      </c>
      <c r="R42" s="54">
        <v>1.6392199999999999</v>
      </c>
      <c r="X42" s="65">
        <v>0.45766000000000001</v>
      </c>
      <c r="Y42" s="66">
        <v>2.3797429999999999</v>
      </c>
      <c r="Z42" s="59">
        <v>1.71922</v>
      </c>
      <c r="AA42" s="79">
        <v>7.7436350000000003</v>
      </c>
    </row>
    <row r="43" spans="7:27">
      <c r="J43" s="2"/>
    </row>
    <row r="44" spans="7:27" s="28" customFormat="1" ht="60">
      <c r="J44" s="19"/>
      <c r="K44" s="12" t="s">
        <v>59</v>
      </c>
      <c r="L44" s="13"/>
      <c r="M44" s="13"/>
      <c r="N44" s="29"/>
      <c r="O44" s="29"/>
      <c r="P44" s="10" t="s">
        <v>284</v>
      </c>
      <c r="Q44" s="11" t="s">
        <v>285</v>
      </c>
      <c r="R44" s="67" t="s">
        <v>286</v>
      </c>
      <c r="S44" s="48"/>
      <c r="W44" s="52"/>
      <c r="X44" s="63" t="s">
        <v>292</v>
      </c>
      <c r="Y44" s="64" t="s">
        <v>293</v>
      </c>
      <c r="Z44" s="57" t="s">
        <v>294</v>
      </c>
      <c r="AA44" s="76" t="s">
        <v>363</v>
      </c>
    </row>
    <row r="45" spans="7:27">
      <c r="G45" s="68" t="s">
        <v>228</v>
      </c>
      <c r="H45" s="68"/>
      <c r="I45" s="68"/>
      <c r="K45" s="69" t="s">
        <v>60</v>
      </c>
      <c r="L45" s="70" t="s">
        <v>229</v>
      </c>
      <c r="M45" s="70"/>
      <c r="N45" s="70"/>
      <c r="P45" s="26">
        <v>0.28000000000000003</v>
      </c>
      <c r="Q45" s="27">
        <v>0.41</v>
      </c>
      <c r="R45" s="4">
        <v>0.39</v>
      </c>
      <c r="X45" s="26">
        <v>0.37</v>
      </c>
      <c r="Y45" s="27">
        <v>0.5</v>
      </c>
      <c r="Z45" s="4">
        <v>0.48</v>
      </c>
      <c r="AA45" s="26">
        <v>0.72</v>
      </c>
    </row>
    <row r="46" spans="7:27">
      <c r="G46" s="68" t="s">
        <v>228</v>
      </c>
      <c r="H46" s="68"/>
      <c r="I46" s="68"/>
      <c r="K46" s="69" t="s">
        <v>60</v>
      </c>
      <c r="L46" s="70" t="s">
        <v>230</v>
      </c>
      <c r="M46" s="70"/>
      <c r="N46" s="70"/>
      <c r="P46" s="26">
        <v>0.27</v>
      </c>
      <c r="Q46" s="27">
        <v>0.61</v>
      </c>
      <c r="R46" s="4">
        <v>0.56000000000000005</v>
      </c>
      <c r="X46" s="26">
        <v>0.53</v>
      </c>
      <c r="Y46" s="27">
        <v>0.83</v>
      </c>
      <c r="Z46" s="4">
        <v>0.81</v>
      </c>
      <c r="AA46" s="26">
        <v>0.18</v>
      </c>
    </row>
    <row r="47" spans="7:27">
      <c r="G47" s="68" t="s">
        <v>228</v>
      </c>
      <c r="H47" s="68"/>
      <c r="I47" s="68"/>
      <c r="K47" s="69" t="s">
        <v>60</v>
      </c>
      <c r="L47" s="70" t="s">
        <v>231</v>
      </c>
      <c r="M47" s="70"/>
      <c r="N47" s="70"/>
      <c r="P47" s="26">
        <v>8.1250000000000003E-3</v>
      </c>
      <c r="Q47" s="27">
        <v>9.0270000000000003E-3</v>
      </c>
      <c r="R47" s="4">
        <v>9.6329999999999992E-3</v>
      </c>
      <c r="X47" s="26">
        <v>5.0029999999999996E-3</v>
      </c>
      <c r="Y47" s="27">
        <v>9.7730000000000004E-3</v>
      </c>
      <c r="Z47" s="4">
        <v>1.1128000000000001E-2</v>
      </c>
      <c r="AA47" s="26">
        <v>0.31</v>
      </c>
    </row>
    <row r="48" spans="7:27">
      <c r="G48" s="68" t="s">
        <v>228</v>
      </c>
      <c r="H48" s="68"/>
      <c r="I48" s="68"/>
      <c r="K48" s="69" t="s">
        <v>60</v>
      </c>
      <c r="L48" s="70" t="s">
        <v>232</v>
      </c>
      <c r="M48" s="70"/>
      <c r="N48" s="70"/>
      <c r="P48" s="26">
        <v>0.18</v>
      </c>
      <c r="Q48" s="27">
        <v>0.2</v>
      </c>
      <c r="R48" s="4">
        <v>0.2</v>
      </c>
      <c r="X48" s="26">
        <v>0.19</v>
      </c>
      <c r="Y48" s="27">
        <v>0.21</v>
      </c>
      <c r="Z48" s="4">
        <v>0.2</v>
      </c>
      <c r="AA48" s="26">
        <v>0.99</v>
      </c>
    </row>
    <row r="49" spans="7:27">
      <c r="G49" s="68" t="s">
        <v>229</v>
      </c>
      <c r="H49" s="68"/>
      <c r="I49" s="68"/>
      <c r="K49" s="69" t="s">
        <v>60</v>
      </c>
      <c r="L49" s="70" t="s">
        <v>230</v>
      </c>
      <c r="M49" s="70"/>
      <c r="N49" s="70"/>
      <c r="P49" s="26">
        <v>0.86</v>
      </c>
      <c r="Q49" s="27">
        <v>0.65</v>
      </c>
      <c r="R49" s="4">
        <v>0.65</v>
      </c>
      <c r="X49" s="26">
        <v>0.69</v>
      </c>
      <c r="Y49" s="27">
        <v>0.59</v>
      </c>
      <c r="Z49" s="4">
        <v>0.56999999999999995</v>
      </c>
      <c r="AA49" s="26">
        <v>0.3</v>
      </c>
    </row>
    <row r="50" spans="7:27">
      <c r="G50" s="68" t="s">
        <v>229</v>
      </c>
      <c r="H50" s="68"/>
      <c r="I50" s="68"/>
      <c r="K50" s="69" t="s">
        <v>60</v>
      </c>
      <c r="L50" s="70" t="s">
        <v>231</v>
      </c>
      <c r="M50" s="70"/>
      <c r="N50" s="70"/>
      <c r="P50" s="26">
        <v>1.4326E-2</v>
      </c>
      <c r="Q50" s="27">
        <v>2.3753E-2</v>
      </c>
      <c r="R50" s="4">
        <v>3.9066999999999998E-2</v>
      </c>
      <c r="X50" s="26">
        <v>1.3009E-2</v>
      </c>
      <c r="Y50" s="27">
        <v>2.3501999999999999E-2</v>
      </c>
      <c r="Z50" s="4">
        <v>3.9649999999999998E-2</v>
      </c>
      <c r="AA50" s="26">
        <v>0.45</v>
      </c>
    </row>
    <row r="51" spans="7:27">
      <c r="G51" s="68" t="s">
        <v>229</v>
      </c>
      <c r="H51" s="68"/>
      <c r="I51" s="68"/>
      <c r="K51" s="69" t="s">
        <v>60</v>
      </c>
      <c r="L51" s="70" t="s">
        <v>232</v>
      </c>
      <c r="M51" s="70"/>
      <c r="N51" s="70"/>
      <c r="P51" s="26">
        <v>0.25</v>
      </c>
      <c r="Q51" s="27">
        <v>0.26</v>
      </c>
      <c r="R51" s="4">
        <v>0.28000000000000003</v>
      </c>
      <c r="X51" s="26">
        <v>0.25</v>
      </c>
      <c r="Y51" s="27">
        <v>0.26</v>
      </c>
      <c r="Z51" s="4">
        <v>0.27</v>
      </c>
      <c r="AA51" s="26">
        <v>0.74</v>
      </c>
    </row>
    <row r="52" spans="7:27">
      <c r="G52" s="68" t="s">
        <v>230</v>
      </c>
      <c r="H52" s="68"/>
      <c r="I52" s="68"/>
      <c r="K52" s="69" t="s">
        <v>60</v>
      </c>
      <c r="L52" s="70" t="s">
        <v>231</v>
      </c>
      <c r="M52" s="70"/>
      <c r="N52" s="70"/>
      <c r="P52" s="26">
        <v>1.2838E-2</v>
      </c>
      <c r="Q52" s="27">
        <v>1.3505E-2</v>
      </c>
      <c r="R52" s="4">
        <v>1.6053999999999999E-2</v>
      </c>
      <c r="X52" s="26">
        <v>7.7679999999999997E-3</v>
      </c>
      <c r="Y52" s="27">
        <v>1.1782000000000001E-2</v>
      </c>
      <c r="Z52" s="4">
        <v>1.2897E-2</v>
      </c>
      <c r="AA52" s="26">
        <v>0.95</v>
      </c>
    </row>
    <row r="53" spans="7:27">
      <c r="G53" s="68" t="s">
        <v>230</v>
      </c>
      <c r="H53" s="68"/>
      <c r="I53" s="68"/>
      <c r="K53" s="69" t="s">
        <v>60</v>
      </c>
      <c r="L53" s="70" t="s">
        <v>232</v>
      </c>
      <c r="M53" s="70"/>
      <c r="N53" s="70"/>
      <c r="P53" s="26">
        <v>0.23</v>
      </c>
      <c r="Q53" s="27">
        <v>0.23</v>
      </c>
      <c r="R53" s="4">
        <v>0.23</v>
      </c>
      <c r="X53" s="26">
        <v>0.22</v>
      </c>
      <c r="Y53" s="27">
        <v>0.22</v>
      </c>
      <c r="Z53" s="4">
        <v>0.21</v>
      </c>
      <c r="AA53" s="26">
        <v>0.24</v>
      </c>
    </row>
    <row r="54" spans="7:27">
      <c r="G54" s="68" t="s">
        <v>231</v>
      </c>
      <c r="H54" s="68"/>
      <c r="I54" s="68"/>
      <c r="K54" s="69" t="s">
        <v>60</v>
      </c>
      <c r="L54" s="70" t="s">
        <v>232</v>
      </c>
      <c r="M54" s="70"/>
      <c r="N54" s="70"/>
      <c r="P54" s="26">
        <v>0.89</v>
      </c>
      <c r="Q54" s="27">
        <v>0.76</v>
      </c>
      <c r="R54" s="4">
        <v>0.84</v>
      </c>
      <c r="X54" s="26">
        <v>0.82</v>
      </c>
      <c r="Y54" s="27">
        <v>0.74</v>
      </c>
      <c r="Z54" s="4">
        <v>0.81</v>
      </c>
      <c r="AA54" s="26">
        <v>0.34</v>
      </c>
    </row>
  </sheetData>
  <conditionalFormatting sqref="P45:R54">
    <cfRule type="cellIs" dxfId="8" priority="7" operator="greaterThan">
      <formula>0.2</formula>
    </cfRule>
    <cfRule type="cellIs" dxfId="7" priority="8" operator="between">
      <formula>0.1</formula>
      <formula>0.2</formula>
    </cfRule>
    <cfRule type="cellIs" dxfId="6" priority="9" operator="between">
      <formula>0</formula>
      <formula>0.1</formula>
    </cfRule>
  </conditionalFormatting>
  <conditionalFormatting sqref="X45:Z54">
    <cfRule type="cellIs" dxfId="5" priority="4" operator="greaterThan">
      <formula>0.2</formula>
    </cfRule>
    <cfRule type="cellIs" dxfId="4" priority="5" operator="between">
      <formula>0.1</formula>
      <formula>0.2</formula>
    </cfRule>
    <cfRule type="cellIs" dxfId="3" priority="6" operator="between">
      <formula>0</formula>
      <formula>0.1</formula>
    </cfRule>
  </conditionalFormatting>
  <conditionalFormatting sqref="AA45:AA54">
    <cfRule type="cellIs" dxfId="2" priority="1" operator="greaterThan">
      <formula>0.2</formula>
    </cfRule>
    <cfRule type="cellIs" dxfId="1" priority="2" operator="between">
      <formula>0.1</formula>
      <formula>0.2</formula>
    </cfRule>
    <cfRule type="cellIs" dxfId="0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45"/>
  <sheetViews>
    <sheetView tabSelected="1" workbookViewId="0">
      <pane xSplit="1" ySplit="1" topLeftCell="E2" activePane="bottomRight" state="frozen"/>
      <selection activeCell="P45" sqref="P45:Z54"/>
      <selection pane="topRight" activeCell="P45" sqref="P45:Z54"/>
      <selection pane="bottomLeft" activeCell="P45" sqref="P45:Z54"/>
      <selection pane="bottomRight" activeCell="J2" sqref="J2:J28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12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4" customWidth="1"/>
    <col min="17" max="17" width="14.5" style="16" customWidth="1"/>
    <col min="18" max="18" width="14.5" style="17" customWidth="1"/>
    <col min="19" max="19" width="14.5" style="49" customWidth="1"/>
    <col min="20" max="22" width="14.5" style="2" customWidth="1"/>
    <col min="23" max="23" width="14.5" style="53" customWidth="1"/>
    <col min="24" max="24" width="14.5" style="65" customWidth="1"/>
    <col min="25" max="26" width="14.5" style="66" customWidth="1"/>
    <col min="27" max="27" width="10.83203125" style="79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56</v>
      </c>
      <c r="H1" s="3" t="s">
        <v>43</v>
      </c>
      <c r="I1" s="3" t="s">
        <v>44</v>
      </c>
      <c r="J1" s="3" t="s">
        <v>359</v>
      </c>
      <c r="K1" s="50" t="s">
        <v>364</v>
      </c>
      <c r="L1" s="14" t="s">
        <v>365</v>
      </c>
      <c r="M1" s="14" t="s">
        <v>366</v>
      </c>
      <c r="N1" s="14" t="s">
        <v>367</v>
      </c>
      <c r="O1" s="14" t="s">
        <v>368</v>
      </c>
      <c r="P1" s="45" t="s">
        <v>369</v>
      </c>
      <c r="Q1" s="15" t="s">
        <v>370</v>
      </c>
      <c r="R1" s="15" t="s">
        <v>371</v>
      </c>
      <c r="S1" s="50" t="s">
        <v>372</v>
      </c>
      <c r="T1" s="14" t="s">
        <v>373</v>
      </c>
      <c r="U1" s="14" t="s">
        <v>374</v>
      </c>
      <c r="V1" s="14" t="s">
        <v>375</v>
      </c>
      <c r="W1" s="46" t="s">
        <v>376</v>
      </c>
      <c r="X1" s="45" t="s">
        <v>377</v>
      </c>
      <c r="Y1" s="15" t="s">
        <v>378</v>
      </c>
      <c r="Z1" s="81" t="s">
        <v>379</v>
      </c>
      <c r="AA1" s="76" t="s">
        <v>363</v>
      </c>
    </row>
    <row r="2" spans="1:27" s="32" customFormat="1">
      <c r="A2" t="s">
        <v>95</v>
      </c>
      <c r="B2" t="s">
        <v>329</v>
      </c>
      <c r="C2" s="9" t="str">
        <f t="shared" ref="C2:C28" si="0">HYPERLINK(B2,"gSlide")</f>
        <v>gSlide</v>
      </c>
      <c r="D2">
        <v>34</v>
      </c>
      <c r="E2" s="32" t="s">
        <v>201</v>
      </c>
      <c r="F2">
        <v>1</v>
      </c>
      <c r="G2" s="33" t="s">
        <v>228</v>
      </c>
      <c r="H2" s="33" t="s">
        <v>50</v>
      </c>
      <c r="I2" s="33" t="s">
        <v>48</v>
      </c>
      <c r="J2" s="33">
        <v>600</v>
      </c>
      <c r="K2" s="12">
        <v>9699572.3924000002</v>
      </c>
      <c r="L2" s="13">
        <v>1070364.8459999999</v>
      </c>
      <c r="M2" s="13">
        <v>41356</v>
      </c>
      <c r="N2" s="13">
        <v>35349.896000000001</v>
      </c>
      <c r="O2" s="13">
        <v>1133</v>
      </c>
      <c r="P2" s="10">
        <f>N2/K2 *100</f>
        <v>0.36444798358016328</v>
      </c>
      <c r="Q2" s="11">
        <f>N2/L2 *100</f>
        <v>3.3026024847606035</v>
      </c>
      <c r="R2" s="11">
        <f>O2/M2 *100</f>
        <v>2.7396266563497433</v>
      </c>
      <c r="S2" s="12">
        <v>9699572.3924000002</v>
      </c>
      <c r="T2" s="13">
        <v>1070364.8459999999</v>
      </c>
      <c r="U2" s="13">
        <v>41356</v>
      </c>
      <c r="V2" s="13">
        <v>35349.896000000001</v>
      </c>
      <c r="W2" s="46">
        <v>1133</v>
      </c>
      <c r="X2" s="10">
        <f>V2/S2 *100</f>
        <v>0.36444798358016328</v>
      </c>
      <c r="Y2" s="11">
        <f>V2/T2 *100</f>
        <v>3.3026024847606035</v>
      </c>
      <c r="Z2" s="11">
        <f>W2/U2 *100</f>
        <v>2.7396266563497433</v>
      </c>
      <c r="AA2" s="77">
        <f>(K2-S2)/K2 * 100</f>
        <v>0</v>
      </c>
    </row>
    <row r="3" spans="1:27" s="32" customFormat="1">
      <c r="A3" t="s">
        <v>96</v>
      </c>
      <c r="B3" t="s">
        <v>330</v>
      </c>
      <c r="C3" s="9" t="str">
        <f t="shared" si="0"/>
        <v>gSlide</v>
      </c>
      <c r="D3">
        <v>35</v>
      </c>
      <c r="E3" s="32" t="s">
        <v>202</v>
      </c>
      <c r="F3">
        <v>1</v>
      </c>
      <c r="G3" s="33" t="s">
        <v>228</v>
      </c>
      <c r="H3" s="33" t="s">
        <v>50</v>
      </c>
      <c r="I3" s="33" t="s">
        <v>48</v>
      </c>
      <c r="J3" s="33">
        <v>600</v>
      </c>
      <c r="K3" s="12">
        <v>12211493.766799999</v>
      </c>
      <c r="L3" s="13">
        <v>1054037.5784</v>
      </c>
      <c r="M3" s="13">
        <v>42186</v>
      </c>
      <c r="N3" s="13">
        <v>26687.415199999999</v>
      </c>
      <c r="O3" s="13">
        <v>947</v>
      </c>
      <c r="P3" s="10">
        <f t="shared" ref="P3:P28" si="1">N3/K3 *100</f>
        <v>0.21854341253939313</v>
      </c>
      <c r="Q3" s="11">
        <f t="shared" ref="Q3:R28" si="2">N3/L3 *100</f>
        <v>2.5319225563580723</v>
      </c>
      <c r="R3" s="11">
        <f t="shared" si="2"/>
        <v>2.2448205565827526</v>
      </c>
      <c r="S3" s="12">
        <v>12211493.766799999</v>
      </c>
      <c r="T3" s="13">
        <v>1054037.5784</v>
      </c>
      <c r="U3" s="13">
        <v>42186</v>
      </c>
      <c r="V3" s="13">
        <v>26687.415199999999</v>
      </c>
      <c r="W3" s="13">
        <v>947</v>
      </c>
      <c r="X3" s="10">
        <f t="shared" ref="X3:X28" si="3">V3/S3 *100</f>
        <v>0.21854341253939313</v>
      </c>
      <c r="Y3" s="11">
        <f t="shared" ref="Y3:Z28" si="4">V3/T3 *100</f>
        <v>2.5319225563580723</v>
      </c>
      <c r="Z3" s="64">
        <f t="shared" si="4"/>
        <v>2.2448205565827526</v>
      </c>
      <c r="AA3" s="77">
        <f t="shared" ref="AA3:AA28" si="5">(K3-S3)/K3 * 100</f>
        <v>0</v>
      </c>
    </row>
    <row r="4" spans="1:27" s="32" customFormat="1">
      <c r="A4" t="s">
        <v>97</v>
      </c>
      <c r="B4" t="s">
        <v>331</v>
      </c>
      <c r="C4" s="9" t="str">
        <f t="shared" si="0"/>
        <v>gSlide</v>
      </c>
      <c r="D4">
        <v>36</v>
      </c>
      <c r="E4" s="32" t="s">
        <v>203</v>
      </c>
      <c r="F4">
        <v>1</v>
      </c>
      <c r="G4" s="33" t="s">
        <v>228</v>
      </c>
      <c r="H4" s="33" t="s">
        <v>50</v>
      </c>
      <c r="I4" s="33" t="s">
        <v>48</v>
      </c>
      <c r="J4" s="33">
        <v>400</v>
      </c>
      <c r="K4" s="12">
        <v>33348879.440000001</v>
      </c>
      <c r="L4" s="13">
        <v>2522920.1307999999</v>
      </c>
      <c r="M4" s="13">
        <v>95426</v>
      </c>
      <c r="N4" s="13">
        <v>71310.258000000002</v>
      </c>
      <c r="O4" s="13">
        <v>2490</v>
      </c>
      <c r="P4" s="10">
        <f t="shared" si="1"/>
        <v>0.21383104679213774</v>
      </c>
      <c r="Q4" s="11">
        <f t="shared" si="2"/>
        <v>2.8264968490059981</v>
      </c>
      <c r="R4" s="11">
        <f t="shared" si="2"/>
        <v>2.6093517489992246</v>
      </c>
      <c r="S4" s="12">
        <v>33348879.440000001</v>
      </c>
      <c r="T4" s="13">
        <v>2522920.1307999999</v>
      </c>
      <c r="U4" s="13">
        <v>95426</v>
      </c>
      <c r="V4" s="13">
        <v>71310.258000000002</v>
      </c>
      <c r="W4" s="13">
        <v>2490</v>
      </c>
      <c r="X4" s="10">
        <f t="shared" si="3"/>
        <v>0.21383104679213774</v>
      </c>
      <c r="Y4" s="11">
        <f t="shared" si="4"/>
        <v>2.8264968490059981</v>
      </c>
      <c r="Z4" s="64">
        <f t="shared" si="4"/>
        <v>2.6093517489992246</v>
      </c>
      <c r="AA4" s="77">
        <f t="shared" si="5"/>
        <v>0</v>
      </c>
    </row>
    <row r="5" spans="1:27" s="32" customFormat="1">
      <c r="A5" t="s">
        <v>98</v>
      </c>
      <c r="B5" t="s">
        <v>332</v>
      </c>
      <c r="C5" s="9" t="str">
        <f t="shared" si="0"/>
        <v>gSlide</v>
      </c>
      <c r="D5">
        <v>37</v>
      </c>
      <c r="E5" s="32" t="s">
        <v>204</v>
      </c>
      <c r="F5">
        <v>1</v>
      </c>
      <c r="G5" s="33" t="s">
        <v>228</v>
      </c>
      <c r="H5" s="33" t="s">
        <v>50</v>
      </c>
      <c r="I5" s="33" t="s">
        <v>48</v>
      </c>
      <c r="J5" s="71">
        <v>600</v>
      </c>
      <c r="K5" s="12">
        <v>20598143.1752</v>
      </c>
      <c r="L5" s="13">
        <v>2110412.9136000001</v>
      </c>
      <c r="M5" s="13">
        <v>78096</v>
      </c>
      <c r="N5" s="13">
        <v>57605.772400000002</v>
      </c>
      <c r="O5" s="13">
        <v>1963</v>
      </c>
      <c r="P5" s="10">
        <f t="shared" si="1"/>
        <v>0.27966488003324924</v>
      </c>
      <c r="Q5" s="11">
        <f t="shared" si="2"/>
        <v>2.7295972285221901</v>
      </c>
      <c r="R5" s="11">
        <f t="shared" si="2"/>
        <v>2.5135730383118213</v>
      </c>
      <c r="S5" s="12">
        <v>20598143.1752</v>
      </c>
      <c r="T5" s="13">
        <v>2110412.9136000001</v>
      </c>
      <c r="U5" s="13">
        <v>78096</v>
      </c>
      <c r="V5" s="13">
        <v>57605.772400000002</v>
      </c>
      <c r="W5" s="13">
        <v>1963</v>
      </c>
      <c r="X5" s="10">
        <f t="shared" si="3"/>
        <v>0.27966488003324924</v>
      </c>
      <c r="Y5" s="11">
        <f t="shared" si="4"/>
        <v>2.7295972285221901</v>
      </c>
      <c r="Z5" s="64">
        <f t="shared" si="4"/>
        <v>2.5135730383118213</v>
      </c>
      <c r="AA5" s="77">
        <f t="shared" si="5"/>
        <v>0</v>
      </c>
    </row>
    <row r="6" spans="1:27" s="32" customFormat="1">
      <c r="A6" t="s">
        <v>99</v>
      </c>
      <c r="B6" t="s">
        <v>333</v>
      </c>
      <c r="C6" s="9" t="str">
        <f t="shared" si="0"/>
        <v>gSlide</v>
      </c>
      <c r="D6">
        <v>38</v>
      </c>
      <c r="E6" s="32" t="s">
        <v>205</v>
      </c>
      <c r="F6">
        <v>1</v>
      </c>
      <c r="G6" s="33" t="s">
        <v>228</v>
      </c>
      <c r="H6" s="33" t="s">
        <v>50</v>
      </c>
      <c r="I6" s="33" t="s">
        <v>48</v>
      </c>
      <c r="J6" s="71">
        <v>600</v>
      </c>
      <c r="K6" s="12">
        <v>14566300.2368</v>
      </c>
      <c r="L6" s="13">
        <v>1024587.7252</v>
      </c>
      <c r="M6" s="13">
        <v>40015</v>
      </c>
      <c r="N6" s="13">
        <v>22945.269199999999</v>
      </c>
      <c r="O6" s="13">
        <v>775</v>
      </c>
      <c r="P6" s="10">
        <f t="shared" si="1"/>
        <v>0.15752297307473825</v>
      </c>
      <c r="Q6" s="11">
        <f t="shared" si="2"/>
        <v>2.2394636043020206</v>
      </c>
      <c r="R6" s="11">
        <f t="shared" si="2"/>
        <v>1.9367737098588029</v>
      </c>
      <c r="S6" s="12">
        <v>14566300.2368</v>
      </c>
      <c r="T6" s="13">
        <v>1024587.7252</v>
      </c>
      <c r="U6" s="13">
        <v>40015</v>
      </c>
      <c r="V6" s="13">
        <v>22945.269199999999</v>
      </c>
      <c r="W6" s="13">
        <v>775</v>
      </c>
      <c r="X6" s="10">
        <f t="shared" si="3"/>
        <v>0.15752297307473825</v>
      </c>
      <c r="Y6" s="11">
        <f t="shared" si="4"/>
        <v>2.2394636043020206</v>
      </c>
      <c r="Z6" s="64">
        <f t="shared" si="4"/>
        <v>1.9367737098588029</v>
      </c>
      <c r="AA6" s="77">
        <f t="shared" si="5"/>
        <v>0</v>
      </c>
    </row>
    <row r="7" spans="1:27" s="36" customFormat="1">
      <c r="A7" s="34" t="s">
        <v>100</v>
      </c>
      <c r="B7" s="34" t="s">
        <v>334</v>
      </c>
      <c r="C7" s="35" t="str">
        <f t="shared" si="0"/>
        <v>gSlide</v>
      </c>
      <c r="D7" s="34">
        <v>39</v>
      </c>
      <c r="E7" s="36" t="s">
        <v>206</v>
      </c>
      <c r="F7" s="34">
        <v>2</v>
      </c>
      <c r="G7" s="37" t="s">
        <v>229</v>
      </c>
      <c r="H7" s="37" t="s">
        <v>235</v>
      </c>
      <c r="I7" s="37" t="s">
        <v>236</v>
      </c>
      <c r="J7" s="37">
        <v>600</v>
      </c>
      <c r="K7" s="38">
        <v>8360873.9891999997</v>
      </c>
      <c r="L7" s="39">
        <v>757361.47080000001</v>
      </c>
      <c r="M7" s="39">
        <v>29500</v>
      </c>
      <c r="N7" s="39">
        <v>37193.99</v>
      </c>
      <c r="O7" s="39">
        <v>1330</v>
      </c>
      <c r="P7" s="40">
        <f t="shared" si="1"/>
        <v>0.44485767932927378</v>
      </c>
      <c r="Q7" s="41">
        <f t="shared" si="2"/>
        <v>4.910995797120763</v>
      </c>
      <c r="R7" s="41">
        <f t="shared" si="2"/>
        <v>4.508474576271186</v>
      </c>
      <c r="S7" s="38">
        <v>8360873.9891999997</v>
      </c>
      <c r="T7" s="39">
        <v>757361.47080000001</v>
      </c>
      <c r="U7" s="39">
        <v>29500</v>
      </c>
      <c r="V7" s="39">
        <v>37193.99</v>
      </c>
      <c r="W7" s="39">
        <v>1330</v>
      </c>
      <c r="X7" s="40">
        <f t="shared" si="3"/>
        <v>0.44485767932927378</v>
      </c>
      <c r="Y7" s="41">
        <f t="shared" si="4"/>
        <v>4.910995797120763</v>
      </c>
      <c r="Z7" s="73">
        <f t="shared" si="4"/>
        <v>4.508474576271186</v>
      </c>
      <c r="AA7" s="78">
        <f t="shared" si="5"/>
        <v>0</v>
      </c>
    </row>
    <row r="8" spans="1:27" s="36" customFormat="1">
      <c r="A8" s="34" t="s">
        <v>101</v>
      </c>
      <c r="B8" s="34" t="s">
        <v>335</v>
      </c>
      <c r="C8" s="35" t="str">
        <f t="shared" si="0"/>
        <v>gSlide</v>
      </c>
      <c r="D8" s="34">
        <v>40</v>
      </c>
      <c r="E8" s="36" t="s">
        <v>207</v>
      </c>
      <c r="F8" s="34">
        <v>2</v>
      </c>
      <c r="G8" s="37" t="s">
        <v>229</v>
      </c>
      <c r="H8" s="37" t="s">
        <v>235</v>
      </c>
      <c r="I8" s="37" t="s">
        <v>236</v>
      </c>
      <c r="J8" s="37">
        <v>600</v>
      </c>
      <c r="K8" s="38">
        <v>22200922.398800001</v>
      </c>
      <c r="L8" s="39">
        <v>1932763.2871999999</v>
      </c>
      <c r="M8" s="39">
        <v>74561</v>
      </c>
      <c r="N8" s="39">
        <v>56581.628400000001</v>
      </c>
      <c r="O8" s="39">
        <v>1949</v>
      </c>
      <c r="P8" s="40">
        <f t="shared" si="1"/>
        <v>0.2548616106286572</v>
      </c>
      <c r="Q8" s="41">
        <f t="shared" si="2"/>
        <v>2.9274991290821744</v>
      </c>
      <c r="R8" s="41">
        <f t="shared" si="2"/>
        <v>2.6139670873512966</v>
      </c>
      <c r="S8" s="38">
        <v>22200922.398800001</v>
      </c>
      <c r="T8" s="39">
        <v>1932763.2871999999</v>
      </c>
      <c r="U8" s="39">
        <v>74561</v>
      </c>
      <c r="V8" s="39">
        <v>56581.628400000001</v>
      </c>
      <c r="W8" s="39">
        <v>1949</v>
      </c>
      <c r="X8" s="40">
        <f t="shared" si="3"/>
        <v>0.2548616106286572</v>
      </c>
      <c r="Y8" s="41">
        <f t="shared" si="4"/>
        <v>2.9274991290821744</v>
      </c>
      <c r="Z8" s="73">
        <f t="shared" si="4"/>
        <v>2.6139670873512966</v>
      </c>
      <c r="AA8" s="78">
        <f t="shared" si="5"/>
        <v>0</v>
      </c>
    </row>
    <row r="9" spans="1:27" s="36" customFormat="1">
      <c r="A9" s="34" t="s">
        <v>102</v>
      </c>
      <c r="B9" s="34" t="s">
        <v>336</v>
      </c>
      <c r="C9" s="35" t="str">
        <f t="shared" si="0"/>
        <v>gSlide</v>
      </c>
      <c r="D9" s="34">
        <v>41</v>
      </c>
      <c r="E9" s="36" t="s">
        <v>208</v>
      </c>
      <c r="F9" s="34">
        <v>2</v>
      </c>
      <c r="G9" s="37" t="s">
        <v>229</v>
      </c>
      <c r="H9" s="37" t="s">
        <v>235</v>
      </c>
      <c r="I9" s="37" t="s">
        <v>236</v>
      </c>
      <c r="J9" s="37">
        <v>400</v>
      </c>
      <c r="K9" s="38">
        <v>28678454.608399998</v>
      </c>
      <c r="L9" s="39">
        <v>2528281.6516</v>
      </c>
      <c r="M9" s="39">
        <v>101755</v>
      </c>
      <c r="N9" s="39">
        <v>100767.5172</v>
      </c>
      <c r="O9" s="39">
        <v>3588</v>
      </c>
      <c r="P9" s="40">
        <f t="shared" si="1"/>
        <v>0.35137010894054566</v>
      </c>
      <c r="Q9" s="41">
        <f t="shared" si="2"/>
        <v>3.9856128029181481</v>
      </c>
      <c r="R9" s="41">
        <f t="shared" si="2"/>
        <v>3.5261166527443368</v>
      </c>
      <c r="S9" s="38">
        <v>28678454.608399998</v>
      </c>
      <c r="T9" s="39">
        <v>2528281.6516</v>
      </c>
      <c r="U9" s="39">
        <v>101755</v>
      </c>
      <c r="V9" s="39">
        <v>100767.5172</v>
      </c>
      <c r="W9" s="39">
        <v>3588</v>
      </c>
      <c r="X9" s="40">
        <f t="shared" si="3"/>
        <v>0.35137010894054566</v>
      </c>
      <c r="Y9" s="41">
        <f t="shared" si="4"/>
        <v>3.9856128029181481</v>
      </c>
      <c r="Z9" s="73">
        <f t="shared" si="4"/>
        <v>3.5261166527443368</v>
      </c>
      <c r="AA9" s="78">
        <f t="shared" si="5"/>
        <v>0</v>
      </c>
    </row>
    <row r="10" spans="1:27" s="36" customFormat="1">
      <c r="A10" s="34" t="s">
        <v>103</v>
      </c>
      <c r="B10" s="34" t="s">
        <v>337</v>
      </c>
      <c r="C10" s="35" t="str">
        <f t="shared" si="0"/>
        <v>gSlide</v>
      </c>
      <c r="D10" s="34">
        <v>42</v>
      </c>
      <c r="E10" s="36" t="s">
        <v>209</v>
      </c>
      <c r="F10" s="34">
        <v>2</v>
      </c>
      <c r="G10" s="37" t="s">
        <v>229</v>
      </c>
      <c r="H10" s="37" t="s">
        <v>235</v>
      </c>
      <c r="I10" s="37" t="s">
        <v>236</v>
      </c>
      <c r="J10" s="37">
        <v>600</v>
      </c>
      <c r="K10" s="38">
        <v>22908129.8028</v>
      </c>
      <c r="L10" s="39">
        <v>2135374.9424000001</v>
      </c>
      <c r="M10" s="39">
        <v>83265</v>
      </c>
      <c r="N10" s="39">
        <v>37823.711600000002</v>
      </c>
      <c r="O10" s="39">
        <v>1356</v>
      </c>
      <c r="P10" s="40">
        <f t="shared" si="1"/>
        <v>0.16511042990238736</v>
      </c>
      <c r="Q10" s="41">
        <f t="shared" si="2"/>
        <v>1.7712913479020695</v>
      </c>
      <c r="R10" s="41">
        <f t="shared" si="2"/>
        <v>1.6285353990272022</v>
      </c>
      <c r="S10" s="38">
        <v>22908129.8028</v>
      </c>
      <c r="T10" s="39">
        <v>2135374.9424000001</v>
      </c>
      <c r="U10" s="39">
        <v>83265</v>
      </c>
      <c r="V10" s="39">
        <v>37823.711600000002</v>
      </c>
      <c r="W10" s="39">
        <v>1356</v>
      </c>
      <c r="X10" s="40">
        <f t="shared" si="3"/>
        <v>0.16511042990238736</v>
      </c>
      <c r="Y10" s="41">
        <f t="shared" si="4"/>
        <v>1.7712913479020695</v>
      </c>
      <c r="Z10" s="73">
        <f t="shared" si="4"/>
        <v>1.6285353990272022</v>
      </c>
      <c r="AA10" s="78">
        <f t="shared" si="5"/>
        <v>0</v>
      </c>
    </row>
    <row r="11" spans="1:27" s="36" customFormat="1">
      <c r="A11" s="34" t="s">
        <v>104</v>
      </c>
      <c r="B11" s="34" t="s">
        <v>338</v>
      </c>
      <c r="C11" s="35" t="str">
        <f t="shared" si="0"/>
        <v>gSlide</v>
      </c>
      <c r="D11" s="34">
        <v>43</v>
      </c>
      <c r="E11" s="36" t="s">
        <v>210</v>
      </c>
      <c r="F11" s="34">
        <v>2</v>
      </c>
      <c r="G11" s="37" t="s">
        <v>229</v>
      </c>
      <c r="H11" s="37" t="s">
        <v>235</v>
      </c>
      <c r="I11" s="37" t="s">
        <v>236</v>
      </c>
      <c r="J11" s="37">
        <v>600</v>
      </c>
      <c r="K11" s="38">
        <v>23294440.305199999</v>
      </c>
      <c r="L11" s="39">
        <v>2206633.9931999999</v>
      </c>
      <c r="M11" s="39">
        <v>88196</v>
      </c>
      <c r="N11" s="39">
        <v>115329.406</v>
      </c>
      <c r="O11" s="39">
        <v>4020</v>
      </c>
      <c r="P11" s="40">
        <f t="shared" si="1"/>
        <v>0.49509412756422871</v>
      </c>
      <c r="Q11" s="41">
        <f t="shared" si="2"/>
        <v>5.2264855139275941</v>
      </c>
      <c r="R11" s="41">
        <f t="shared" si="2"/>
        <v>4.5580298426232488</v>
      </c>
      <c r="S11" s="38">
        <v>23294440.305199999</v>
      </c>
      <c r="T11" s="39">
        <v>2206633.9931999999</v>
      </c>
      <c r="U11" s="39">
        <v>88196</v>
      </c>
      <c r="V11" s="39">
        <v>115329.406</v>
      </c>
      <c r="W11" s="39">
        <v>4020</v>
      </c>
      <c r="X11" s="40">
        <f t="shared" si="3"/>
        <v>0.49509412756422871</v>
      </c>
      <c r="Y11" s="41">
        <f t="shared" si="4"/>
        <v>5.2264855139275941</v>
      </c>
      <c r="Z11" s="73">
        <f t="shared" si="4"/>
        <v>4.5580298426232488</v>
      </c>
      <c r="AA11" s="78">
        <f t="shared" si="5"/>
        <v>0</v>
      </c>
    </row>
    <row r="12" spans="1:27" s="32" customFormat="1">
      <c r="A12" t="s">
        <v>105</v>
      </c>
      <c r="B12" t="s">
        <v>339</v>
      </c>
      <c r="C12" s="9" t="str">
        <f t="shared" si="0"/>
        <v>gSlide</v>
      </c>
      <c r="D12">
        <v>44</v>
      </c>
      <c r="E12" s="32" t="s">
        <v>211</v>
      </c>
      <c r="F12">
        <v>3</v>
      </c>
      <c r="G12" s="33" t="s">
        <v>230</v>
      </c>
      <c r="H12" s="33" t="s">
        <v>50</v>
      </c>
      <c r="I12" s="33" t="s">
        <v>236</v>
      </c>
      <c r="J12" s="71">
        <v>600</v>
      </c>
      <c r="K12" s="12">
        <v>18477092.283199999</v>
      </c>
      <c r="L12" s="13">
        <v>1209162.3848000001</v>
      </c>
      <c r="M12" s="13">
        <v>46637</v>
      </c>
      <c r="N12" s="13">
        <v>33434.069600000003</v>
      </c>
      <c r="O12" s="13">
        <v>1207</v>
      </c>
      <c r="P12" s="10">
        <f t="shared" si="1"/>
        <v>0.18094876124204562</v>
      </c>
      <c r="Q12" s="11">
        <f t="shared" si="2"/>
        <v>2.7650603442754398</v>
      </c>
      <c r="R12" s="11">
        <f t="shared" si="2"/>
        <v>2.5880738469455582</v>
      </c>
      <c r="S12" s="12">
        <v>18477092.283199999</v>
      </c>
      <c r="T12" s="13">
        <v>1209162.3848000001</v>
      </c>
      <c r="U12" s="13">
        <v>46637</v>
      </c>
      <c r="V12" s="13">
        <v>33434.069600000003</v>
      </c>
      <c r="W12" s="13">
        <v>1207</v>
      </c>
      <c r="X12" s="10">
        <f t="shared" si="3"/>
        <v>0.18094876124204562</v>
      </c>
      <c r="Y12" s="11">
        <f t="shared" si="4"/>
        <v>2.7650603442754398</v>
      </c>
      <c r="Z12" s="64">
        <f t="shared" si="4"/>
        <v>2.5880738469455582</v>
      </c>
      <c r="AA12" s="77">
        <f t="shared" si="5"/>
        <v>0</v>
      </c>
    </row>
    <row r="13" spans="1:27" s="32" customFormat="1">
      <c r="A13" t="s">
        <v>106</v>
      </c>
      <c r="B13" t="s">
        <v>340</v>
      </c>
      <c r="C13" s="9" t="str">
        <f t="shared" si="0"/>
        <v>gSlide</v>
      </c>
      <c r="D13">
        <v>45</v>
      </c>
      <c r="E13" s="32" t="s">
        <v>212</v>
      </c>
      <c r="F13">
        <v>3</v>
      </c>
      <c r="G13" s="33" t="s">
        <v>230</v>
      </c>
      <c r="H13" s="33" t="s">
        <v>50</v>
      </c>
      <c r="I13" s="33" t="s">
        <v>236</v>
      </c>
      <c r="J13" s="71">
        <v>600</v>
      </c>
      <c r="K13" s="74">
        <v>15811449.433599999</v>
      </c>
      <c r="L13" s="75">
        <v>1837949.3476</v>
      </c>
      <c r="M13" s="75">
        <v>66955</v>
      </c>
      <c r="N13" s="75">
        <v>51213.124799999998</v>
      </c>
      <c r="O13" s="75">
        <v>1825</v>
      </c>
      <c r="P13" s="10">
        <f t="shared" si="1"/>
        <v>0.32389898860992428</v>
      </c>
      <c r="Q13" s="11">
        <f t="shared" si="2"/>
        <v>2.78642743157608</v>
      </c>
      <c r="R13" s="11">
        <f t="shared" si="2"/>
        <v>2.7257112986334104</v>
      </c>
      <c r="S13" s="74">
        <v>15811449.433599999</v>
      </c>
      <c r="T13" s="75">
        <v>1837949.3476</v>
      </c>
      <c r="U13" s="75">
        <v>66955</v>
      </c>
      <c r="V13" s="75">
        <v>51213.124799999998</v>
      </c>
      <c r="W13" s="75">
        <v>1825</v>
      </c>
      <c r="X13" s="10">
        <f t="shared" si="3"/>
        <v>0.32389898860992428</v>
      </c>
      <c r="Y13" s="11">
        <f t="shared" si="4"/>
        <v>2.78642743157608</v>
      </c>
      <c r="Z13" s="64">
        <f t="shared" si="4"/>
        <v>2.7257112986334104</v>
      </c>
      <c r="AA13" s="77">
        <f t="shared" si="5"/>
        <v>0</v>
      </c>
    </row>
    <row r="14" spans="1:27" s="32" customFormat="1">
      <c r="A14" t="s">
        <v>107</v>
      </c>
      <c r="B14" t="s">
        <v>341</v>
      </c>
      <c r="C14" s="9" t="str">
        <f t="shared" si="0"/>
        <v>gSlide</v>
      </c>
      <c r="D14">
        <v>46</v>
      </c>
      <c r="E14" s="32" t="s">
        <v>213</v>
      </c>
      <c r="F14">
        <v>3</v>
      </c>
      <c r="G14" s="33" t="s">
        <v>230</v>
      </c>
      <c r="H14" s="33" t="s">
        <v>50</v>
      </c>
      <c r="I14" s="33" t="s">
        <v>236</v>
      </c>
      <c r="J14" s="71">
        <v>500</v>
      </c>
      <c r="K14" s="74">
        <v>23318376.708799999</v>
      </c>
      <c r="L14" s="75">
        <v>2618864.2259999998</v>
      </c>
      <c r="M14" s="75">
        <v>95495</v>
      </c>
      <c r="N14" s="75">
        <v>96306.354399999997</v>
      </c>
      <c r="O14" s="75">
        <v>3267</v>
      </c>
      <c r="P14" s="10">
        <f t="shared" si="1"/>
        <v>0.41300625512090405</v>
      </c>
      <c r="Q14" s="11">
        <f t="shared" si="2"/>
        <v>3.6774092159445915</v>
      </c>
      <c r="R14" s="11">
        <f t="shared" si="2"/>
        <v>3.4211215246871562</v>
      </c>
      <c r="S14" s="74">
        <v>23318376.708799999</v>
      </c>
      <c r="T14" s="75">
        <v>2618864.2259999998</v>
      </c>
      <c r="U14" s="75">
        <v>95495</v>
      </c>
      <c r="V14" s="75">
        <v>96306.354399999997</v>
      </c>
      <c r="W14" s="75">
        <v>3267</v>
      </c>
      <c r="X14" s="10">
        <f t="shared" si="3"/>
        <v>0.41300625512090405</v>
      </c>
      <c r="Y14" s="11">
        <f t="shared" si="4"/>
        <v>3.6774092159445915</v>
      </c>
      <c r="Z14" s="64">
        <f t="shared" si="4"/>
        <v>3.4211215246871562</v>
      </c>
      <c r="AA14" s="77">
        <f t="shared" si="5"/>
        <v>0</v>
      </c>
    </row>
    <row r="15" spans="1:27" s="32" customFormat="1">
      <c r="A15" t="s">
        <v>108</v>
      </c>
      <c r="B15" t="s">
        <v>342</v>
      </c>
      <c r="C15" s="9" t="str">
        <f t="shared" si="0"/>
        <v>gSlide</v>
      </c>
      <c r="D15">
        <v>47</v>
      </c>
      <c r="E15" s="32" t="s">
        <v>214</v>
      </c>
      <c r="F15">
        <v>3</v>
      </c>
      <c r="G15" s="33" t="s">
        <v>230</v>
      </c>
      <c r="H15" s="33" t="s">
        <v>50</v>
      </c>
      <c r="I15" s="33" t="s">
        <v>236</v>
      </c>
      <c r="J15" s="71">
        <v>600</v>
      </c>
      <c r="K15" s="12">
        <v>28909781.441599999</v>
      </c>
      <c r="L15" s="13">
        <v>2329405.1595999999</v>
      </c>
      <c r="M15" s="13">
        <v>89409</v>
      </c>
      <c r="N15" s="13">
        <v>34120.711600000002</v>
      </c>
      <c r="O15" s="13">
        <v>1186</v>
      </c>
      <c r="P15" s="10">
        <f t="shared" si="1"/>
        <v>0.11802479956109833</v>
      </c>
      <c r="Q15" s="11">
        <f t="shared" si="2"/>
        <v>1.4647821766591747</v>
      </c>
      <c r="R15" s="11">
        <f t="shared" si="2"/>
        <v>1.3264883848382154</v>
      </c>
      <c r="S15" s="12">
        <v>28909781.441599999</v>
      </c>
      <c r="T15" s="13">
        <v>2329405.1595999999</v>
      </c>
      <c r="U15" s="13">
        <v>89409</v>
      </c>
      <c r="V15" s="13">
        <v>34120.711600000002</v>
      </c>
      <c r="W15" s="13">
        <v>1186</v>
      </c>
      <c r="X15" s="10">
        <f t="shared" si="3"/>
        <v>0.11802479956109833</v>
      </c>
      <c r="Y15" s="11">
        <f t="shared" si="4"/>
        <v>1.4647821766591747</v>
      </c>
      <c r="Z15" s="64">
        <f t="shared" si="4"/>
        <v>1.3264883848382154</v>
      </c>
      <c r="AA15" s="77">
        <f t="shared" si="5"/>
        <v>0</v>
      </c>
    </row>
    <row r="16" spans="1:27" s="32" customFormat="1">
      <c r="A16" t="s">
        <v>109</v>
      </c>
      <c r="B16" t="s">
        <v>343</v>
      </c>
      <c r="C16" s="9" t="str">
        <f t="shared" si="0"/>
        <v>gSlide</v>
      </c>
      <c r="D16">
        <v>48</v>
      </c>
      <c r="E16" s="32" t="s">
        <v>215</v>
      </c>
      <c r="F16">
        <v>3</v>
      </c>
      <c r="G16" s="33" t="s">
        <v>230</v>
      </c>
      <c r="H16" s="33" t="s">
        <v>50</v>
      </c>
      <c r="I16" s="33" t="s">
        <v>236</v>
      </c>
      <c r="J16" s="71">
        <v>600</v>
      </c>
      <c r="K16" s="74">
        <v>15371367.5624</v>
      </c>
      <c r="L16" s="75">
        <v>1312315.692</v>
      </c>
      <c r="M16" s="75">
        <v>52118</v>
      </c>
      <c r="N16" s="75">
        <v>34597.234799999998</v>
      </c>
      <c r="O16" s="75">
        <v>1237</v>
      </c>
      <c r="P16" s="10">
        <f t="shared" si="1"/>
        <v>0.22507584090714552</v>
      </c>
      <c r="Q16" s="11">
        <f t="shared" si="2"/>
        <v>2.6363500041116628</v>
      </c>
      <c r="R16" s="11">
        <f t="shared" si="2"/>
        <v>2.3734602248743233</v>
      </c>
      <c r="S16" s="74">
        <v>15371367.5624</v>
      </c>
      <c r="T16" s="75">
        <v>1312315.692</v>
      </c>
      <c r="U16" s="75">
        <v>52118</v>
      </c>
      <c r="V16" s="75">
        <v>34597.234799999998</v>
      </c>
      <c r="W16" s="75">
        <v>1237</v>
      </c>
      <c r="X16" s="10">
        <f t="shared" si="3"/>
        <v>0.22507584090714552</v>
      </c>
      <c r="Y16" s="11">
        <f t="shared" si="4"/>
        <v>2.6363500041116628</v>
      </c>
      <c r="Z16" s="64">
        <f t="shared" si="4"/>
        <v>2.3734602248743233</v>
      </c>
      <c r="AA16" s="77">
        <f t="shared" si="5"/>
        <v>0</v>
      </c>
    </row>
    <row r="17" spans="1:27" s="36" customFormat="1">
      <c r="A17" s="34" t="s">
        <v>110</v>
      </c>
      <c r="B17" s="34" t="s">
        <v>344</v>
      </c>
      <c r="C17" s="35" t="str">
        <f t="shared" si="0"/>
        <v>gSlide</v>
      </c>
      <c r="D17" s="34">
        <v>49</v>
      </c>
      <c r="E17" s="36" t="s">
        <v>216</v>
      </c>
      <c r="F17" s="34">
        <v>4</v>
      </c>
      <c r="G17" s="37" t="s">
        <v>231</v>
      </c>
      <c r="H17" s="37" t="s">
        <v>237</v>
      </c>
      <c r="I17" s="37" t="s">
        <v>236</v>
      </c>
      <c r="J17" s="37">
        <v>400</v>
      </c>
      <c r="K17" s="38">
        <v>39990398.0524</v>
      </c>
      <c r="L17" s="39">
        <v>3702670.9619999998</v>
      </c>
      <c r="M17" s="39">
        <v>141583</v>
      </c>
      <c r="N17" s="39">
        <v>154401.76920000001</v>
      </c>
      <c r="O17" s="39">
        <v>4943</v>
      </c>
      <c r="P17" s="40">
        <f t="shared" si="1"/>
        <v>0.38609710510429313</v>
      </c>
      <c r="Q17" s="41">
        <f t="shared" si="2"/>
        <v>4.1700105352218442</v>
      </c>
      <c r="R17" s="41">
        <f t="shared" si="2"/>
        <v>3.4912383548872392</v>
      </c>
      <c r="S17" s="38">
        <v>39990398.0524</v>
      </c>
      <c r="T17" s="39">
        <v>3702670.9619999998</v>
      </c>
      <c r="U17" s="39">
        <v>141583</v>
      </c>
      <c r="V17" s="39">
        <v>154401.76920000001</v>
      </c>
      <c r="W17" s="39">
        <v>4943</v>
      </c>
      <c r="X17" s="40">
        <f t="shared" si="3"/>
        <v>0.38609710510429313</v>
      </c>
      <c r="Y17" s="41">
        <f t="shared" si="4"/>
        <v>4.1700105352218442</v>
      </c>
      <c r="Z17" s="73">
        <f t="shared" si="4"/>
        <v>3.4912383548872392</v>
      </c>
      <c r="AA17" s="78">
        <f t="shared" si="5"/>
        <v>0</v>
      </c>
    </row>
    <row r="18" spans="1:27" s="36" customFormat="1">
      <c r="A18" s="34" t="s">
        <v>111</v>
      </c>
      <c r="B18" s="34" t="s">
        <v>345</v>
      </c>
      <c r="C18" s="35" t="str">
        <f t="shared" si="0"/>
        <v>gSlide</v>
      </c>
      <c r="D18" s="34">
        <v>50</v>
      </c>
      <c r="E18" s="36" t="s">
        <v>217</v>
      </c>
      <c r="F18" s="34">
        <v>4</v>
      </c>
      <c r="G18" s="37" t="s">
        <v>231</v>
      </c>
      <c r="H18" s="37" t="s">
        <v>237</v>
      </c>
      <c r="I18" s="37" t="s">
        <v>236</v>
      </c>
      <c r="J18" s="37">
        <v>400</v>
      </c>
      <c r="K18" s="38">
        <v>22193599.134399999</v>
      </c>
      <c r="L18" s="39">
        <v>1285812.7919999999</v>
      </c>
      <c r="M18" s="39">
        <v>51569</v>
      </c>
      <c r="N18" s="39">
        <v>32134.633999999998</v>
      </c>
      <c r="O18" s="39">
        <v>1186</v>
      </c>
      <c r="P18" s="40">
        <f t="shared" si="1"/>
        <v>0.14479235118828218</v>
      </c>
      <c r="Q18" s="41">
        <f t="shared" si="2"/>
        <v>2.4991689458942634</v>
      </c>
      <c r="R18" s="41">
        <f t="shared" si="2"/>
        <v>2.2998312939944539</v>
      </c>
      <c r="S18" s="38">
        <v>22193599.134399999</v>
      </c>
      <c r="T18" s="39">
        <v>1285812.7919999999</v>
      </c>
      <c r="U18" s="39">
        <v>51569</v>
      </c>
      <c r="V18" s="39">
        <v>32134.633999999998</v>
      </c>
      <c r="W18" s="39">
        <v>1186</v>
      </c>
      <c r="X18" s="40">
        <f t="shared" si="3"/>
        <v>0.14479235118828218</v>
      </c>
      <c r="Y18" s="41">
        <f t="shared" si="4"/>
        <v>2.4991689458942634</v>
      </c>
      <c r="Z18" s="73">
        <f t="shared" si="4"/>
        <v>2.2998312939944539</v>
      </c>
      <c r="AA18" s="78">
        <f t="shared" si="5"/>
        <v>0</v>
      </c>
    </row>
    <row r="19" spans="1:27" s="36" customFormat="1">
      <c r="A19" s="34"/>
      <c r="B19" s="34"/>
      <c r="C19" s="35"/>
      <c r="D19" s="34"/>
      <c r="F19" s="34"/>
      <c r="G19" s="37"/>
      <c r="H19" s="37"/>
      <c r="I19" s="37"/>
      <c r="J19" s="37" t="s">
        <v>381</v>
      </c>
      <c r="K19" s="38">
        <v>8015.4080000000004</v>
      </c>
      <c r="L19" s="39">
        <v>845.97680000000003</v>
      </c>
      <c r="M19" s="39">
        <v>35</v>
      </c>
      <c r="N19" s="39">
        <v>0</v>
      </c>
      <c r="O19" s="39">
        <v>0</v>
      </c>
      <c r="P19" s="40"/>
      <c r="Q19" s="41"/>
      <c r="R19" s="41"/>
      <c r="S19" s="38">
        <v>8015.4080000000004</v>
      </c>
      <c r="T19" s="39">
        <v>845.97680000000003</v>
      </c>
      <c r="U19" s="39">
        <v>35</v>
      </c>
      <c r="V19" s="39">
        <v>0</v>
      </c>
      <c r="W19" s="39">
        <v>0</v>
      </c>
      <c r="X19" s="40"/>
      <c r="Y19" s="41"/>
      <c r="Z19" s="73"/>
      <c r="AA19" s="78">
        <f t="shared" si="5"/>
        <v>0</v>
      </c>
    </row>
    <row r="20" spans="1:27" s="36" customFormat="1">
      <c r="A20" s="34" t="s">
        <v>112</v>
      </c>
      <c r="B20" s="34" t="s">
        <v>346</v>
      </c>
      <c r="C20" s="35" t="str">
        <f t="shared" si="0"/>
        <v>gSlide</v>
      </c>
      <c r="D20" s="34">
        <v>51</v>
      </c>
      <c r="E20" s="36" t="s">
        <v>218</v>
      </c>
      <c r="F20" s="34">
        <v>4</v>
      </c>
      <c r="G20" s="37" t="s">
        <v>231</v>
      </c>
      <c r="H20" s="37" t="s">
        <v>237</v>
      </c>
      <c r="I20" s="37" t="s">
        <v>236</v>
      </c>
      <c r="J20" s="37">
        <v>600</v>
      </c>
      <c r="K20" s="38">
        <v>37103594.268399999</v>
      </c>
      <c r="L20" s="39">
        <v>3007598.818</v>
      </c>
      <c r="M20" s="39">
        <v>112678</v>
      </c>
      <c r="N20" s="39">
        <v>100811.9532</v>
      </c>
      <c r="O20" s="39">
        <v>3312</v>
      </c>
      <c r="P20" s="40">
        <f t="shared" si="1"/>
        <v>0.27170400924165578</v>
      </c>
      <c r="Q20" s="41">
        <f t="shared" si="2"/>
        <v>3.3519082597272121</v>
      </c>
      <c r="R20" s="41">
        <f t="shared" si="2"/>
        <v>2.9393492962246399</v>
      </c>
      <c r="S20" s="38">
        <v>37103594.268399999</v>
      </c>
      <c r="T20" s="39">
        <v>3007598.818</v>
      </c>
      <c r="U20" s="39">
        <v>112678</v>
      </c>
      <c r="V20" s="39">
        <v>100811.9532</v>
      </c>
      <c r="W20" s="39">
        <v>3312</v>
      </c>
      <c r="X20" s="40">
        <f t="shared" si="3"/>
        <v>0.27170400924165578</v>
      </c>
      <c r="Y20" s="41">
        <f t="shared" si="4"/>
        <v>3.3519082597272121</v>
      </c>
      <c r="Z20" s="73">
        <f t="shared" si="4"/>
        <v>2.9393492962246399</v>
      </c>
      <c r="AA20" s="78">
        <f t="shared" si="5"/>
        <v>0</v>
      </c>
    </row>
    <row r="21" spans="1:27" s="36" customFormat="1">
      <c r="A21" s="34" t="s">
        <v>113</v>
      </c>
      <c r="B21" s="34" t="s">
        <v>295</v>
      </c>
      <c r="C21" s="35" t="str">
        <f t="shared" si="0"/>
        <v>gSlide</v>
      </c>
      <c r="D21" s="34">
        <v>52</v>
      </c>
      <c r="E21" s="36" t="s">
        <v>219</v>
      </c>
      <c r="F21" s="34">
        <v>4</v>
      </c>
      <c r="G21" s="37" t="s">
        <v>231</v>
      </c>
      <c r="H21" s="37" t="s">
        <v>237</v>
      </c>
      <c r="I21" s="37" t="s">
        <v>236</v>
      </c>
      <c r="J21" s="37">
        <v>300</v>
      </c>
      <c r="K21" s="38">
        <v>18149342.292399999</v>
      </c>
      <c r="L21" s="39">
        <v>2149026.7396</v>
      </c>
      <c r="M21" s="39">
        <v>79546</v>
      </c>
      <c r="N21" s="39">
        <v>96746.059200000003</v>
      </c>
      <c r="O21" s="39">
        <v>2978</v>
      </c>
      <c r="P21" s="40">
        <f t="shared" si="1"/>
        <v>0.53305545535119592</v>
      </c>
      <c r="Q21" s="41">
        <f t="shared" si="2"/>
        <v>4.5018546031682893</v>
      </c>
      <c r="R21" s="41">
        <f t="shared" si="2"/>
        <v>3.7437457571719506</v>
      </c>
      <c r="S21" s="38">
        <v>18149342.292399999</v>
      </c>
      <c r="T21" s="39">
        <v>2149026.7396</v>
      </c>
      <c r="U21" s="39">
        <v>79546</v>
      </c>
      <c r="V21" s="39">
        <v>96746.059200000003</v>
      </c>
      <c r="W21" s="39">
        <v>2978</v>
      </c>
      <c r="X21" s="40">
        <f t="shared" si="3"/>
        <v>0.53305545535119592</v>
      </c>
      <c r="Y21" s="41">
        <f t="shared" si="4"/>
        <v>4.5018546031682893</v>
      </c>
      <c r="Z21" s="73">
        <f t="shared" si="4"/>
        <v>3.7437457571719506</v>
      </c>
      <c r="AA21" s="78">
        <f t="shared" si="5"/>
        <v>0</v>
      </c>
    </row>
    <row r="22" spans="1:27" s="36" customFormat="1">
      <c r="A22" s="34" t="s">
        <v>114</v>
      </c>
      <c r="B22" s="34" t="s">
        <v>347</v>
      </c>
      <c r="C22" s="35" t="str">
        <f t="shared" si="0"/>
        <v>gSlide</v>
      </c>
      <c r="D22" s="34">
        <v>53</v>
      </c>
      <c r="E22" s="36" t="s">
        <v>220</v>
      </c>
      <c r="F22" s="34">
        <v>4</v>
      </c>
      <c r="G22" s="37" t="s">
        <v>231</v>
      </c>
      <c r="H22" s="37" t="s">
        <v>237</v>
      </c>
      <c r="I22" s="37" t="s">
        <v>236</v>
      </c>
      <c r="J22" s="37">
        <v>400</v>
      </c>
      <c r="K22" s="38">
        <v>11022416.6656</v>
      </c>
      <c r="L22" s="39">
        <v>1184258.5460000001</v>
      </c>
      <c r="M22" s="39">
        <v>43580</v>
      </c>
      <c r="N22" s="39">
        <v>40064.343999999997</v>
      </c>
      <c r="O22" s="39">
        <v>1388</v>
      </c>
      <c r="P22" s="40">
        <f t="shared" si="1"/>
        <v>0.36348057976285109</v>
      </c>
      <c r="Q22" s="41">
        <f t="shared" si="2"/>
        <v>3.3830740876072172</v>
      </c>
      <c r="R22" s="41">
        <f t="shared" si="2"/>
        <v>3.1849472234970171</v>
      </c>
      <c r="S22" s="38">
        <v>11022416.6656</v>
      </c>
      <c r="T22" s="39">
        <v>1184258.5460000001</v>
      </c>
      <c r="U22" s="39">
        <v>43580</v>
      </c>
      <c r="V22" s="39">
        <v>40064.343999999997</v>
      </c>
      <c r="W22" s="39">
        <v>1388</v>
      </c>
      <c r="X22" s="40">
        <f t="shared" si="3"/>
        <v>0.36348057976285109</v>
      </c>
      <c r="Y22" s="41">
        <f t="shared" si="4"/>
        <v>3.3830740876072172</v>
      </c>
      <c r="Z22" s="73">
        <f t="shared" si="4"/>
        <v>3.1849472234970171</v>
      </c>
      <c r="AA22" s="78">
        <f t="shared" si="5"/>
        <v>0</v>
      </c>
    </row>
    <row r="23" spans="1:27" s="36" customFormat="1">
      <c r="A23" s="34"/>
      <c r="B23" s="34"/>
      <c r="C23" s="35"/>
      <c r="D23" s="34"/>
      <c r="F23" s="34"/>
      <c r="G23" s="37"/>
      <c r="H23" s="37"/>
      <c r="I23" s="37"/>
      <c r="J23" s="37" t="s">
        <v>381</v>
      </c>
      <c r="K23" s="38">
        <v>473.98399999999998</v>
      </c>
      <c r="L23" s="39">
        <v>241.8588</v>
      </c>
      <c r="M23" s="39">
        <v>6</v>
      </c>
      <c r="N23" s="39">
        <v>0</v>
      </c>
      <c r="O23" s="39">
        <v>0</v>
      </c>
      <c r="P23" s="40"/>
      <c r="Q23" s="41"/>
      <c r="R23" s="41"/>
      <c r="S23" s="38">
        <v>473.98399999999998</v>
      </c>
      <c r="T23" s="39">
        <v>241.8588</v>
      </c>
      <c r="U23" s="39">
        <v>6</v>
      </c>
      <c r="V23" s="39">
        <v>0</v>
      </c>
      <c r="W23" s="39">
        <v>0</v>
      </c>
      <c r="X23" s="40"/>
      <c r="Y23" s="41"/>
      <c r="Z23" s="73"/>
      <c r="AA23" s="78">
        <f t="shared" si="5"/>
        <v>0</v>
      </c>
    </row>
    <row r="24" spans="1:27" s="32" customFormat="1">
      <c r="A24" t="s">
        <v>115</v>
      </c>
      <c r="B24" t="s">
        <v>348</v>
      </c>
      <c r="C24" s="9" t="str">
        <f t="shared" si="0"/>
        <v>gSlide</v>
      </c>
      <c r="D24">
        <v>54</v>
      </c>
      <c r="E24" s="32" t="s">
        <v>221</v>
      </c>
      <c r="F24">
        <v>5</v>
      </c>
      <c r="G24" s="33" t="s">
        <v>232</v>
      </c>
      <c r="H24" s="33" t="s">
        <v>238</v>
      </c>
      <c r="I24" s="33" t="s">
        <v>239</v>
      </c>
      <c r="J24" s="71">
        <v>200</v>
      </c>
      <c r="K24" s="74">
        <v>22196470.334800001</v>
      </c>
      <c r="L24" s="75">
        <v>1828874.0352</v>
      </c>
      <c r="M24" s="75">
        <v>69559</v>
      </c>
      <c r="N24" s="75">
        <v>71031.792400000006</v>
      </c>
      <c r="O24" s="75">
        <v>2412</v>
      </c>
      <c r="P24" s="10">
        <f t="shared" si="1"/>
        <v>0.32001390909722777</v>
      </c>
      <c r="Q24" s="11">
        <f t="shared" si="2"/>
        <v>3.8839084066406024</v>
      </c>
      <c r="R24" s="11">
        <f t="shared" si="2"/>
        <v>3.4675599131672397</v>
      </c>
      <c r="S24" s="74">
        <v>22196470.334800001</v>
      </c>
      <c r="T24" s="75">
        <v>1828874.0352</v>
      </c>
      <c r="U24" s="75">
        <v>69559</v>
      </c>
      <c r="V24" s="75">
        <v>71031.792400000006</v>
      </c>
      <c r="W24" s="75">
        <v>2412</v>
      </c>
      <c r="X24" s="10">
        <f t="shared" si="3"/>
        <v>0.32001390909722777</v>
      </c>
      <c r="Y24" s="11">
        <f t="shared" si="4"/>
        <v>3.8839084066406024</v>
      </c>
      <c r="Z24" s="64">
        <f t="shared" si="4"/>
        <v>3.4675599131672397</v>
      </c>
      <c r="AA24" s="77">
        <f t="shared" si="5"/>
        <v>0</v>
      </c>
    </row>
    <row r="25" spans="1:27" s="32" customFormat="1">
      <c r="A25" t="s">
        <v>116</v>
      </c>
      <c r="B25" t="s">
        <v>349</v>
      </c>
      <c r="C25" s="9" t="str">
        <f t="shared" si="0"/>
        <v>gSlide</v>
      </c>
      <c r="D25">
        <v>55</v>
      </c>
      <c r="E25" s="32" t="s">
        <v>222</v>
      </c>
      <c r="F25">
        <v>5</v>
      </c>
      <c r="G25" s="33" t="s">
        <v>232</v>
      </c>
      <c r="H25" s="33" t="s">
        <v>238</v>
      </c>
      <c r="I25" s="33" t="s">
        <v>239</v>
      </c>
      <c r="J25" s="71">
        <v>600</v>
      </c>
      <c r="K25" s="74">
        <v>45014465.308799997</v>
      </c>
      <c r="L25" s="75">
        <v>3794803.7179999999</v>
      </c>
      <c r="M25" s="75">
        <v>147057</v>
      </c>
      <c r="N25" s="75">
        <v>248564.1924</v>
      </c>
      <c r="O25" s="75">
        <v>7360</v>
      </c>
      <c r="P25" s="10">
        <f t="shared" si="1"/>
        <v>0.55218737064818035</v>
      </c>
      <c r="Q25" s="11">
        <f t="shared" si="2"/>
        <v>6.550119871048361</v>
      </c>
      <c r="R25" s="11">
        <f t="shared" si="2"/>
        <v>5.0048620602895477</v>
      </c>
      <c r="S25" s="74">
        <v>45014465.308799997</v>
      </c>
      <c r="T25" s="75">
        <v>3794803.7179999999</v>
      </c>
      <c r="U25" s="75">
        <v>147057</v>
      </c>
      <c r="V25" s="75">
        <v>248564.1924</v>
      </c>
      <c r="W25" s="75">
        <v>7360</v>
      </c>
      <c r="X25" s="10">
        <f t="shared" si="3"/>
        <v>0.55218737064818035</v>
      </c>
      <c r="Y25" s="11">
        <f t="shared" si="4"/>
        <v>6.550119871048361</v>
      </c>
      <c r="Z25" s="64">
        <f t="shared" si="4"/>
        <v>5.0048620602895477</v>
      </c>
      <c r="AA25" s="77">
        <f t="shared" si="5"/>
        <v>0</v>
      </c>
    </row>
    <row r="26" spans="1:27" s="32" customFormat="1">
      <c r="A26" t="s">
        <v>117</v>
      </c>
      <c r="B26" t="s">
        <v>350</v>
      </c>
      <c r="C26" s="9" t="str">
        <f t="shared" si="0"/>
        <v>gSlide</v>
      </c>
      <c r="D26">
        <v>56</v>
      </c>
      <c r="E26" s="32" t="s">
        <v>223</v>
      </c>
      <c r="F26">
        <v>5</v>
      </c>
      <c r="G26" s="33" t="s">
        <v>232</v>
      </c>
      <c r="H26" s="33" t="s">
        <v>238</v>
      </c>
      <c r="I26" s="33" t="s">
        <v>239</v>
      </c>
      <c r="J26" s="71">
        <v>400</v>
      </c>
      <c r="K26" s="74">
        <v>18047302.001200002</v>
      </c>
      <c r="L26" s="75">
        <v>2691178.1028</v>
      </c>
      <c r="M26" s="75">
        <v>103918</v>
      </c>
      <c r="N26" s="75">
        <v>176293.6936</v>
      </c>
      <c r="O26" s="75">
        <v>5354</v>
      </c>
      <c r="P26" s="10">
        <f t="shared" si="1"/>
        <v>0.97684237559873421</v>
      </c>
      <c r="Q26" s="11">
        <f t="shared" si="2"/>
        <v>6.5507999420988758</v>
      </c>
      <c r="R26" s="11">
        <f t="shared" si="2"/>
        <v>5.1521391866664104</v>
      </c>
      <c r="S26" s="74">
        <v>18047302.001200002</v>
      </c>
      <c r="T26" s="75">
        <v>2691178.1028</v>
      </c>
      <c r="U26" s="75">
        <v>103918</v>
      </c>
      <c r="V26" s="75">
        <v>176293.6936</v>
      </c>
      <c r="W26" s="75">
        <v>5354</v>
      </c>
      <c r="X26" s="10">
        <f t="shared" si="3"/>
        <v>0.97684237559873421</v>
      </c>
      <c r="Y26" s="11">
        <f t="shared" si="4"/>
        <v>6.5507999420988758</v>
      </c>
      <c r="Z26" s="64">
        <f t="shared" si="4"/>
        <v>5.1521391866664104</v>
      </c>
      <c r="AA26" s="77">
        <f t="shared" si="5"/>
        <v>0</v>
      </c>
    </row>
    <row r="27" spans="1:27" s="32" customFormat="1">
      <c r="A27" t="s">
        <v>118</v>
      </c>
      <c r="B27" t="s">
        <v>351</v>
      </c>
      <c r="C27" s="9" t="str">
        <f t="shared" si="0"/>
        <v>gSlide</v>
      </c>
      <c r="D27">
        <v>57</v>
      </c>
      <c r="E27" s="32" t="s">
        <v>224</v>
      </c>
      <c r="F27">
        <v>5</v>
      </c>
      <c r="G27" s="33" t="s">
        <v>232</v>
      </c>
      <c r="H27" s="33" t="s">
        <v>238</v>
      </c>
      <c r="I27" s="33" t="s">
        <v>239</v>
      </c>
      <c r="J27" s="71">
        <v>400</v>
      </c>
      <c r="K27" s="74">
        <v>10692201.958000001</v>
      </c>
      <c r="L27" s="75">
        <v>1250494.6359999999</v>
      </c>
      <c r="M27" s="75">
        <v>50411</v>
      </c>
      <c r="N27" s="75">
        <v>69452.833199999994</v>
      </c>
      <c r="O27" s="75">
        <v>2458</v>
      </c>
      <c r="P27" s="10">
        <f t="shared" si="1"/>
        <v>0.64956529508905092</v>
      </c>
      <c r="Q27" s="11">
        <f t="shared" si="2"/>
        <v>5.5540288778975615</v>
      </c>
      <c r="R27" s="11">
        <f t="shared" si="2"/>
        <v>4.8759199381087459</v>
      </c>
      <c r="S27" s="74">
        <v>10692201.958000001</v>
      </c>
      <c r="T27" s="75">
        <v>1250494.6359999999</v>
      </c>
      <c r="U27" s="75">
        <v>50411</v>
      </c>
      <c r="V27" s="75">
        <v>69452.833199999994</v>
      </c>
      <c r="W27" s="75">
        <v>2458</v>
      </c>
      <c r="X27" s="10">
        <f t="shared" si="3"/>
        <v>0.64956529508905092</v>
      </c>
      <c r="Y27" s="11">
        <f t="shared" si="4"/>
        <v>5.5540288778975615</v>
      </c>
      <c r="Z27" s="64">
        <f t="shared" si="4"/>
        <v>4.8759199381087459</v>
      </c>
      <c r="AA27" s="77">
        <f t="shared" si="5"/>
        <v>0</v>
      </c>
    </row>
    <row r="28" spans="1:27" s="32" customFormat="1">
      <c r="A28" t="s">
        <v>119</v>
      </c>
      <c r="B28" t="s">
        <v>352</v>
      </c>
      <c r="C28" s="9" t="str">
        <f t="shared" si="0"/>
        <v>gSlide</v>
      </c>
      <c r="D28">
        <v>58</v>
      </c>
      <c r="E28" s="32" t="s">
        <v>225</v>
      </c>
      <c r="F28">
        <v>5</v>
      </c>
      <c r="G28" s="33" t="s">
        <v>232</v>
      </c>
      <c r="H28" s="33" t="s">
        <v>238</v>
      </c>
      <c r="I28" s="33" t="s">
        <v>239</v>
      </c>
      <c r="J28" s="71">
        <v>500</v>
      </c>
      <c r="K28" s="74">
        <v>22043168.885600001</v>
      </c>
      <c r="L28" s="75">
        <v>2512076.4772000001</v>
      </c>
      <c r="M28" s="75">
        <v>96222</v>
      </c>
      <c r="N28" s="75">
        <v>99055.038400000005</v>
      </c>
      <c r="O28" s="75">
        <v>3478</v>
      </c>
      <c r="P28" s="10">
        <f t="shared" si="1"/>
        <v>0.44936841392486476</v>
      </c>
      <c r="Q28" s="11">
        <f t="shared" si="2"/>
        <v>3.9431537733440472</v>
      </c>
      <c r="R28" s="11">
        <f t="shared" si="2"/>
        <v>3.6145580012886871</v>
      </c>
      <c r="S28" s="74">
        <v>22043168.885600001</v>
      </c>
      <c r="T28" s="75">
        <v>2512076.4772000001</v>
      </c>
      <c r="U28" s="75">
        <v>96222</v>
      </c>
      <c r="V28" s="75">
        <v>99055.038400000005</v>
      </c>
      <c r="W28" s="75">
        <v>3478</v>
      </c>
      <c r="X28" s="10">
        <f t="shared" si="3"/>
        <v>0.44936841392486476</v>
      </c>
      <c r="Y28" s="11">
        <f t="shared" si="4"/>
        <v>3.9431537733440472</v>
      </c>
      <c r="Z28" s="64">
        <f t="shared" si="4"/>
        <v>3.6145580012886871</v>
      </c>
      <c r="AA28" s="77">
        <f t="shared" si="5"/>
        <v>0</v>
      </c>
    </row>
    <row r="29" spans="1:27">
      <c r="H29" s="2"/>
      <c r="I29" s="2"/>
      <c r="J29" s="2"/>
      <c r="L29" s="19"/>
      <c r="M29" s="19"/>
      <c r="N29" s="5"/>
      <c r="O29" s="5"/>
      <c r="P29" s="16"/>
      <c r="Q29" s="17"/>
      <c r="R29" s="54"/>
      <c r="S29" s="18"/>
      <c r="T29" s="19"/>
      <c r="U29" s="5"/>
      <c r="V29" s="5"/>
      <c r="W29" s="19"/>
      <c r="X29" s="16"/>
      <c r="Y29" s="17"/>
    </row>
    <row r="30" spans="1:27">
      <c r="H30" s="2"/>
      <c r="I30" s="2"/>
      <c r="J30" s="2"/>
      <c r="L30" s="19"/>
      <c r="M30" s="19"/>
      <c r="N30" s="5"/>
      <c r="O30" s="5"/>
      <c r="P30" s="16"/>
      <c r="Q30" s="17"/>
      <c r="R30" s="54"/>
      <c r="S30" s="18"/>
      <c r="T30" s="19"/>
      <c r="U30" s="5"/>
      <c r="V30" s="5"/>
      <c r="W30" s="19"/>
      <c r="X30" s="16"/>
      <c r="Y30" s="17"/>
    </row>
    <row r="31" spans="1:27" s="20" customFormat="1">
      <c r="K31" s="21"/>
      <c r="L31" s="22"/>
      <c r="M31" s="22"/>
      <c r="N31" s="23"/>
      <c r="O31" s="23"/>
      <c r="P31" s="24"/>
      <c r="Q31" s="25"/>
      <c r="R31" s="55"/>
      <c r="S31" s="47"/>
      <c r="W31" s="51"/>
      <c r="X31" s="60"/>
      <c r="Y31" s="61"/>
      <c r="Z31" s="61"/>
      <c r="AA31" s="80"/>
    </row>
    <row r="32" spans="1:27">
      <c r="H32" s="2"/>
      <c r="I32" s="2"/>
      <c r="J32" s="2"/>
      <c r="L32" s="19"/>
      <c r="M32" s="19"/>
      <c r="N32" s="5"/>
      <c r="O32" s="5"/>
      <c r="P32" s="16"/>
      <c r="Q32" s="17"/>
      <c r="R32" s="54"/>
    </row>
    <row r="33" spans="8:18">
      <c r="H33" s="2"/>
      <c r="I33" s="2"/>
      <c r="J33" s="2"/>
      <c r="L33" s="19"/>
      <c r="M33" s="19"/>
      <c r="N33" s="5"/>
      <c r="O33" s="5"/>
      <c r="P33" s="16"/>
      <c r="Q33" s="17"/>
      <c r="R33" s="54"/>
    </row>
    <row r="34" spans="8:18">
      <c r="H34" s="2"/>
      <c r="I34" s="2"/>
      <c r="J34" s="2"/>
      <c r="L34" s="19"/>
      <c r="M34" s="19"/>
      <c r="N34" s="5"/>
      <c r="O34" s="5"/>
      <c r="P34" s="16"/>
      <c r="Q34" s="17"/>
      <c r="R34" s="54"/>
    </row>
    <row r="35" spans="8:18">
      <c r="H35" s="2"/>
      <c r="I35" s="2"/>
      <c r="J35" s="2"/>
      <c r="L35" s="19"/>
      <c r="M35" s="19"/>
      <c r="N35" s="5"/>
      <c r="O35" s="5"/>
      <c r="P35" s="16"/>
      <c r="Q35" s="17"/>
      <c r="R35" s="54"/>
    </row>
    <row r="36" spans="8:18">
      <c r="H36" s="2"/>
      <c r="I36" s="2"/>
      <c r="J36" s="2"/>
      <c r="L36" s="19"/>
      <c r="M36" s="19"/>
      <c r="N36" s="5"/>
      <c r="O36" s="5"/>
      <c r="P36" s="16"/>
      <c r="Q36" s="17"/>
      <c r="R36" s="54"/>
    </row>
    <row r="37" spans="8:18">
      <c r="H37" s="2"/>
      <c r="I37" s="2"/>
      <c r="J37" s="2"/>
      <c r="L37" s="19"/>
      <c r="M37" s="19"/>
      <c r="N37" s="5"/>
      <c r="O37" s="5"/>
      <c r="P37" s="16"/>
      <c r="Q37" s="17"/>
      <c r="R37" s="54"/>
    </row>
    <row r="38" spans="8:18">
      <c r="H38" s="2"/>
      <c r="I38" s="2"/>
      <c r="J38" s="2"/>
      <c r="L38" s="19"/>
      <c r="M38" s="19"/>
      <c r="N38" s="5"/>
      <c r="O38" s="5"/>
      <c r="P38" s="16"/>
      <c r="Q38" s="17"/>
      <c r="R38" s="54"/>
    </row>
    <row r="39" spans="8:18">
      <c r="H39" s="2"/>
      <c r="I39" s="2"/>
      <c r="J39" s="2"/>
      <c r="L39" s="19"/>
      <c r="M39" s="19"/>
      <c r="N39" s="5"/>
      <c r="O39" s="5"/>
      <c r="P39" s="16"/>
      <c r="Q39" s="17"/>
      <c r="R39" s="54"/>
    </row>
    <row r="40" spans="8:18">
      <c r="H40" s="2"/>
      <c r="I40" s="2"/>
      <c r="J40" s="2"/>
      <c r="L40" s="19"/>
      <c r="M40" s="19"/>
      <c r="N40" s="5"/>
      <c r="O40" s="5"/>
      <c r="P40" s="16"/>
      <c r="Q40" s="17"/>
      <c r="R40" s="54"/>
    </row>
    <row r="41" spans="8:18">
      <c r="H41" s="2"/>
      <c r="I41" s="2"/>
      <c r="J41" s="2"/>
      <c r="L41" s="19"/>
      <c r="M41" s="19"/>
      <c r="N41" s="5"/>
      <c r="O41" s="5"/>
      <c r="P41" s="16"/>
      <c r="Q41" s="17"/>
      <c r="R41" s="54"/>
    </row>
    <row r="42" spans="8:18">
      <c r="H42" s="2"/>
      <c r="I42" s="2"/>
      <c r="J42" s="2"/>
      <c r="L42" s="19"/>
      <c r="M42" s="19"/>
      <c r="N42" s="5"/>
      <c r="O42" s="5"/>
      <c r="P42" s="16"/>
      <c r="Q42" s="17"/>
      <c r="R42" s="54"/>
    </row>
    <row r="43" spans="8:18">
      <c r="H43" s="2"/>
      <c r="I43" s="2"/>
      <c r="J43" s="2"/>
      <c r="L43" s="19"/>
      <c r="M43" s="19"/>
      <c r="N43" s="5"/>
      <c r="O43" s="5"/>
      <c r="P43" s="16"/>
      <c r="Q43" s="17"/>
      <c r="R43" s="54"/>
    </row>
    <row r="44" spans="8:18">
      <c r="H44" s="2"/>
      <c r="I44" s="2"/>
      <c r="J44" s="2"/>
      <c r="L44" s="19"/>
      <c r="M44" s="19"/>
      <c r="N44" s="5"/>
      <c r="O44" s="5"/>
      <c r="P44" s="16"/>
      <c r="Q44" s="17"/>
      <c r="R44" s="54"/>
    </row>
    <row r="45" spans="8:18">
      <c r="H45" s="2"/>
      <c r="I45" s="2"/>
      <c r="J45" s="2"/>
      <c r="L45" s="19"/>
      <c r="M45" s="19"/>
      <c r="N45" s="5"/>
      <c r="O45" s="5"/>
      <c r="P45" s="16"/>
      <c r="Q45" s="17"/>
      <c r="R45" s="54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45"/>
  <sheetViews>
    <sheetView workbookViewId="0">
      <pane xSplit="1" ySplit="1" topLeftCell="E2" activePane="bottomRight" state="frozen"/>
      <selection activeCell="P45" sqref="P45:Z54"/>
      <selection pane="topRight" activeCell="P45" sqref="P45:Z54"/>
      <selection pane="bottomLeft" activeCell="P45" sqref="P45:Z54"/>
      <selection pane="bottomRight" activeCell="J2" sqref="J2:J28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12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4" customWidth="1"/>
    <col min="17" max="17" width="14.5" style="16" customWidth="1"/>
    <col min="18" max="18" width="14.5" style="17" customWidth="1"/>
    <col min="19" max="19" width="14.5" style="49" customWidth="1"/>
    <col min="20" max="22" width="14.5" style="2" customWidth="1"/>
    <col min="23" max="23" width="14.5" style="53" customWidth="1"/>
    <col min="24" max="24" width="14.5" style="65" customWidth="1"/>
    <col min="25" max="26" width="14.5" style="66" customWidth="1"/>
    <col min="27" max="27" width="10.83203125" style="79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56</v>
      </c>
      <c r="H1" s="3" t="s">
        <v>43</v>
      </c>
      <c r="I1" s="3" t="s">
        <v>44</v>
      </c>
      <c r="J1" s="3" t="s">
        <v>359</v>
      </c>
      <c r="K1" s="50" t="s">
        <v>53</v>
      </c>
      <c r="L1" s="14" t="s">
        <v>253</v>
      </c>
      <c r="M1" s="14" t="s">
        <v>254</v>
      </c>
      <c r="N1" s="14" t="s">
        <v>251</v>
      </c>
      <c r="O1" s="14" t="s">
        <v>252</v>
      </c>
      <c r="P1" s="45" t="s">
        <v>255</v>
      </c>
      <c r="Q1" s="15" t="s">
        <v>256</v>
      </c>
      <c r="R1" s="15" t="s">
        <v>257</v>
      </c>
      <c r="S1" s="50" t="s">
        <v>250</v>
      </c>
      <c r="T1" s="14" t="s">
        <v>258</v>
      </c>
      <c r="U1" s="14" t="s">
        <v>259</v>
      </c>
      <c r="V1" s="14" t="s">
        <v>260</v>
      </c>
      <c r="W1" s="46" t="s">
        <v>261</v>
      </c>
      <c r="X1" s="45" t="s">
        <v>262</v>
      </c>
      <c r="Y1" s="15" t="s">
        <v>263</v>
      </c>
      <c r="Z1" s="72" t="s">
        <v>264</v>
      </c>
      <c r="AA1" s="76" t="s">
        <v>363</v>
      </c>
    </row>
    <row r="2" spans="1:27" s="32" customFormat="1">
      <c r="A2" t="s">
        <v>95</v>
      </c>
      <c r="B2" t="s">
        <v>329</v>
      </c>
      <c r="C2" s="9" t="str">
        <f t="shared" ref="C2:C28" si="0">HYPERLINK(B2,"gSlide")</f>
        <v>gSlide</v>
      </c>
      <c r="D2">
        <v>34</v>
      </c>
      <c r="E2" s="32" t="s">
        <v>201</v>
      </c>
      <c r="F2">
        <v>1</v>
      </c>
      <c r="G2" s="33" t="s">
        <v>228</v>
      </c>
      <c r="H2" s="33" t="s">
        <v>50</v>
      </c>
      <c r="I2" s="33" t="s">
        <v>48</v>
      </c>
      <c r="J2" s="33">
        <v>600</v>
      </c>
      <c r="K2" s="12">
        <v>2136317.1971999998</v>
      </c>
      <c r="L2" s="13">
        <v>350631.35680000001</v>
      </c>
      <c r="M2" s="13">
        <v>13562</v>
      </c>
      <c r="N2" s="13">
        <v>48064.305200000003</v>
      </c>
      <c r="O2" s="13">
        <v>1500</v>
      </c>
      <c r="P2" s="10">
        <f>N2/K2 *100</f>
        <v>2.2498674477271585</v>
      </c>
      <c r="Q2" s="11">
        <f>N2/L2 *100</f>
        <v>13.707931212614238</v>
      </c>
      <c r="R2" s="11">
        <f>O2/M2 *100</f>
        <v>11.060315587671434</v>
      </c>
      <c r="S2" s="12">
        <v>2136317.1971999998</v>
      </c>
      <c r="T2" s="13">
        <v>350631.35680000001</v>
      </c>
      <c r="U2" s="13">
        <v>13562</v>
      </c>
      <c r="V2" s="13">
        <v>48064.305200000003</v>
      </c>
      <c r="W2" s="46">
        <v>1500</v>
      </c>
      <c r="X2" s="10">
        <f>V2/S2 *100</f>
        <v>2.2498674477271585</v>
      </c>
      <c r="Y2" s="11">
        <f>V2/T2 *100</f>
        <v>13.707931212614238</v>
      </c>
      <c r="Z2" s="11">
        <f>W2/U2 *100</f>
        <v>11.060315587671434</v>
      </c>
      <c r="AA2" s="77">
        <f>(K2-S2)/K2 * 100</f>
        <v>0</v>
      </c>
    </row>
    <row r="3" spans="1:27" s="32" customFormat="1">
      <c r="A3" t="s">
        <v>96</v>
      </c>
      <c r="B3" t="s">
        <v>330</v>
      </c>
      <c r="C3" s="9" t="str">
        <f t="shared" si="0"/>
        <v>gSlide</v>
      </c>
      <c r="D3">
        <v>35</v>
      </c>
      <c r="E3" s="32" t="s">
        <v>202</v>
      </c>
      <c r="F3">
        <v>1</v>
      </c>
      <c r="G3" s="33" t="s">
        <v>228</v>
      </c>
      <c r="H3" s="33" t="s">
        <v>50</v>
      </c>
      <c r="I3" s="33" t="s">
        <v>48</v>
      </c>
      <c r="J3" s="33">
        <v>600</v>
      </c>
      <c r="K3" s="12">
        <v>3319631.7955999998</v>
      </c>
      <c r="L3" s="13">
        <v>402710.1372</v>
      </c>
      <c r="M3" s="13">
        <v>16377</v>
      </c>
      <c r="N3" s="13">
        <v>26912.346000000001</v>
      </c>
      <c r="O3" s="13">
        <v>935</v>
      </c>
      <c r="P3" s="10">
        <f t="shared" ref="P3:P28" si="1">N3/K3 *100</f>
        <v>0.81070274226409456</v>
      </c>
      <c r="Q3" s="11">
        <f t="shared" ref="Q3:R28" si="2">N3/L3 *100</f>
        <v>6.6828081823612964</v>
      </c>
      <c r="R3" s="11">
        <f t="shared" si="2"/>
        <v>5.7092263540330954</v>
      </c>
      <c r="S3" s="12">
        <v>3319631.7955999998</v>
      </c>
      <c r="T3" s="13">
        <v>402710.1372</v>
      </c>
      <c r="U3" s="13">
        <v>16377</v>
      </c>
      <c r="V3" s="13">
        <v>26912.346000000001</v>
      </c>
      <c r="W3" s="13">
        <v>935</v>
      </c>
      <c r="X3" s="10">
        <f t="shared" ref="X3:X28" si="3">V3/S3 *100</f>
        <v>0.81070274226409456</v>
      </c>
      <c r="Y3" s="11">
        <f t="shared" ref="Y3:Z28" si="4">V3/T3 *100</f>
        <v>6.6828081823612964</v>
      </c>
      <c r="Z3" s="64">
        <f t="shared" si="4"/>
        <v>5.7092263540330954</v>
      </c>
      <c r="AA3" s="77">
        <f t="shared" ref="AA3:AA28" si="5">(K3-S3)/K3 * 100</f>
        <v>0</v>
      </c>
    </row>
    <row r="4" spans="1:27" s="32" customFormat="1">
      <c r="A4" t="s">
        <v>97</v>
      </c>
      <c r="B4" t="s">
        <v>331</v>
      </c>
      <c r="C4" s="9" t="str">
        <f t="shared" si="0"/>
        <v>gSlide</v>
      </c>
      <c r="D4">
        <v>36</v>
      </c>
      <c r="E4" s="32" t="s">
        <v>203</v>
      </c>
      <c r="F4">
        <v>1</v>
      </c>
      <c r="G4" s="33" t="s">
        <v>228</v>
      </c>
      <c r="H4" s="33" t="s">
        <v>50</v>
      </c>
      <c r="I4" s="33" t="s">
        <v>48</v>
      </c>
      <c r="J4" s="33">
        <v>400</v>
      </c>
      <c r="K4" s="12">
        <v>2507956.202</v>
      </c>
      <c r="L4" s="13">
        <v>261660.7512</v>
      </c>
      <c r="M4" s="13">
        <v>10479</v>
      </c>
      <c r="N4" s="13">
        <v>22610.729599999999</v>
      </c>
      <c r="O4" s="13">
        <v>758</v>
      </c>
      <c r="P4" s="10">
        <f t="shared" si="1"/>
        <v>0.90155998665243031</v>
      </c>
      <c r="Q4" s="11">
        <f t="shared" si="2"/>
        <v>8.6412385106689236</v>
      </c>
      <c r="R4" s="11">
        <f t="shared" si="2"/>
        <v>7.2335146483443076</v>
      </c>
      <c r="S4" s="12">
        <v>2507956.202</v>
      </c>
      <c r="T4" s="13">
        <v>261660.7512</v>
      </c>
      <c r="U4" s="13">
        <v>10479</v>
      </c>
      <c r="V4" s="13">
        <v>22610.729599999999</v>
      </c>
      <c r="W4" s="13">
        <v>758</v>
      </c>
      <c r="X4" s="10">
        <f t="shared" si="3"/>
        <v>0.90155998665243031</v>
      </c>
      <c r="Y4" s="11">
        <f t="shared" si="4"/>
        <v>8.6412385106689236</v>
      </c>
      <c r="Z4" s="64">
        <f t="shared" si="4"/>
        <v>7.2335146483443076</v>
      </c>
      <c r="AA4" s="77">
        <f t="shared" si="5"/>
        <v>0</v>
      </c>
    </row>
    <row r="5" spans="1:27" s="32" customFormat="1">
      <c r="A5" t="s">
        <v>98</v>
      </c>
      <c r="B5" t="s">
        <v>332</v>
      </c>
      <c r="C5" s="9" t="str">
        <f t="shared" si="0"/>
        <v>gSlide</v>
      </c>
      <c r="D5">
        <v>37</v>
      </c>
      <c r="E5" s="32" t="s">
        <v>204</v>
      </c>
      <c r="F5">
        <v>1</v>
      </c>
      <c r="G5" s="33" t="s">
        <v>228</v>
      </c>
      <c r="H5" s="33" t="s">
        <v>50</v>
      </c>
      <c r="I5" s="33" t="s">
        <v>48</v>
      </c>
      <c r="J5" s="71">
        <v>600</v>
      </c>
      <c r="K5" s="12">
        <v>2669221.0055999998</v>
      </c>
      <c r="L5" s="13">
        <v>507311</v>
      </c>
      <c r="M5" s="13">
        <v>19309</v>
      </c>
      <c r="N5" s="13">
        <v>56561.103199999998</v>
      </c>
      <c r="O5" s="13">
        <v>1659</v>
      </c>
      <c r="P5" s="10">
        <f t="shared" si="1"/>
        <v>2.1190116172971574</v>
      </c>
      <c r="Q5" s="11">
        <f t="shared" si="2"/>
        <v>11.14919708029197</v>
      </c>
      <c r="R5" s="11">
        <f t="shared" si="2"/>
        <v>8.5918483608679885</v>
      </c>
      <c r="S5" s="12">
        <v>2669221.0055999998</v>
      </c>
      <c r="T5" s="13">
        <v>507311</v>
      </c>
      <c r="U5" s="13">
        <v>19309</v>
      </c>
      <c r="V5" s="13">
        <v>56561.103199999998</v>
      </c>
      <c r="W5" s="13">
        <v>1659</v>
      </c>
      <c r="X5" s="10">
        <f t="shared" si="3"/>
        <v>2.1190116172971574</v>
      </c>
      <c r="Y5" s="11">
        <f t="shared" si="4"/>
        <v>11.14919708029197</v>
      </c>
      <c r="Z5" s="64">
        <f t="shared" si="4"/>
        <v>8.5918483608679885</v>
      </c>
      <c r="AA5" s="77">
        <f t="shared" si="5"/>
        <v>0</v>
      </c>
    </row>
    <row r="6" spans="1:27" s="32" customFormat="1">
      <c r="A6" t="s">
        <v>99</v>
      </c>
      <c r="B6" t="s">
        <v>333</v>
      </c>
      <c r="C6" s="9" t="str">
        <f t="shared" si="0"/>
        <v>gSlide</v>
      </c>
      <c r="D6">
        <v>38</v>
      </c>
      <c r="E6" s="32" t="s">
        <v>205</v>
      </c>
      <c r="F6">
        <v>1</v>
      </c>
      <c r="G6" s="33" t="s">
        <v>228</v>
      </c>
      <c r="H6" s="33" t="s">
        <v>50</v>
      </c>
      <c r="I6" s="33" t="s">
        <v>48</v>
      </c>
      <c r="J6" s="71">
        <v>600</v>
      </c>
      <c r="K6" s="12">
        <v>2096290.7296</v>
      </c>
      <c r="L6" s="13">
        <v>245223.4516</v>
      </c>
      <c r="M6" s="13">
        <v>9812</v>
      </c>
      <c r="N6" s="13">
        <v>10737.8536</v>
      </c>
      <c r="O6" s="13">
        <v>383</v>
      </c>
      <c r="P6" s="10">
        <f t="shared" si="1"/>
        <v>0.51223112559625372</v>
      </c>
      <c r="Q6" s="11">
        <f t="shared" si="2"/>
        <v>4.3788037114473113</v>
      </c>
      <c r="R6" s="11">
        <f t="shared" si="2"/>
        <v>3.9033836119037915</v>
      </c>
      <c r="S6" s="12">
        <v>2096290.7296</v>
      </c>
      <c r="T6" s="13">
        <v>245223.4516</v>
      </c>
      <c r="U6" s="13">
        <v>9812</v>
      </c>
      <c r="V6" s="13">
        <v>10737.8536</v>
      </c>
      <c r="W6" s="13">
        <v>383</v>
      </c>
      <c r="X6" s="10">
        <f t="shared" si="3"/>
        <v>0.51223112559625372</v>
      </c>
      <c r="Y6" s="11">
        <f t="shared" si="4"/>
        <v>4.3788037114473113</v>
      </c>
      <c r="Z6" s="64">
        <f t="shared" si="4"/>
        <v>3.9033836119037915</v>
      </c>
      <c r="AA6" s="77">
        <f t="shared" si="5"/>
        <v>0</v>
      </c>
    </row>
    <row r="7" spans="1:27" s="36" customFormat="1">
      <c r="A7" s="34" t="s">
        <v>100</v>
      </c>
      <c r="B7" s="34" t="s">
        <v>334</v>
      </c>
      <c r="C7" s="35" t="str">
        <f t="shared" si="0"/>
        <v>gSlide</v>
      </c>
      <c r="D7" s="34">
        <v>39</v>
      </c>
      <c r="E7" s="36" t="s">
        <v>206</v>
      </c>
      <c r="F7" s="34">
        <v>2</v>
      </c>
      <c r="G7" s="37" t="s">
        <v>229</v>
      </c>
      <c r="H7" s="37" t="s">
        <v>235</v>
      </c>
      <c r="I7" s="37" t="s">
        <v>236</v>
      </c>
      <c r="J7" s="37">
        <v>600</v>
      </c>
      <c r="K7" s="38">
        <v>2717230.7179999999</v>
      </c>
      <c r="L7" s="39">
        <v>378915.08240000001</v>
      </c>
      <c r="M7" s="39">
        <v>14685</v>
      </c>
      <c r="N7" s="39">
        <v>38259.819199999998</v>
      </c>
      <c r="O7" s="39">
        <v>1254</v>
      </c>
      <c r="P7" s="40">
        <f t="shared" si="1"/>
        <v>1.408044556045682</v>
      </c>
      <c r="Q7" s="41">
        <f t="shared" si="2"/>
        <v>10.097201451488065</v>
      </c>
      <c r="R7" s="41">
        <f t="shared" si="2"/>
        <v>8.5393258426966288</v>
      </c>
      <c r="S7" s="38">
        <v>2717230.7179999999</v>
      </c>
      <c r="T7" s="39">
        <v>378915.08240000001</v>
      </c>
      <c r="U7" s="39">
        <v>14685</v>
      </c>
      <c r="V7" s="39">
        <v>38259.819199999998</v>
      </c>
      <c r="W7" s="39">
        <v>1254</v>
      </c>
      <c r="X7" s="40">
        <f t="shared" si="3"/>
        <v>1.408044556045682</v>
      </c>
      <c r="Y7" s="41">
        <f t="shared" si="4"/>
        <v>10.097201451488065</v>
      </c>
      <c r="Z7" s="73">
        <f t="shared" si="4"/>
        <v>8.5393258426966288</v>
      </c>
      <c r="AA7" s="78">
        <f t="shared" si="5"/>
        <v>0</v>
      </c>
    </row>
    <row r="8" spans="1:27" s="36" customFormat="1">
      <c r="A8" s="34" t="s">
        <v>101</v>
      </c>
      <c r="B8" s="34" t="s">
        <v>335</v>
      </c>
      <c r="C8" s="35" t="str">
        <f t="shared" si="0"/>
        <v>gSlide</v>
      </c>
      <c r="D8" s="34">
        <v>40</v>
      </c>
      <c r="E8" s="36" t="s">
        <v>207</v>
      </c>
      <c r="F8" s="34">
        <v>2</v>
      </c>
      <c r="G8" s="37" t="s">
        <v>229</v>
      </c>
      <c r="H8" s="37" t="s">
        <v>235</v>
      </c>
      <c r="I8" s="37" t="s">
        <v>236</v>
      </c>
      <c r="J8" s="37">
        <v>600</v>
      </c>
      <c r="K8" s="38">
        <v>3485072.7368000001</v>
      </c>
      <c r="L8" s="39">
        <v>611250.18960000004</v>
      </c>
      <c r="M8" s="39">
        <v>23019</v>
      </c>
      <c r="N8" s="39">
        <v>44846.292399999998</v>
      </c>
      <c r="O8" s="39">
        <v>1384</v>
      </c>
      <c r="P8" s="40">
        <f t="shared" si="1"/>
        <v>1.2868108010043411</v>
      </c>
      <c r="Q8" s="41">
        <f t="shared" si="2"/>
        <v>7.336814476793414</v>
      </c>
      <c r="R8" s="41">
        <f t="shared" si="2"/>
        <v>6.0124245188757115</v>
      </c>
      <c r="S8" s="38">
        <v>3485072.7368000001</v>
      </c>
      <c r="T8" s="39">
        <v>611250.18960000004</v>
      </c>
      <c r="U8" s="39">
        <v>23019</v>
      </c>
      <c r="V8" s="39">
        <v>44846.292399999998</v>
      </c>
      <c r="W8" s="39">
        <v>1384</v>
      </c>
      <c r="X8" s="40">
        <f t="shared" si="3"/>
        <v>1.2868108010043411</v>
      </c>
      <c r="Y8" s="41">
        <f t="shared" si="4"/>
        <v>7.336814476793414</v>
      </c>
      <c r="Z8" s="73">
        <f t="shared" si="4"/>
        <v>6.0124245188757115</v>
      </c>
      <c r="AA8" s="78">
        <f t="shared" si="5"/>
        <v>0</v>
      </c>
    </row>
    <row r="9" spans="1:27" s="36" customFormat="1">
      <c r="A9" s="34" t="s">
        <v>102</v>
      </c>
      <c r="B9" s="34" t="s">
        <v>336</v>
      </c>
      <c r="C9" s="35" t="str">
        <f t="shared" si="0"/>
        <v>gSlide</v>
      </c>
      <c r="D9" s="34">
        <v>41</v>
      </c>
      <c r="E9" s="36" t="s">
        <v>208</v>
      </c>
      <c r="F9" s="34">
        <v>2</v>
      </c>
      <c r="G9" s="37" t="s">
        <v>229</v>
      </c>
      <c r="H9" s="37" t="s">
        <v>235</v>
      </c>
      <c r="I9" s="37" t="s">
        <v>236</v>
      </c>
      <c r="J9" s="37">
        <v>400</v>
      </c>
      <c r="K9" s="38">
        <v>2432326.7648</v>
      </c>
      <c r="L9" s="39">
        <v>406770.52960000001</v>
      </c>
      <c r="M9" s="39">
        <v>16679</v>
      </c>
      <c r="N9" s="39">
        <v>45582.872000000003</v>
      </c>
      <c r="O9" s="39">
        <v>1402</v>
      </c>
      <c r="P9" s="40">
        <f t="shared" si="1"/>
        <v>1.8740439261559536</v>
      </c>
      <c r="Q9" s="41">
        <f t="shared" si="2"/>
        <v>11.206040920620323</v>
      </c>
      <c r="R9" s="41">
        <f t="shared" si="2"/>
        <v>8.4057797230049758</v>
      </c>
      <c r="S9" s="38">
        <v>2432326.7648</v>
      </c>
      <c r="T9" s="39">
        <v>406770.52960000001</v>
      </c>
      <c r="U9" s="39">
        <v>16679</v>
      </c>
      <c r="V9" s="39">
        <v>45582.872000000003</v>
      </c>
      <c r="W9" s="39">
        <v>1402</v>
      </c>
      <c r="X9" s="40">
        <f t="shared" si="3"/>
        <v>1.8740439261559536</v>
      </c>
      <c r="Y9" s="41">
        <f t="shared" si="4"/>
        <v>11.206040920620323</v>
      </c>
      <c r="Z9" s="73">
        <f t="shared" si="4"/>
        <v>8.4057797230049758</v>
      </c>
      <c r="AA9" s="78">
        <f t="shared" si="5"/>
        <v>0</v>
      </c>
    </row>
    <row r="10" spans="1:27" s="36" customFormat="1">
      <c r="A10" s="34" t="s">
        <v>103</v>
      </c>
      <c r="B10" s="34" t="s">
        <v>337</v>
      </c>
      <c r="C10" s="35" t="str">
        <f t="shared" si="0"/>
        <v>gSlide</v>
      </c>
      <c r="D10" s="34">
        <v>42</v>
      </c>
      <c r="E10" s="36" t="s">
        <v>209</v>
      </c>
      <c r="F10" s="34">
        <v>2</v>
      </c>
      <c r="G10" s="37" t="s">
        <v>229</v>
      </c>
      <c r="H10" s="37" t="s">
        <v>235</v>
      </c>
      <c r="I10" s="37" t="s">
        <v>236</v>
      </c>
      <c r="J10" s="37">
        <v>600</v>
      </c>
      <c r="K10" s="38">
        <v>3573885.4887999999</v>
      </c>
      <c r="L10" s="39">
        <v>510386.18280000001</v>
      </c>
      <c r="M10" s="39">
        <v>20986</v>
      </c>
      <c r="N10" s="39">
        <v>41743.813199999997</v>
      </c>
      <c r="O10" s="39">
        <v>1379</v>
      </c>
      <c r="P10" s="40">
        <f t="shared" si="1"/>
        <v>1.1680232433528888</v>
      </c>
      <c r="Q10" s="41">
        <f t="shared" si="2"/>
        <v>8.1788681995644339</v>
      </c>
      <c r="R10" s="41">
        <f t="shared" si="2"/>
        <v>6.5710473649099406</v>
      </c>
      <c r="S10" s="38">
        <v>3573885.4887999999</v>
      </c>
      <c r="T10" s="39">
        <v>510386.18280000001</v>
      </c>
      <c r="U10" s="39">
        <v>20986</v>
      </c>
      <c r="V10" s="39">
        <v>41743.813199999997</v>
      </c>
      <c r="W10" s="39">
        <v>1379</v>
      </c>
      <c r="X10" s="40">
        <f t="shared" si="3"/>
        <v>1.1680232433528888</v>
      </c>
      <c r="Y10" s="41">
        <f t="shared" si="4"/>
        <v>8.1788681995644339</v>
      </c>
      <c r="Z10" s="73">
        <f t="shared" si="4"/>
        <v>6.5710473649099406</v>
      </c>
      <c r="AA10" s="78">
        <f t="shared" si="5"/>
        <v>0</v>
      </c>
    </row>
    <row r="11" spans="1:27" s="36" customFormat="1">
      <c r="A11" s="34" t="s">
        <v>104</v>
      </c>
      <c r="B11" s="34" t="s">
        <v>338</v>
      </c>
      <c r="C11" s="35" t="str">
        <f t="shared" si="0"/>
        <v>gSlide</v>
      </c>
      <c r="D11" s="34">
        <v>43</v>
      </c>
      <c r="E11" s="36" t="s">
        <v>210</v>
      </c>
      <c r="F11" s="34">
        <v>2</v>
      </c>
      <c r="G11" s="37" t="s">
        <v>229</v>
      </c>
      <c r="H11" s="37" t="s">
        <v>235</v>
      </c>
      <c r="I11" s="37" t="s">
        <v>236</v>
      </c>
      <c r="J11" s="37">
        <v>600</v>
      </c>
      <c r="K11" s="38">
        <v>2893753.9975999999</v>
      </c>
      <c r="L11" s="39">
        <v>568159.3308</v>
      </c>
      <c r="M11" s="39">
        <v>22846</v>
      </c>
      <c r="N11" s="39">
        <v>78196.356799999994</v>
      </c>
      <c r="O11" s="39">
        <v>2382</v>
      </c>
      <c r="P11" s="40">
        <f t="shared" si="1"/>
        <v>2.7022461779699967</v>
      </c>
      <c r="Q11" s="41">
        <f t="shared" si="2"/>
        <v>13.763103510047994</v>
      </c>
      <c r="R11" s="41">
        <f t="shared" si="2"/>
        <v>10.426332837258164</v>
      </c>
      <c r="S11" s="38">
        <v>2893753.9975999999</v>
      </c>
      <c r="T11" s="39">
        <v>568159.3308</v>
      </c>
      <c r="U11" s="39">
        <v>22846</v>
      </c>
      <c r="V11" s="39">
        <v>78196.356799999994</v>
      </c>
      <c r="W11" s="39">
        <v>2382</v>
      </c>
      <c r="X11" s="40">
        <f t="shared" si="3"/>
        <v>2.7022461779699967</v>
      </c>
      <c r="Y11" s="41">
        <f t="shared" si="4"/>
        <v>13.763103510047994</v>
      </c>
      <c r="Z11" s="73">
        <f t="shared" si="4"/>
        <v>10.426332837258164</v>
      </c>
      <c r="AA11" s="78">
        <f t="shared" si="5"/>
        <v>0</v>
      </c>
    </row>
    <row r="12" spans="1:27" s="32" customFormat="1">
      <c r="A12" t="s">
        <v>105</v>
      </c>
      <c r="B12" t="s">
        <v>339</v>
      </c>
      <c r="C12" s="9" t="str">
        <f t="shared" si="0"/>
        <v>gSlide</v>
      </c>
      <c r="D12">
        <v>44</v>
      </c>
      <c r="E12" s="32" t="s">
        <v>211</v>
      </c>
      <c r="F12">
        <v>3</v>
      </c>
      <c r="G12" s="33" t="s">
        <v>230</v>
      </c>
      <c r="H12" s="33" t="s">
        <v>50</v>
      </c>
      <c r="I12" s="33" t="s">
        <v>236</v>
      </c>
      <c r="J12" s="71">
        <v>600</v>
      </c>
      <c r="K12" s="12">
        <v>2953636.3744000001</v>
      </c>
      <c r="L12" s="13">
        <v>534915.91280000005</v>
      </c>
      <c r="M12" s="13">
        <v>19852</v>
      </c>
      <c r="N12" s="13">
        <v>54212.131600000001</v>
      </c>
      <c r="O12" s="13">
        <v>1589</v>
      </c>
      <c r="P12" s="10">
        <f t="shared" si="1"/>
        <v>1.8354368895870814</v>
      </c>
      <c r="Q12" s="11">
        <f t="shared" si="2"/>
        <v>10.134701605010841</v>
      </c>
      <c r="R12" s="11">
        <f t="shared" si="2"/>
        <v>8.0042313117066293</v>
      </c>
      <c r="S12" s="12">
        <v>2953636.3744000001</v>
      </c>
      <c r="T12" s="13">
        <v>534915.91280000005</v>
      </c>
      <c r="U12" s="13">
        <v>19852</v>
      </c>
      <c r="V12" s="13">
        <v>54212.131600000001</v>
      </c>
      <c r="W12" s="13">
        <v>1589</v>
      </c>
      <c r="X12" s="10">
        <f t="shared" si="3"/>
        <v>1.8354368895870814</v>
      </c>
      <c r="Y12" s="11">
        <f t="shared" si="4"/>
        <v>10.134701605010841</v>
      </c>
      <c r="Z12" s="64">
        <f t="shared" si="4"/>
        <v>8.0042313117066293</v>
      </c>
      <c r="AA12" s="77">
        <f t="shared" si="5"/>
        <v>0</v>
      </c>
    </row>
    <row r="13" spans="1:27" s="32" customFormat="1">
      <c r="A13" t="s">
        <v>106</v>
      </c>
      <c r="B13" t="s">
        <v>340</v>
      </c>
      <c r="C13" s="9" t="str">
        <f t="shared" si="0"/>
        <v>gSlide</v>
      </c>
      <c r="D13">
        <v>45</v>
      </c>
      <c r="E13" s="32" t="s">
        <v>212</v>
      </c>
      <c r="F13">
        <v>3</v>
      </c>
      <c r="G13" s="33" t="s">
        <v>230</v>
      </c>
      <c r="H13" s="33" t="s">
        <v>50</v>
      </c>
      <c r="I13" s="33" t="s">
        <v>236</v>
      </c>
      <c r="J13" s="71">
        <v>600</v>
      </c>
      <c r="K13" s="74">
        <v>1893676.5352</v>
      </c>
      <c r="L13" s="75">
        <v>341914.49479999999</v>
      </c>
      <c r="M13" s="75">
        <v>12801</v>
      </c>
      <c r="N13" s="75">
        <v>26737.564399999999</v>
      </c>
      <c r="O13" s="75">
        <v>965</v>
      </c>
      <c r="P13" s="10">
        <f t="shared" si="1"/>
        <v>1.4119393625572976</v>
      </c>
      <c r="Q13" s="11">
        <f t="shared" si="2"/>
        <v>7.8199563945482664</v>
      </c>
      <c r="R13" s="11">
        <f t="shared" si="2"/>
        <v>7.5384735567533792</v>
      </c>
      <c r="S13" s="74">
        <v>1893676.5352</v>
      </c>
      <c r="T13" s="75">
        <v>341914.49479999999</v>
      </c>
      <c r="U13" s="75">
        <v>12801</v>
      </c>
      <c r="V13" s="75">
        <v>26737.564399999999</v>
      </c>
      <c r="W13" s="75">
        <v>965</v>
      </c>
      <c r="X13" s="10">
        <f t="shared" si="3"/>
        <v>1.4119393625572976</v>
      </c>
      <c r="Y13" s="11">
        <f t="shared" si="4"/>
        <v>7.8199563945482664</v>
      </c>
      <c r="Z13" s="64">
        <f t="shared" si="4"/>
        <v>7.5384735567533792</v>
      </c>
      <c r="AA13" s="77">
        <f t="shared" si="5"/>
        <v>0</v>
      </c>
    </row>
    <row r="14" spans="1:27" s="32" customFormat="1">
      <c r="A14" t="s">
        <v>107</v>
      </c>
      <c r="B14" t="s">
        <v>341</v>
      </c>
      <c r="C14" s="9" t="str">
        <f t="shared" si="0"/>
        <v>gSlide</v>
      </c>
      <c r="D14">
        <v>46</v>
      </c>
      <c r="E14" s="32" t="s">
        <v>213</v>
      </c>
      <c r="F14">
        <v>3</v>
      </c>
      <c r="G14" s="33" t="s">
        <v>230</v>
      </c>
      <c r="H14" s="33" t="s">
        <v>50</v>
      </c>
      <c r="I14" s="33" t="s">
        <v>236</v>
      </c>
      <c r="J14" s="71">
        <v>500</v>
      </c>
      <c r="K14" s="74">
        <v>2875493.5523999999</v>
      </c>
      <c r="L14" s="75">
        <v>558742.49600000004</v>
      </c>
      <c r="M14" s="75">
        <v>21205</v>
      </c>
      <c r="N14" s="75">
        <v>59034.918799999999</v>
      </c>
      <c r="O14" s="75">
        <v>1889</v>
      </c>
      <c r="P14" s="10">
        <f t="shared" si="1"/>
        <v>2.0530360344827461</v>
      </c>
      <c r="Q14" s="11">
        <f t="shared" si="2"/>
        <v>10.565675462780622</v>
      </c>
      <c r="R14" s="11">
        <f t="shared" si="2"/>
        <v>8.9082763499174717</v>
      </c>
      <c r="S14" s="74">
        <v>2875493.5523999999</v>
      </c>
      <c r="T14" s="75">
        <v>558742.49600000004</v>
      </c>
      <c r="U14" s="75">
        <v>21205</v>
      </c>
      <c r="V14" s="75">
        <v>59034.918799999999</v>
      </c>
      <c r="W14" s="75">
        <v>1889</v>
      </c>
      <c r="X14" s="10">
        <f t="shared" si="3"/>
        <v>2.0530360344827461</v>
      </c>
      <c r="Y14" s="11">
        <f t="shared" si="4"/>
        <v>10.565675462780622</v>
      </c>
      <c r="Z14" s="64">
        <f t="shared" si="4"/>
        <v>8.9082763499174717</v>
      </c>
      <c r="AA14" s="77">
        <f t="shared" si="5"/>
        <v>0</v>
      </c>
    </row>
    <row r="15" spans="1:27" s="32" customFormat="1">
      <c r="A15" t="s">
        <v>108</v>
      </c>
      <c r="B15" t="s">
        <v>342</v>
      </c>
      <c r="C15" s="9" t="str">
        <f t="shared" si="0"/>
        <v>gSlide</v>
      </c>
      <c r="D15">
        <v>47</v>
      </c>
      <c r="E15" s="32" t="s">
        <v>214</v>
      </c>
      <c r="F15">
        <v>3</v>
      </c>
      <c r="G15" s="33" t="s">
        <v>230</v>
      </c>
      <c r="H15" s="33" t="s">
        <v>50</v>
      </c>
      <c r="I15" s="33" t="s">
        <v>236</v>
      </c>
      <c r="J15" s="71">
        <v>600</v>
      </c>
      <c r="K15" s="12">
        <v>4343576.2567999996</v>
      </c>
      <c r="L15" s="13">
        <v>579751.83680000005</v>
      </c>
      <c r="M15" s="13">
        <v>21976</v>
      </c>
      <c r="N15" s="13">
        <v>30781.6636</v>
      </c>
      <c r="O15" s="13">
        <v>1082</v>
      </c>
      <c r="P15" s="10">
        <f t="shared" si="1"/>
        <v>0.70867096098083648</v>
      </c>
      <c r="Q15" s="11">
        <f t="shared" si="2"/>
        <v>5.309455123057921</v>
      </c>
      <c r="R15" s="11">
        <f t="shared" si="2"/>
        <v>4.9235529668729523</v>
      </c>
      <c r="S15" s="12">
        <v>4343576.2567999996</v>
      </c>
      <c r="T15" s="13">
        <v>579751.83680000005</v>
      </c>
      <c r="U15" s="13">
        <v>21976</v>
      </c>
      <c r="V15" s="13">
        <v>30781.6636</v>
      </c>
      <c r="W15" s="13">
        <v>1082</v>
      </c>
      <c r="X15" s="10">
        <f t="shared" si="3"/>
        <v>0.70867096098083648</v>
      </c>
      <c r="Y15" s="11">
        <f t="shared" si="4"/>
        <v>5.309455123057921</v>
      </c>
      <c r="Z15" s="64">
        <f t="shared" si="4"/>
        <v>4.9235529668729523</v>
      </c>
      <c r="AA15" s="77">
        <f t="shared" si="5"/>
        <v>0</v>
      </c>
    </row>
    <row r="16" spans="1:27" s="32" customFormat="1">
      <c r="A16" t="s">
        <v>109</v>
      </c>
      <c r="B16" t="s">
        <v>343</v>
      </c>
      <c r="C16" s="9" t="str">
        <f t="shared" si="0"/>
        <v>gSlide</v>
      </c>
      <c r="D16">
        <v>48</v>
      </c>
      <c r="E16" s="32" t="s">
        <v>215</v>
      </c>
      <c r="F16">
        <v>3</v>
      </c>
      <c r="G16" s="33" t="s">
        <v>230</v>
      </c>
      <c r="H16" s="33" t="s">
        <v>50</v>
      </c>
      <c r="I16" s="33" t="s">
        <v>236</v>
      </c>
      <c r="J16" s="71">
        <v>600</v>
      </c>
      <c r="K16" s="74">
        <v>2766745.1179999998</v>
      </c>
      <c r="L16" s="75">
        <v>285195.538</v>
      </c>
      <c r="M16" s="75">
        <v>10987</v>
      </c>
      <c r="N16" s="75">
        <v>12695.576800000001</v>
      </c>
      <c r="O16" s="75">
        <v>448</v>
      </c>
      <c r="P16" s="10">
        <f t="shared" si="1"/>
        <v>0.45886325839719078</v>
      </c>
      <c r="Q16" s="11">
        <f t="shared" si="2"/>
        <v>4.451534161098972</v>
      </c>
      <c r="R16" s="11">
        <f t="shared" si="2"/>
        <v>4.077546190952944</v>
      </c>
      <c r="S16" s="74">
        <v>2766745.1179999998</v>
      </c>
      <c r="T16" s="75">
        <v>285195.538</v>
      </c>
      <c r="U16" s="75">
        <v>10987</v>
      </c>
      <c r="V16" s="75">
        <v>12695.576800000001</v>
      </c>
      <c r="W16" s="75">
        <v>448</v>
      </c>
      <c r="X16" s="10">
        <f t="shared" si="3"/>
        <v>0.45886325839719078</v>
      </c>
      <c r="Y16" s="11">
        <f t="shared" si="4"/>
        <v>4.451534161098972</v>
      </c>
      <c r="Z16" s="64">
        <f t="shared" si="4"/>
        <v>4.077546190952944</v>
      </c>
      <c r="AA16" s="77">
        <f t="shared" si="5"/>
        <v>0</v>
      </c>
    </row>
    <row r="17" spans="1:27" s="36" customFormat="1">
      <c r="A17" s="34" t="s">
        <v>110</v>
      </c>
      <c r="B17" s="34" t="s">
        <v>344</v>
      </c>
      <c r="C17" s="35" t="str">
        <f t="shared" si="0"/>
        <v>gSlide</v>
      </c>
      <c r="D17" s="34">
        <v>49</v>
      </c>
      <c r="E17" s="36" t="s">
        <v>216</v>
      </c>
      <c r="F17" s="34">
        <v>4</v>
      </c>
      <c r="G17" s="37" t="s">
        <v>231</v>
      </c>
      <c r="H17" s="37" t="s">
        <v>237</v>
      </c>
      <c r="I17" s="37" t="s">
        <v>236</v>
      </c>
      <c r="J17" s="37">
        <v>400</v>
      </c>
      <c r="K17" s="38">
        <v>3653338.5380000002</v>
      </c>
      <c r="L17" s="39">
        <v>842102.19240000006</v>
      </c>
      <c r="M17" s="39">
        <v>31300</v>
      </c>
      <c r="N17" s="39">
        <v>95723.607999999993</v>
      </c>
      <c r="O17" s="39">
        <v>2487</v>
      </c>
      <c r="P17" s="40">
        <f t="shared" si="1"/>
        <v>2.6201680190416559</v>
      </c>
      <c r="Q17" s="41">
        <f t="shared" si="2"/>
        <v>11.367219900851547</v>
      </c>
      <c r="R17" s="41">
        <f t="shared" si="2"/>
        <v>7.9456869009584663</v>
      </c>
      <c r="S17" s="38">
        <v>3653338.5380000002</v>
      </c>
      <c r="T17" s="39">
        <v>842102.19240000006</v>
      </c>
      <c r="U17" s="39">
        <v>31300</v>
      </c>
      <c r="V17" s="39">
        <v>95723.607999999993</v>
      </c>
      <c r="W17" s="39">
        <v>2487</v>
      </c>
      <c r="X17" s="40">
        <f t="shared" si="3"/>
        <v>2.6201680190416559</v>
      </c>
      <c r="Y17" s="41">
        <f t="shared" si="4"/>
        <v>11.367219900851547</v>
      </c>
      <c r="Z17" s="73">
        <f t="shared" si="4"/>
        <v>7.9456869009584663</v>
      </c>
      <c r="AA17" s="78">
        <f t="shared" si="5"/>
        <v>0</v>
      </c>
    </row>
    <row r="18" spans="1:27" s="36" customFormat="1">
      <c r="A18" s="34" t="s">
        <v>111</v>
      </c>
      <c r="B18" s="34" t="s">
        <v>345</v>
      </c>
      <c r="C18" s="35" t="str">
        <f t="shared" si="0"/>
        <v>gSlide</v>
      </c>
      <c r="D18" s="34">
        <v>50</v>
      </c>
      <c r="E18" s="36" t="s">
        <v>217</v>
      </c>
      <c r="F18" s="34">
        <v>4</v>
      </c>
      <c r="G18" s="37" t="s">
        <v>231</v>
      </c>
      <c r="H18" s="37" t="s">
        <v>237</v>
      </c>
      <c r="I18" s="37" t="s">
        <v>236</v>
      </c>
      <c r="J18" s="37">
        <v>400</v>
      </c>
      <c r="K18" s="38">
        <v>2663192.7332000001</v>
      </c>
      <c r="L18" s="39">
        <v>260209.38680000001</v>
      </c>
      <c r="M18" s="39">
        <v>10558</v>
      </c>
      <c r="N18" s="39">
        <v>18913.866000000002</v>
      </c>
      <c r="O18" s="39">
        <v>700</v>
      </c>
      <c r="P18" s="40">
        <f t="shared" si="1"/>
        <v>0.71019516403057148</v>
      </c>
      <c r="Q18" s="41">
        <f t="shared" si="2"/>
        <v>7.2687101078860854</v>
      </c>
      <c r="R18" s="41">
        <f t="shared" si="2"/>
        <v>6.6300435688577384</v>
      </c>
      <c r="S18" s="38">
        <v>2663192.7332000001</v>
      </c>
      <c r="T18" s="39">
        <v>260209.38680000001</v>
      </c>
      <c r="U18" s="39">
        <v>10558</v>
      </c>
      <c r="V18" s="39">
        <v>18913.866000000002</v>
      </c>
      <c r="W18" s="39">
        <v>700</v>
      </c>
      <c r="X18" s="40">
        <f t="shared" si="3"/>
        <v>0.71019516403057148</v>
      </c>
      <c r="Y18" s="41">
        <f t="shared" si="4"/>
        <v>7.2687101078860854</v>
      </c>
      <c r="Z18" s="73">
        <f t="shared" si="4"/>
        <v>6.6300435688577384</v>
      </c>
      <c r="AA18" s="78">
        <f t="shared" si="5"/>
        <v>0</v>
      </c>
    </row>
    <row r="19" spans="1:27" s="36" customFormat="1">
      <c r="A19" s="34"/>
      <c r="B19" s="34"/>
      <c r="C19" s="35"/>
      <c r="D19" s="34"/>
      <c r="F19" s="34"/>
      <c r="G19" s="37"/>
      <c r="H19" s="37"/>
      <c r="I19" s="37"/>
      <c r="J19" s="37" t="s">
        <v>381</v>
      </c>
      <c r="K19" s="38">
        <v>0</v>
      </c>
      <c r="L19" s="39">
        <v>0</v>
      </c>
      <c r="M19" s="39">
        <v>0</v>
      </c>
      <c r="N19" s="39">
        <v>0</v>
      </c>
      <c r="O19" s="39">
        <v>0</v>
      </c>
      <c r="P19" s="40"/>
      <c r="Q19" s="41"/>
      <c r="R19" s="41"/>
      <c r="S19" s="38">
        <v>0</v>
      </c>
      <c r="T19" s="39">
        <v>0</v>
      </c>
      <c r="U19" s="39">
        <v>0</v>
      </c>
      <c r="V19" s="39">
        <v>0</v>
      </c>
      <c r="W19" s="39">
        <v>0</v>
      </c>
      <c r="X19" s="40"/>
      <c r="Y19" s="41"/>
      <c r="Z19" s="73"/>
      <c r="AA19" s="78" t="e">
        <f t="shared" si="5"/>
        <v>#DIV/0!</v>
      </c>
    </row>
    <row r="20" spans="1:27" s="36" customFormat="1">
      <c r="A20" s="34" t="s">
        <v>112</v>
      </c>
      <c r="B20" s="34" t="s">
        <v>346</v>
      </c>
      <c r="C20" s="35" t="str">
        <f t="shared" si="0"/>
        <v>gSlide</v>
      </c>
      <c r="D20" s="34">
        <v>51</v>
      </c>
      <c r="E20" s="36" t="s">
        <v>218</v>
      </c>
      <c r="F20" s="34">
        <v>4</v>
      </c>
      <c r="G20" s="37" t="s">
        <v>231</v>
      </c>
      <c r="H20" s="37" t="s">
        <v>237</v>
      </c>
      <c r="I20" s="37" t="s">
        <v>236</v>
      </c>
      <c r="J20" s="37">
        <v>600</v>
      </c>
      <c r="K20" s="38">
        <v>2723756.4619999998</v>
      </c>
      <c r="L20" s="39">
        <v>346959.462</v>
      </c>
      <c r="M20" s="39">
        <v>13382</v>
      </c>
      <c r="N20" s="39">
        <v>40608.156000000003</v>
      </c>
      <c r="O20" s="39">
        <v>1232</v>
      </c>
      <c r="P20" s="40">
        <f t="shared" si="1"/>
        <v>1.4908879177172194</v>
      </c>
      <c r="Q20" s="41">
        <f t="shared" si="2"/>
        <v>11.704005927931719</v>
      </c>
      <c r="R20" s="41">
        <f t="shared" si="2"/>
        <v>9.2063966522194001</v>
      </c>
      <c r="S20" s="38">
        <v>2723756.4619999998</v>
      </c>
      <c r="T20" s="39">
        <v>346959.462</v>
      </c>
      <c r="U20" s="39">
        <v>13382</v>
      </c>
      <c r="V20" s="39">
        <v>40608.156000000003</v>
      </c>
      <c r="W20" s="39">
        <v>1232</v>
      </c>
      <c r="X20" s="40">
        <f t="shared" si="3"/>
        <v>1.4908879177172194</v>
      </c>
      <c r="Y20" s="41">
        <f t="shared" si="4"/>
        <v>11.704005927931719</v>
      </c>
      <c r="Z20" s="73">
        <f t="shared" si="4"/>
        <v>9.2063966522194001</v>
      </c>
      <c r="AA20" s="78">
        <f t="shared" si="5"/>
        <v>0</v>
      </c>
    </row>
    <row r="21" spans="1:27" s="36" customFormat="1">
      <c r="A21" s="34" t="s">
        <v>113</v>
      </c>
      <c r="B21" s="34" t="s">
        <v>295</v>
      </c>
      <c r="C21" s="35" t="str">
        <f t="shared" si="0"/>
        <v>gSlide</v>
      </c>
      <c r="D21" s="34">
        <v>52</v>
      </c>
      <c r="E21" s="36" t="s">
        <v>219</v>
      </c>
      <c r="F21" s="34">
        <v>4</v>
      </c>
      <c r="G21" s="37" t="s">
        <v>231</v>
      </c>
      <c r="H21" s="37" t="s">
        <v>237</v>
      </c>
      <c r="I21" s="37" t="s">
        <v>236</v>
      </c>
      <c r="J21" s="37">
        <v>300</v>
      </c>
      <c r="K21" s="38">
        <v>2476717.2708000001</v>
      </c>
      <c r="L21" s="39">
        <v>411952.402</v>
      </c>
      <c r="M21" s="39">
        <v>15279</v>
      </c>
      <c r="N21" s="39">
        <v>37488.748800000001</v>
      </c>
      <c r="O21" s="39">
        <v>1036</v>
      </c>
      <c r="P21" s="40">
        <f t="shared" si="1"/>
        <v>1.5136466823236077</v>
      </c>
      <c r="Q21" s="41">
        <f t="shared" si="2"/>
        <v>9.1002622191288989</v>
      </c>
      <c r="R21" s="41">
        <f t="shared" si="2"/>
        <v>6.7805484652136911</v>
      </c>
      <c r="S21" s="38">
        <v>2476717.2708000001</v>
      </c>
      <c r="T21" s="39">
        <v>411952.402</v>
      </c>
      <c r="U21" s="39">
        <v>15279</v>
      </c>
      <c r="V21" s="39">
        <v>37488.748800000001</v>
      </c>
      <c r="W21" s="39">
        <v>1036</v>
      </c>
      <c r="X21" s="40">
        <f t="shared" si="3"/>
        <v>1.5136466823236077</v>
      </c>
      <c r="Y21" s="41">
        <f t="shared" si="4"/>
        <v>9.1002622191288989</v>
      </c>
      <c r="Z21" s="73">
        <f t="shared" si="4"/>
        <v>6.7805484652136911</v>
      </c>
      <c r="AA21" s="78">
        <f t="shared" si="5"/>
        <v>0</v>
      </c>
    </row>
    <row r="22" spans="1:27" s="36" customFormat="1">
      <c r="A22" s="34" t="s">
        <v>114</v>
      </c>
      <c r="B22" s="34" t="s">
        <v>347</v>
      </c>
      <c r="C22" s="35" t="str">
        <f t="shared" si="0"/>
        <v>gSlide</v>
      </c>
      <c r="D22" s="34">
        <v>53</v>
      </c>
      <c r="E22" s="36" t="s">
        <v>220</v>
      </c>
      <c r="F22" s="34">
        <v>4</v>
      </c>
      <c r="G22" s="37" t="s">
        <v>231</v>
      </c>
      <c r="H22" s="37" t="s">
        <v>237</v>
      </c>
      <c r="I22" s="37" t="s">
        <v>236</v>
      </c>
      <c r="J22" s="37">
        <v>400</v>
      </c>
      <c r="K22" s="38">
        <v>1642107.8344000001</v>
      </c>
      <c r="L22" s="39">
        <v>266098.63799999998</v>
      </c>
      <c r="M22" s="39">
        <v>10365</v>
      </c>
      <c r="N22" s="39">
        <v>19471.432000000001</v>
      </c>
      <c r="O22" s="39">
        <v>648</v>
      </c>
      <c r="P22" s="40">
        <f t="shared" si="1"/>
        <v>1.1857584253664164</v>
      </c>
      <c r="Q22" s="41">
        <f t="shared" si="2"/>
        <v>7.3173737927963405</v>
      </c>
      <c r="R22" s="41">
        <f t="shared" si="2"/>
        <v>6.2518089725036186</v>
      </c>
      <c r="S22" s="38">
        <v>1642107.8344000001</v>
      </c>
      <c r="T22" s="39">
        <v>266098.63799999998</v>
      </c>
      <c r="U22" s="39">
        <v>10365</v>
      </c>
      <c r="V22" s="39">
        <v>19471.432000000001</v>
      </c>
      <c r="W22" s="39">
        <v>648</v>
      </c>
      <c r="X22" s="40">
        <f t="shared" si="3"/>
        <v>1.1857584253664164</v>
      </c>
      <c r="Y22" s="41">
        <f t="shared" si="4"/>
        <v>7.3173737927963405</v>
      </c>
      <c r="Z22" s="73">
        <f t="shared" si="4"/>
        <v>6.2518089725036186</v>
      </c>
      <c r="AA22" s="78">
        <f t="shared" si="5"/>
        <v>0</v>
      </c>
    </row>
    <row r="23" spans="1:27" s="36" customFormat="1">
      <c r="A23" s="34"/>
      <c r="B23" s="34"/>
      <c r="C23" s="35"/>
      <c r="D23" s="34"/>
      <c r="F23" s="34"/>
      <c r="G23" s="37"/>
      <c r="H23" s="37"/>
      <c r="I23" s="37"/>
      <c r="J23" s="37" t="s">
        <v>381</v>
      </c>
      <c r="K23" s="38">
        <v>0</v>
      </c>
      <c r="L23" s="39">
        <v>0</v>
      </c>
      <c r="M23" s="39">
        <v>0</v>
      </c>
      <c r="N23" s="39">
        <v>0</v>
      </c>
      <c r="O23" s="39">
        <v>0</v>
      </c>
      <c r="P23" s="40"/>
      <c r="Q23" s="41"/>
      <c r="R23" s="41"/>
      <c r="S23" s="38">
        <v>0</v>
      </c>
      <c r="T23" s="39">
        <v>0</v>
      </c>
      <c r="U23" s="39">
        <v>0</v>
      </c>
      <c r="V23" s="39">
        <v>0</v>
      </c>
      <c r="W23" s="39">
        <v>0</v>
      </c>
      <c r="X23" s="40"/>
      <c r="Y23" s="41"/>
      <c r="Z23" s="73"/>
      <c r="AA23" s="78" t="e">
        <f t="shared" si="5"/>
        <v>#DIV/0!</v>
      </c>
    </row>
    <row r="24" spans="1:27" s="32" customFormat="1">
      <c r="A24" t="s">
        <v>115</v>
      </c>
      <c r="B24" t="s">
        <v>348</v>
      </c>
      <c r="C24" s="9" t="str">
        <f t="shared" si="0"/>
        <v>gSlide</v>
      </c>
      <c r="D24">
        <v>54</v>
      </c>
      <c r="E24" s="32" t="s">
        <v>221</v>
      </c>
      <c r="F24">
        <v>5</v>
      </c>
      <c r="G24" s="33" t="s">
        <v>232</v>
      </c>
      <c r="H24" s="33" t="s">
        <v>238</v>
      </c>
      <c r="I24" s="33" t="s">
        <v>239</v>
      </c>
      <c r="J24" s="71">
        <v>200</v>
      </c>
      <c r="K24" s="74">
        <v>2926172.5987999998</v>
      </c>
      <c r="L24" s="75">
        <v>459757.70880000002</v>
      </c>
      <c r="M24" s="75">
        <v>17271</v>
      </c>
      <c r="N24" s="75">
        <v>58639.861599999997</v>
      </c>
      <c r="O24" s="75">
        <v>1720</v>
      </c>
      <c r="P24" s="10">
        <f t="shared" si="1"/>
        <v>2.0039782213820105</v>
      </c>
      <c r="Q24" s="11">
        <f t="shared" si="2"/>
        <v>12.754514057644442</v>
      </c>
      <c r="R24" s="11">
        <f t="shared" si="2"/>
        <v>9.9588906259046954</v>
      </c>
      <c r="S24" s="74">
        <v>2926172.5987999998</v>
      </c>
      <c r="T24" s="75">
        <v>459757.70880000002</v>
      </c>
      <c r="U24" s="75">
        <v>17271</v>
      </c>
      <c r="V24" s="75">
        <v>58639.861599999997</v>
      </c>
      <c r="W24" s="75">
        <v>1720</v>
      </c>
      <c r="X24" s="10">
        <f t="shared" si="3"/>
        <v>2.0039782213820105</v>
      </c>
      <c r="Y24" s="11">
        <f t="shared" si="4"/>
        <v>12.754514057644442</v>
      </c>
      <c r="Z24" s="64">
        <f t="shared" si="4"/>
        <v>9.9588906259046954</v>
      </c>
      <c r="AA24" s="77">
        <f t="shared" si="5"/>
        <v>0</v>
      </c>
    </row>
    <row r="25" spans="1:27" s="32" customFormat="1">
      <c r="A25" t="s">
        <v>116</v>
      </c>
      <c r="B25" t="s">
        <v>349</v>
      </c>
      <c r="C25" s="9" t="str">
        <f t="shared" si="0"/>
        <v>gSlide</v>
      </c>
      <c r="D25">
        <v>55</v>
      </c>
      <c r="E25" s="32" t="s">
        <v>222</v>
      </c>
      <c r="F25">
        <v>5</v>
      </c>
      <c r="G25" s="33" t="s">
        <v>232</v>
      </c>
      <c r="H25" s="33" t="s">
        <v>238</v>
      </c>
      <c r="I25" s="33" t="s">
        <v>239</v>
      </c>
      <c r="J25" s="71">
        <v>600</v>
      </c>
      <c r="K25" s="74">
        <v>2534130.2755999998</v>
      </c>
      <c r="L25" s="75">
        <v>557783.10160000005</v>
      </c>
      <c r="M25" s="75">
        <v>21029</v>
      </c>
      <c r="N25" s="75">
        <v>65687.622799999997</v>
      </c>
      <c r="O25" s="75">
        <v>1749</v>
      </c>
      <c r="P25" s="10">
        <f t="shared" si="1"/>
        <v>2.5921170443554762</v>
      </c>
      <c r="Q25" s="11">
        <f t="shared" si="2"/>
        <v>11.776553038551212</v>
      </c>
      <c r="R25" s="11">
        <f t="shared" si="2"/>
        <v>8.3170859289552528</v>
      </c>
      <c r="S25" s="74">
        <v>2534130.2755999998</v>
      </c>
      <c r="T25" s="75">
        <v>557783.10160000005</v>
      </c>
      <c r="U25" s="75">
        <v>21029</v>
      </c>
      <c r="V25" s="75">
        <v>65687.622799999997</v>
      </c>
      <c r="W25" s="75">
        <v>1749</v>
      </c>
      <c r="X25" s="10">
        <f t="shared" si="3"/>
        <v>2.5921170443554762</v>
      </c>
      <c r="Y25" s="11">
        <f t="shared" si="4"/>
        <v>11.776553038551212</v>
      </c>
      <c r="Z25" s="64">
        <f t="shared" si="4"/>
        <v>8.3170859289552528</v>
      </c>
      <c r="AA25" s="77">
        <f t="shared" si="5"/>
        <v>0</v>
      </c>
    </row>
    <row r="26" spans="1:27" s="32" customFormat="1">
      <c r="A26" t="s">
        <v>117</v>
      </c>
      <c r="B26" t="s">
        <v>350</v>
      </c>
      <c r="C26" s="9" t="str">
        <f t="shared" si="0"/>
        <v>gSlide</v>
      </c>
      <c r="D26">
        <v>56</v>
      </c>
      <c r="E26" s="32" t="s">
        <v>223</v>
      </c>
      <c r="F26">
        <v>5</v>
      </c>
      <c r="G26" s="33" t="s">
        <v>232</v>
      </c>
      <c r="H26" s="33" t="s">
        <v>238</v>
      </c>
      <c r="I26" s="33" t="s">
        <v>239</v>
      </c>
      <c r="J26" s="71">
        <v>400</v>
      </c>
      <c r="K26" s="74">
        <v>2288015.9879999999</v>
      </c>
      <c r="L26" s="75">
        <v>526167.73400000005</v>
      </c>
      <c r="M26" s="75">
        <v>20243</v>
      </c>
      <c r="N26" s="75">
        <v>46152.710800000001</v>
      </c>
      <c r="O26" s="75">
        <v>1346</v>
      </c>
      <c r="P26" s="10">
        <f t="shared" si="1"/>
        <v>2.0171498382029664</v>
      </c>
      <c r="Q26" s="11">
        <f t="shared" si="2"/>
        <v>8.7714825173981499</v>
      </c>
      <c r="R26" s="11">
        <f t="shared" si="2"/>
        <v>6.6492120733092923</v>
      </c>
      <c r="S26" s="74">
        <v>2288015.9879999999</v>
      </c>
      <c r="T26" s="75">
        <v>526167.73400000005</v>
      </c>
      <c r="U26" s="75">
        <v>20243</v>
      </c>
      <c r="V26" s="75">
        <v>46152.710800000001</v>
      </c>
      <c r="W26" s="75">
        <v>1346</v>
      </c>
      <c r="X26" s="10">
        <f t="shared" si="3"/>
        <v>2.0171498382029664</v>
      </c>
      <c r="Y26" s="11">
        <f t="shared" si="4"/>
        <v>8.7714825173981499</v>
      </c>
      <c r="Z26" s="64">
        <f t="shared" si="4"/>
        <v>6.6492120733092923</v>
      </c>
      <c r="AA26" s="77">
        <f t="shared" si="5"/>
        <v>0</v>
      </c>
    </row>
    <row r="27" spans="1:27" s="32" customFormat="1">
      <c r="A27" t="s">
        <v>118</v>
      </c>
      <c r="B27" t="s">
        <v>351</v>
      </c>
      <c r="C27" s="9" t="str">
        <f t="shared" si="0"/>
        <v>gSlide</v>
      </c>
      <c r="D27">
        <v>57</v>
      </c>
      <c r="E27" s="32" t="s">
        <v>224</v>
      </c>
      <c r="F27">
        <v>5</v>
      </c>
      <c r="G27" s="33" t="s">
        <v>232</v>
      </c>
      <c r="H27" s="33" t="s">
        <v>238</v>
      </c>
      <c r="I27" s="33" t="s">
        <v>239</v>
      </c>
      <c r="J27" s="71">
        <v>400</v>
      </c>
      <c r="K27" s="74">
        <v>1775021.2004</v>
      </c>
      <c r="L27" s="75">
        <v>276557.60279999999</v>
      </c>
      <c r="M27" s="75">
        <v>11596</v>
      </c>
      <c r="N27" s="75">
        <v>33541.562400000003</v>
      </c>
      <c r="O27" s="75">
        <v>1094</v>
      </c>
      <c r="P27" s="10">
        <f t="shared" si="1"/>
        <v>1.8896429176418532</v>
      </c>
      <c r="Q27" s="11">
        <f t="shared" si="2"/>
        <v>12.128237322138085</v>
      </c>
      <c r="R27" s="11">
        <f t="shared" si="2"/>
        <v>9.4342876854087621</v>
      </c>
      <c r="S27" s="74">
        <v>1775021.2004</v>
      </c>
      <c r="T27" s="75">
        <v>276557.60279999999</v>
      </c>
      <c r="U27" s="75">
        <v>11596</v>
      </c>
      <c r="V27" s="75">
        <v>33541.562400000003</v>
      </c>
      <c r="W27" s="75">
        <v>1094</v>
      </c>
      <c r="X27" s="10">
        <f t="shared" si="3"/>
        <v>1.8896429176418532</v>
      </c>
      <c r="Y27" s="11">
        <f t="shared" si="4"/>
        <v>12.128237322138085</v>
      </c>
      <c r="Z27" s="64">
        <f t="shared" si="4"/>
        <v>9.4342876854087621</v>
      </c>
      <c r="AA27" s="77">
        <f t="shared" si="5"/>
        <v>0</v>
      </c>
    </row>
    <row r="28" spans="1:27" s="32" customFormat="1">
      <c r="A28" t="s">
        <v>119</v>
      </c>
      <c r="B28" t="s">
        <v>352</v>
      </c>
      <c r="C28" s="9" t="str">
        <f t="shared" si="0"/>
        <v>gSlide</v>
      </c>
      <c r="D28">
        <v>58</v>
      </c>
      <c r="E28" s="32" t="s">
        <v>225</v>
      </c>
      <c r="F28">
        <v>5</v>
      </c>
      <c r="G28" s="33" t="s">
        <v>232</v>
      </c>
      <c r="H28" s="33" t="s">
        <v>238</v>
      </c>
      <c r="I28" s="33" t="s">
        <v>239</v>
      </c>
      <c r="J28" s="71">
        <v>500</v>
      </c>
      <c r="K28" s="74">
        <v>2708275.3827999998</v>
      </c>
      <c r="L28" s="75">
        <v>449307.6312</v>
      </c>
      <c r="M28" s="75">
        <v>17595</v>
      </c>
      <c r="N28" s="75">
        <v>54627.502399999998</v>
      </c>
      <c r="O28" s="75">
        <v>1679</v>
      </c>
      <c r="P28" s="10">
        <f t="shared" si="1"/>
        <v>2.0170586324763753</v>
      </c>
      <c r="Q28" s="11">
        <f t="shared" si="2"/>
        <v>12.158151477218889</v>
      </c>
      <c r="R28" s="11">
        <f t="shared" si="2"/>
        <v>9.5424836601307188</v>
      </c>
      <c r="S28" s="74">
        <v>2708275.3827999998</v>
      </c>
      <c r="T28" s="75">
        <v>449307.6312</v>
      </c>
      <c r="U28" s="75">
        <v>17595</v>
      </c>
      <c r="V28" s="75">
        <v>54627.502399999998</v>
      </c>
      <c r="W28" s="75">
        <v>1679</v>
      </c>
      <c r="X28" s="10">
        <f t="shared" si="3"/>
        <v>2.0170586324763753</v>
      </c>
      <c r="Y28" s="11">
        <f t="shared" si="4"/>
        <v>12.158151477218889</v>
      </c>
      <c r="Z28" s="64">
        <f t="shared" si="4"/>
        <v>9.5424836601307188</v>
      </c>
      <c r="AA28" s="77">
        <f t="shared" si="5"/>
        <v>0</v>
      </c>
    </row>
    <row r="29" spans="1:27">
      <c r="H29" s="2"/>
      <c r="I29" s="2"/>
      <c r="J29" s="2"/>
      <c r="L29" s="19"/>
      <c r="M29" s="19"/>
      <c r="N29" s="5"/>
      <c r="O29" s="5"/>
      <c r="P29" s="16"/>
      <c r="Q29" s="17"/>
      <c r="R29" s="54"/>
      <c r="S29" s="18"/>
      <c r="T29" s="19"/>
      <c r="U29" s="5"/>
      <c r="V29" s="5"/>
      <c r="W29" s="19"/>
      <c r="X29" s="16"/>
      <c r="Y29" s="17"/>
    </row>
    <row r="30" spans="1:27">
      <c r="H30" s="2"/>
      <c r="I30" s="2"/>
      <c r="J30" s="2"/>
      <c r="L30" s="19"/>
      <c r="M30" s="19"/>
      <c r="N30" s="5"/>
      <c r="O30" s="5"/>
      <c r="P30" s="16"/>
      <c r="Q30" s="17"/>
      <c r="R30" s="54"/>
      <c r="S30" s="18"/>
      <c r="T30" s="19"/>
      <c r="U30" s="5"/>
      <c r="V30" s="5"/>
      <c r="W30" s="19"/>
      <c r="X30" s="16"/>
      <c r="Y30" s="17"/>
    </row>
    <row r="31" spans="1:27" s="20" customFormat="1">
      <c r="K31" s="21"/>
      <c r="L31" s="22"/>
      <c r="M31" s="22"/>
      <c r="N31" s="23"/>
      <c r="O31" s="23"/>
      <c r="P31" s="24"/>
      <c r="Q31" s="25"/>
      <c r="R31" s="55"/>
      <c r="S31" s="47"/>
      <c r="W31" s="51"/>
      <c r="X31" s="60"/>
      <c r="Y31" s="61"/>
      <c r="Z31" s="61"/>
      <c r="AA31" s="80"/>
    </row>
    <row r="32" spans="1:27">
      <c r="H32" s="2"/>
      <c r="I32" s="2"/>
      <c r="J32" s="2"/>
      <c r="L32" s="19"/>
      <c r="M32" s="19"/>
      <c r="N32" s="5"/>
      <c r="O32" s="5"/>
      <c r="P32" s="16"/>
      <c r="Q32" s="17"/>
      <c r="R32" s="54"/>
    </row>
    <row r="33" spans="8:18">
      <c r="H33" s="2"/>
      <c r="I33" s="2"/>
      <c r="J33" s="2"/>
      <c r="L33" s="19"/>
      <c r="M33" s="19"/>
      <c r="N33" s="5"/>
      <c r="O33" s="5"/>
      <c r="P33" s="16"/>
      <c r="Q33" s="17"/>
      <c r="R33" s="54"/>
    </row>
    <row r="34" spans="8:18">
      <c r="H34" s="2"/>
      <c r="I34" s="2"/>
      <c r="J34" s="2"/>
      <c r="L34" s="19"/>
      <c r="M34" s="19"/>
      <c r="N34" s="5"/>
      <c r="O34" s="5"/>
      <c r="P34" s="16"/>
      <c r="Q34" s="17"/>
      <c r="R34" s="54"/>
    </row>
    <row r="35" spans="8:18">
      <c r="H35" s="2"/>
      <c r="I35" s="2"/>
      <c r="J35" s="2"/>
      <c r="L35" s="19"/>
      <c r="M35" s="19"/>
      <c r="N35" s="5"/>
      <c r="O35" s="5"/>
      <c r="P35" s="16"/>
      <c r="Q35" s="17"/>
      <c r="R35" s="54"/>
    </row>
    <row r="36" spans="8:18">
      <c r="H36" s="2"/>
      <c r="I36" s="2"/>
      <c r="J36" s="2"/>
      <c r="L36" s="19"/>
      <c r="M36" s="19"/>
      <c r="N36" s="5"/>
      <c r="O36" s="5"/>
      <c r="P36" s="16"/>
      <c r="Q36" s="17"/>
      <c r="R36" s="54"/>
    </row>
    <row r="37" spans="8:18">
      <c r="H37" s="2"/>
      <c r="I37" s="2"/>
      <c r="J37" s="2"/>
      <c r="L37" s="19"/>
      <c r="M37" s="19"/>
      <c r="N37" s="5"/>
      <c r="O37" s="5"/>
      <c r="P37" s="16"/>
      <c r="Q37" s="17"/>
      <c r="R37" s="54"/>
    </row>
    <row r="38" spans="8:18">
      <c r="H38" s="2"/>
      <c r="I38" s="2"/>
      <c r="J38" s="2"/>
      <c r="L38" s="19"/>
      <c r="M38" s="19"/>
      <c r="N38" s="5"/>
      <c r="O38" s="5"/>
      <c r="P38" s="16"/>
      <c r="Q38" s="17"/>
      <c r="R38" s="54"/>
    </row>
    <row r="39" spans="8:18">
      <c r="H39" s="2"/>
      <c r="I39" s="2"/>
      <c r="J39" s="2"/>
      <c r="L39" s="19"/>
      <c r="M39" s="19"/>
      <c r="N39" s="5"/>
      <c r="O39" s="5"/>
      <c r="P39" s="16"/>
      <c r="Q39" s="17"/>
      <c r="R39" s="54"/>
    </row>
    <row r="40" spans="8:18">
      <c r="H40" s="2"/>
      <c r="I40" s="2"/>
      <c r="J40" s="2"/>
      <c r="L40" s="19"/>
      <c r="M40" s="19"/>
      <c r="N40" s="5"/>
      <c r="O40" s="5"/>
      <c r="P40" s="16"/>
      <c r="Q40" s="17"/>
      <c r="R40" s="54"/>
    </row>
    <row r="41" spans="8:18">
      <c r="H41" s="2"/>
      <c r="I41" s="2"/>
      <c r="J41" s="2"/>
      <c r="L41" s="19"/>
      <c r="M41" s="19"/>
      <c r="N41" s="5"/>
      <c r="O41" s="5"/>
      <c r="P41" s="16"/>
      <c r="Q41" s="17"/>
      <c r="R41" s="54"/>
    </row>
    <row r="42" spans="8:18">
      <c r="H42" s="2"/>
      <c r="I42" s="2"/>
      <c r="J42" s="2"/>
      <c r="L42" s="19"/>
      <c r="M42" s="19"/>
      <c r="N42" s="5"/>
      <c r="O42" s="5"/>
      <c r="P42" s="16"/>
      <c r="Q42" s="17"/>
      <c r="R42" s="54"/>
    </row>
    <row r="43" spans="8:18">
      <c r="H43" s="2"/>
      <c r="I43" s="2"/>
      <c r="J43" s="2"/>
      <c r="L43" s="19"/>
      <c r="M43" s="19"/>
      <c r="N43" s="5"/>
      <c r="O43" s="5"/>
      <c r="P43" s="16"/>
      <c r="Q43" s="17"/>
      <c r="R43" s="54"/>
    </row>
    <row r="44" spans="8:18">
      <c r="H44" s="2"/>
      <c r="I44" s="2"/>
      <c r="J44" s="2"/>
      <c r="L44" s="19"/>
      <c r="M44" s="19"/>
      <c r="N44" s="5"/>
      <c r="O44" s="5"/>
      <c r="P44" s="16"/>
      <c r="Q44" s="17"/>
      <c r="R44" s="54"/>
    </row>
    <row r="45" spans="8:18">
      <c r="H45" s="2"/>
      <c r="I45" s="2"/>
      <c r="J45" s="2"/>
      <c r="L45" s="19"/>
      <c r="M45" s="19"/>
      <c r="N45" s="5"/>
      <c r="O45" s="5"/>
      <c r="P45" s="16"/>
      <c r="Q45" s="17"/>
      <c r="R45" s="54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45"/>
  <sheetViews>
    <sheetView workbookViewId="0">
      <pane xSplit="1" ySplit="1" topLeftCell="F2" activePane="bottomRight" state="frozen"/>
      <selection activeCell="P45" sqref="P45:Z54"/>
      <selection pane="topRight" activeCell="P45" sqref="P45:Z54"/>
      <selection pane="bottomLeft" activeCell="P45" sqref="P45:Z54"/>
      <selection pane="bottomRight" activeCell="J2" sqref="J2:J28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3.83203125" style="18" customWidth="1"/>
    <col min="9" max="9" width="13.83203125" style="19" customWidth="1"/>
    <col min="10" max="10" width="12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4" customWidth="1"/>
    <col min="17" max="17" width="14.5" style="16" customWidth="1"/>
    <col min="18" max="18" width="14.5" style="17" customWidth="1"/>
    <col min="19" max="19" width="14.5" style="49" customWidth="1"/>
    <col min="20" max="22" width="14.5" style="2" customWidth="1"/>
    <col min="23" max="23" width="14.5" style="53" customWidth="1"/>
    <col min="24" max="24" width="14.5" style="65" customWidth="1"/>
    <col min="25" max="25" width="14.5" style="66" customWidth="1"/>
    <col min="26" max="26" width="14.5" style="59" customWidth="1"/>
    <col min="27" max="27" width="10.83203125" style="79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56</v>
      </c>
      <c r="H1" s="3" t="s">
        <v>43</v>
      </c>
      <c r="I1" s="3" t="s">
        <v>44</v>
      </c>
      <c r="J1" s="3" t="s">
        <v>359</v>
      </c>
      <c r="K1" s="50" t="s">
        <v>54</v>
      </c>
      <c r="L1" s="14" t="s">
        <v>265</v>
      </c>
      <c r="M1" s="14" t="s">
        <v>266</v>
      </c>
      <c r="N1" s="14" t="s">
        <v>267</v>
      </c>
      <c r="O1" s="14" t="s">
        <v>268</v>
      </c>
      <c r="P1" s="45" t="s">
        <v>269</v>
      </c>
      <c r="Q1" s="15" t="s">
        <v>270</v>
      </c>
      <c r="R1" s="15" t="s">
        <v>271</v>
      </c>
      <c r="S1" s="50" t="s">
        <v>272</v>
      </c>
      <c r="T1" s="14" t="s">
        <v>273</v>
      </c>
      <c r="U1" s="14" t="s">
        <v>274</v>
      </c>
      <c r="V1" s="14" t="s">
        <v>275</v>
      </c>
      <c r="W1" s="46" t="s">
        <v>276</v>
      </c>
      <c r="X1" s="45" t="s">
        <v>277</v>
      </c>
      <c r="Y1" s="15" t="s">
        <v>278</v>
      </c>
      <c r="Z1" s="56" t="s">
        <v>279</v>
      </c>
      <c r="AA1" s="76" t="s">
        <v>363</v>
      </c>
    </row>
    <row r="2" spans="1:27" s="32" customFormat="1">
      <c r="A2" t="s">
        <v>95</v>
      </c>
      <c r="B2" t="s">
        <v>329</v>
      </c>
      <c r="C2" s="9" t="str">
        <f t="shared" ref="C2:C28" si="0">HYPERLINK(B2,"gSlide")</f>
        <v>gSlide</v>
      </c>
      <c r="D2">
        <v>34</v>
      </c>
      <c r="E2" s="32" t="s">
        <v>201</v>
      </c>
      <c r="F2">
        <v>1</v>
      </c>
      <c r="G2" s="33" t="s">
        <v>228</v>
      </c>
      <c r="H2" s="33" t="s">
        <v>50</v>
      </c>
      <c r="I2" s="33" t="s">
        <v>48</v>
      </c>
      <c r="J2" s="33">
        <v>600</v>
      </c>
      <c r="K2" s="12">
        <v>12753212.8312</v>
      </c>
      <c r="L2" s="13">
        <v>2846859.2056</v>
      </c>
      <c r="M2" s="13">
        <v>97916</v>
      </c>
      <c r="N2" s="13">
        <v>104500.35279999999</v>
      </c>
      <c r="O2" s="13">
        <v>3097</v>
      </c>
      <c r="P2" s="10">
        <f>N2/K2 *100</f>
        <v>0.81940413120328315</v>
      </c>
      <c r="Q2" s="11">
        <f>N2/L2 *100</f>
        <v>3.6707243053832599</v>
      </c>
      <c r="R2" s="11">
        <f>O2/M2 *100</f>
        <v>3.1629151517627352</v>
      </c>
      <c r="S2" s="12">
        <v>12110273.8488</v>
      </c>
      <c r="T2" s="13">
        <v>2812986.7008000002</v>
      </c>
      <c r="U2" s="13">
        <v>96387</v>
      </c>
      <c r="V2" s="13">
        <v>104405.3444</v>
      </c>
      <c r="W2" s="46">
        <v>3093</v>
      </c>
      <c r="X2" s="10">
        <f>V2/S2 *100</f>
        <v>0.86212207670551944</v>
      </c>
      <c r="Y2" s="11">
        <f>V2/T2 *100</f>
        <v>3.7115477428424248</v>
      </c>
      <c r="Z2" s="57">
        <f>W2/U2 *100</f>
        <v>3.2089389647981572</v>
      </c>
      <c r="AA2" s="77">
        <f>(K2-S2)/K2 * 100</f>
        <v>5.0413883223769851</v>
      </c>
    </row>
    <row r="3" spans="1:27" s="32" customFormat="1">
      <c r="A3" t="s">
        <v>96</v>
      </c>
      <c r="B3" t="s">
        <v>330</v>
      </c>
      <c r="C3" s="9" t="str">
        <f t="shared" si="0"/>
        <v>gSlide</v>
      </c>
      <c r="D3">
        <v>35</v>
      </c>
      <c r="E3" s="32" t="s">
        <v>202</v>
      </c>
      <c r="F3">
        <v>1</v>
      </c>
      <c r="G3" s="33" t="s">
        <v>228</v>
      </c>
      <c r="H3" s="33" t="s">
        <v>50</v>
      </c>
      <c r="I3" s="33" t="s">
        <v>48</v>
      </c>
      <c r="J3" s="33">
        <v>600</v>
      </c>
      <c r="K3" s="12">
        <v>13502489.2776</v>
      </c>
      <c r="L3" s="13">
        <v>3241062.8111999999</v>
      </c>
      <c r="M3" s="13">
        <v>112756</v>
      </c>
      <c r="N3" s="13">
        <v>150552.342</v>
      </c>
      <c r="O3" s="13">
        <v>4501</v>
      </c>
      <c r="P3" s="10">
        <f t="shared" ref="P3:P28" si="1">N3/K3 *100</f>
        <v>1.1149969380072704</v>
      </c>
      <c r="Q3" s="11">
        <f t="shared" ref="Q3:R28" si="2">N3/L3 *100</f>
        <v>4.6451534811279442</v>
      </c>
      <c r="R3" s="11">
        <f t="shared" si="2"/>
        <v>3.9918053141296248</v>
      </c>
      <c r="S3" s="12">
        <v>13476078.211999999</v>
      </c>
      <c r="T3" s="13">
        <v>3239206.2327999999</v>
      </c>
      <c r="U3" s="13">
        <v>112680</v>
      </c>
      <c r="V3" s="13">
        <v>150552.342</v>
      </c>
      <c r="W3" s="13">
        <v>4501</v>
      </c>
      <c r="X3" s="10">
        <f t="shared" ref="X3:X28" si="3">V3/S3 *100</f>
        <v>1.1171821625815304</v>
      </c>
      <c r="Y3" s="11">
        <f t="shared" ref="Y3:Z28" si="4">V3/T3 *100</f>
        <v>4.6478158900633249</v>
      </c>
      <c r="Z3" s="57">
        <f t="shared" si="4"/>
        <v>3.9944976925807598</v>
      </c>
      <c r="AA3" s="77">
        <f t="shared" ref="AA3:AA28" si="5">(K3-S3)/K3 * 100</f>
        <v>0.1956014558279639</v>
      </c>
    </row>
    <row r="4" spans="1:27" s="32" customFormat="1">
      <c r="A4" t="s">
        <v>97</v>
      </c>
      <c r="B4" t="s">
        <v>331</v>
      </c>
      <c r="C4" s="9" t="str">
        <f t="shared" si="0"/>
        <v>gSlide</v>
      </c>
      <c r="D4">
        <v>36</v>
      </c>
      <c r="E4" s="32" t="s">
        <v>203</v>
      </c>
      <c r="F4">
        <v>1</v>
      </c>
      <c r="G4" s="33" t="s">
        <v>228</v>
      </c>
      <c r="H4" s="33" t="s">
        <v>50</v>
      </c>
      <c r="I4" s="33" t="s">
        <v>48</v>
      </c>
      <c r="J4" s="33">
        <v>400</v>
      </c>
      <c r="K4" s="12">
        <v>10930465.250800001</v>
      </c>
      <c r="L4" s="13">
        <v>1792724.926</v>
      </c>
      <c r="M4" s="13">
        <v>67818</v>
      </c>
      <c r="N4" s="13">
        <v>95906.007199999993</v>
      </c>
      <c r="O4" s="13">
        <v>3073</v>
      </c>
      <c r="P4" s="10">
        <f t="shared" si="1"/>
        <v>0.87741925891929096</v>
      </c>
      <c r="Q4" s="11">
        <f t="shared" si="2"/>
        <v>5.3497335708936307</v>
      </c>
      <c r="R4" s="11">
        <f t="shared" si="2"/>
        <v>4.531245392078799</v>
      </c>
      <c r="S4" s="12">
        <v>9632048.7163999993</v>
      </c>
      <c r="T4" s="13">
        <v>1676619.3711999999</v>
      </c>
      <c r="U4" s="13">
        <v>63378</v>
      </c>
      <c r="V4" s="13">
        <v>92774.115600000005</v>
      </c>
      <c r="W4" s="13">
        <v>2972</v>
      </c>
      <c r="X4" s="10">
        <f t="shared" si="3"/>
        <v>0.96318154456630012</v>
      </c>
      <c r="Y4" s="11">
        <f t="shared" si="4"/>
        <v>5.5334035377152517</v>
      </c>
      <c r="Z4" s="57">
        <f t="shared" si="4"/>
        <v>4.68932437123292</v>
      </c>
      <c r="AA4" s="77">
        <f t="shared" si="5"/>
        <v>11.878877107312244</v>
      </c>
    </row>
    <row r="5" spans="1:27" s="32" customFormat="1">
      <c r="A5" t="s">
        <v>98</v>
      </c>
      <c r="B5" t="s">
        <v>332</v>
      </c>
      <c r="C5" s="9" t="str">
        <f t="shared" si="0"/>
        <v>gSlide</v>
      </c>
      <c r="D5">
        <v>37</v>
      </c>
      <c r="E5" s="32" t="s">
        <v>204</v>
      </c>
      <c r="F5">
        <v>1</v>
      </c>
      <c r="G5" s="33" t="s">
        <v>228</v>
      </c>
      <c r="H5" s="33" t="s">
        <v>50</v>
      </c>
      <c r="I5" s="33" t="s">
        <v>48</v>
      </c>
      <c r="J5" s="71">
        <v>600</v>
      </c>
      <c r="K5" s="12">
        <v>11253090.9244</v>
      </c>
      <c r="L5" s="13">
        <v>2500864.2163999998</v>
      </c>
      <c r="M5" s="13">
        <v>86079</v>
      </c>
      <c r="N5" s="13">
        <v>115564.28200000001</v>
      </c>
      <c r="O5" s="13">
        <v>3590</v>
      </c>
      <c r="P5" s="10">
        <f t="shared" si="1"/>
        <v>1.0269559072825296</v>
      </c>
      <c r="Q5" s="11">
        <f t="shared" si="2"/>
        <v>4.6209738714385331</v>
      </c>
      <c r="R5" s="11">
        <f t="shared" si="2"/>
        <v>4.1705874835906549</v>
      </c>
      <c r="S5" s="12">
        <v>10980294.511600001</v>
      </c>
      <c r="T5" s="13">
        <v>2484586.04</v>
      </c>
      <c r="U5" s="13">
        <v>85394</v>
      </c>
      <c r="V5" s="13">
        <v>115476.8912</v>
      </c>
      <c r="W5" s="13">
        <v>3587</v>
      </c>
      <c r="X5" s="10">
        <f t="shared" si="3"/>
        <v>1.0516738970708464</v>
      </c>
      <c r="Y5" s="11">
        <f t="shared" si="4"/>
        <v>4.6477316277604128</v>
      </c>
      <c r="Z5" s="57">
        <f t="shared" si="4"/>
        <v>4.2005293111928239</v>
      </c>
      <c r="AA5" s="77">
        <f t="shared" si="5"/>
        <v>2.4241909590235031</v>
      </c>
    </row>
    <row r="6" spans="1:27" s="32" customFormat="1">
      <c r="A6" t="s">
        <v>99</v>
      </c>
      <c r="B6" t="s">
        <v>333</v>
      </c>
      <c r="C6" s="9" t="str">
        <f t="shared" si="0"/>
        <v>gSlide</v>
      </c>
      <c r="D6">
        <v>38</v>
      </c>
      <c r="E6" s="32" t="s">
        <v>205</v>
      </c>
      <c r="F6">
        <v>1</v>
      </c>
      <c r="G6" s="33" t="s">
        <v>228</v>
      </c>
      <c r="H6" s="33" t="s">
        <v>50</v>
      </c>
      <c r="I6" s="33" t="s">
        <v>48</v>
      </c>
      <c r="J6" s="71">
        <v>600</v>
      </c>
      <c r="K6" s="12">
        <v>14726922.6228</v>
      </c>
      <c r="L6" s="13">
        <v>2695593.9832000001</v>
      </c>
      <c r="M6" s="13">
        <v>97771</v>
      </c>
      <c r="N6" s="13">
        <v>31852.148000000001</v>
      </c>
      <c r="O6" s="13">
        <v>1117</v>
      </c>
      <c r="P6" s="10">
        <f t="shared" si="1"/>
        <v>0.21628515892849867</v>
      </c>
      <c r="Q6" s="11">
        <f t="shared" si="2"/>
        <v>1.1816374497982669</v>
      </c>
      <c r="R6" s="11">
        <f t="shared" si="2"/>
        <v>1.1424655572715836</v>
      </c>
      <c r="S6" s="12">
        <v>13140844.987199999</v>
      </c>
      <c r="T6" s="13">
        <v>2551474.0696</v>
      </c>
      <c r="U6" s="13">
        <v>91859</v>
      </c>
      <c r="V6" s="13">
        <v>31317.011600000002</v>
      </c>
      <c r="W6" s="13">
        <v>1096</v>
      </c>
      <c r="X6" s="10">
        <f t="shared" si="3"/>
        <v>0.23831809621454875</v>
      </c>
      <c r="Y6" s="11">
        <f t="shared" si="4"/>
        <v>1.2274085781678994</v>
      </c>
      <c r="Z6" s="57">
        <f t="shared" si="4"/>
        <v>1.1931329537660982</v>
      </c>
      <c r="AA6" s="77">
        <f t="shared" si="5"/>
        <v>10.769918985956096</v>
      </c>
    </row>
    <row r="7" spans="1:27" s="36" customFormat="1">
      <c r="A7" s="34" t="s">
        <v>100</v>
      </c>
      <c r="B7" s="34" t="s">
        <v>334</v>
      </c>
      <c r="C7" s="35" t="str">
        <f t="shared" si="0"/>
        <v>gSlide</v>
      </c>
      <c r="D7" s="34">
        <v>39</v>
      </c>
      <c r="E7" s="36" t="s">
        <v>206</v>
      </c>
      <c r="F7" s="34">
        <v>2</v>
      </c>
      <c r="G7" s="37" t="s">
        <v>229</v>
      </c>
      <c r="H7" s="37" t="s">
        <v>235</v>
      </c>
      <c r="I7" s="37" t="s">
        <v>236</v>
      </c>
      <c r="J7" s="37">
        <v>600</v>
      </c>
      <c r="K7" s="38">
        <v>16689704.9672</v>
      </c>
      <c r="L7" s="39">
        <v>3661220.8495999998</v>
      </c>
      <c r="M7" s="39">
        <v>120855</v>
      </c>
      <c r="N7" s="39">
        <v>110477.6296</v>
      </c>
      <c r="O7" s="39">
        <v>3490</v>
      </c>
      <c r="P7" s="40">
        <f t="shared" si="1"/>
        <v>0.66195076436114275</v>
      </c>
      <c r="Q7" s="41">
        <f t="shared" si="2"/>
        <v>3.0175079335099393</v>
      </c>
      <c r="R7" s="41">
        <f t="shared" si="2"/>
        <v>2.8877580571759545</v>
      </c>
      <c r="S7" s="38">
        <v>15423409.101199999</v>
      </c>
      <c r="T7" s="39">
        <v>3562164.9648000002</v>
      </c>
      <c r="U7" s="39">
        <v>117285</v>
      </c>
      <c r="V7" s="39">
        <v>110397.4332</v>
      </c>
      <c r="W7" s="39">
        <v>3487</v>
      </c>
      <c r="X7" s="40">
        <f t="shared" si="3"/>
        <v>0.71577841497707961</v>
      </c>
      <c r="Y7" s="41">
        <f t="shared" si="4"/>
        <v>3.0991667789365933</v>
      </c>
      <c r="Z7" s="58">
        <f t="shared" si="4"/>
        <v>2.973099714370977</v>
      </c>
      <c r="AA7" s="78">
        <f t="shared" si="5"/>
        <v>7.5872873036918902</v>
      </c>
    </row>
    <row r="8" spans="1:27" s="36" customFormat="1">
      <c r="A8" s="34" t="s">
        <v>101</v>
      </c>
      <c r="B8" s="34" t="s">
        <v>335</v>
      </c>
      <c r="C8" s="35" t="str">
        <f t="shared" si="0"/>
        <v>gSlide</v>
      </c>
      <c r="D8" s="34">
        <v>40</v>
      </c>
      <c r="E8" s="36" t="s">
        <v>207</v>
      </c>
      <c r="F8" s="34">
        <v>2</v>
      </c>
      <c r="G8" s="37" t="s">
        <v>229</v>
      </c>
      <c r="H8" s="37" t="s">
        <v>235</v>
      </c>
      <c r="I8" s="37" t="s">
        <v>236</v>
      </c>
      <c r="J8" s="37">
        <v>600</v>
      </c>
      <c r="K8" s="38">
        <v>13068220.27</v>
      </c>
      <c r="L8" s="39">
        <v>2950729.8368000002</v>
      </c>
      <c r="M8" s="39">
        <v>99654</v>
      </c>
      <c r="N8" s="39">
        <v>107385.0956</v>
      </c>
      <c r="O8" s="39">
        <v>3312</v>
      </c>
      <c r="P8" s="40">
        <f t="shared" si="1"/>
        <v>0.82172700935044773</v>
      </c>
      <c r="Q8" s="41">
        <f t="shared" si="2"/>
        <v>3.639272367830757</v>
      </c>
      <c r="R8" s="41">
        <f t="shared" si="2"/>
        <v>3.3234993076043109</v>
      </c>
      <c r="S8" s="38">
        <v>12677576.1996</v>
      </c>
      <c r="T8" s="39">
        <v>2920011.23</v>
      </c>
      <c r="U8" s="39">
        <v>98426</v>
      </c>
      <c r="V8" s="39">
        <v>106838.32120000001</v>
      </c>
      <c r="W8" s="39">
        <v>3288</v>
      </c>
      <c r="X8" s="40">
        <f t="shared" si="3"/>
        <v>0.84273460098288311</v>
      </c>
      <c r="Y8" s="41">
        <f t="shared" si="4"/>
        <v>3.6588325449693566</v>
      </c>
      <c r="Z8" s="58">
        <f t="shared" si="4"/>
        <v>3.3405807408611543</v>
      </c>
      <c r="AA8" s="78">
        <f t="shared" si="5"/>
        <v>2.9892675691791015</v>
      </c>
    </row>
    <row r="9" spans="1:27" s="36" customFormat="1">
      <c r="A9" s="34" t="s">
        <v>102</v>
      </c>
      <c r="B9" s="34" t="s">
        <v>336</v>
      </c>
      <c r="C9" s="35" t="str">
        <f t="shared" si="0"/>
        <v>gSlide</v>
      </c>
      <c r="D9" s="34">
        <v>41</v>
      </c>
      <c r="E9" s="36" t="s">
        <v>208</v>
      </c>
      <c r="F9" s="34">
        <v>2</v>
      </c>
      <c r="G9" s="37" t="s">
        <v>229</v>
      </c>
      <c r="H9" s="37" t="s">
        <v>235</v>
      </c>
      <c r="I9" s="37" t="s">
        <v>236</v>
      </c>
      <c r="J9" s="37">
        <v>400</v>
      </c>
      <c r="K9" s="38">
        <v>7038238.9884000001</v>
      </c>
      <c r="L9" s="39">
        <v>1584711.5460000001</v>
      </c>
      <c r="M9" s="39">
        <v>55756</v>
      </c>
      <c r="N9" s="39">
        <v>137593.7464</v>
      </c>
      <c r="O9" s="39">
        <v>4084</v>
      </c>
      <c r="P9" s="40">
        <f t="shared" si="1"/>
        <v>1.9549456423229403</v>
      </c>
      <c r="Q9" s="41">
        <f t="shared" si="2"/>
        <v>8.6825736044709814</v>
      </c>
      <c r="R9" s="41">
        <f t="shared" si="2"/>
        <v>7.3247722218236593</v>
      </c>
      <c r="S9" s="38">
        <v>6784950.4028000003</v>
      </c>
      <c r="T9" s="39">
        <v>1570294.3916</v>
      </c>
      <c r="U9" s="39">
        <v>55098</v>
      </c>
      <c r="V9" s="39">
        <v>137269.152</v>
      </c>
      <c r="W9" s="39">
        <v>4072</v>
      </c>
      <c r="X9" s="40">
        <f t="shared" si="3"/>
        <v>2.023141568482977</v>
      </c>
      <c r="Y9" s="41">
        <f t="shared" si="4"/>
        <v>8.7416189431928171</v>
      </c>
      <c r="Z9" s="58">
        <f t="shared" si="4"/>
        <v>7.3904678935714552</v>
      </c>
      <c r="AA9" s="78">
        <f t="shared" si="5"/>
        <v>3.5987494317464184</v>
      </c>
    </row>
    <row r="10" spans="1:27" s="36" customFormat="1">
      <c r="A10" s="34" t="s">
        <v>103</v>
      </c>
      <c r="B10" s="34" t="s">
        <v>337</v>
      </c>
      <c r="C10" s="35" t="str">
        <f t="shared" si="0"/>
        <v>gSlide</v>
      </c>
      <c r="D10" s="34">
        <v>42</v>
      </c>
      <c r="E10" s="36" t="s">
        <v>209</v>
      </c>
      <c r="F10" s="34">
        <v>2</v>
      </c>
      <c r="G10" s="37" t="s">
        <v>229</v>
      </c>
      <c r="H10" s="37" t="s">
        <v>235</v>
      </c>
      <c r="I10" s="37" t="s">
        <v>236</v>
      </c>
      <c r="J10" s="37">
        <v>600</v>
      </c>
      <c r="K10" s="38">
        <v>15197039.2096</v>
      </c>
      <c r="L10" s="39">
        <v>2706941.2448</v>
      </c>
      <c r="M10" s="39">
        <v>105399</v>
      </c>
      <c r="N10" s="39">
        <v>130169.5488</v>
      </c>
      <c r="O10" s="39">
        <v>4214</v>
      </c>
      <c r="P10" s="40">
        <f t="shared" si="1"/>
        <v>0.85654545602390531</v>
      </c>
      <c r="Q10" s="41">
        <f t="shared" si="2"/>
        <v>4.8087319608452557</v>
      </c>
      <c r="R10" s="41">
        <f t="shared" si="2"/>
        <v>3.9981403998140403</v>
      </c>
      <c r="S10" s="38">
        <v>13801318.838400001</v>
      </c>
      <c r="T10" s="39">
        <v>2591378.2324000001</v>
      </c>
      <c r="U10" s="39">
        <v>100347</v>
      </c>
      <c r="V10" s="39">
        <v>128572.8152</v>
      </c>
      <c r="W10" s="39">
        <v>4157</v>
      </c>
      <c r="X10" s="40">
        <f t="shared" si="3"/>
        <v>0.93159803570559041</v>
      </c>
      <c r="Y10" s="41">
        <f t="shared" si="4"/>
        <v>4.9615611334715322</v>
      </c>
      <c r="Z10" s="58">
        <f t="shared" si="4"/>
        <v>4.142625090934458</v>
      </c>
      <c r="AA10" s="78">
        <f t="shared" si="5"/>
        <v>9.1841598350178604</v>
      </c>
    </row>
    <row r="11" spans="1:27" s="36" customFormat="1">
      <c r="A11" s="34" t="s">
        <v>104</v>
      </c>
      <c r="B11" s="34" t="s">
        <v>338</v>
      </c>
      <c r="C11" s="35" t="str">
        <f t="shared" si="0"/>
        <v>gSlide</v>
      </c>
      <c r="D11" s="34">
        <v>43</v>
      </c>
      <c r="E11" s="36" t="s">
        <v>210</v>
      </c>
      <c r="F11" s="34">
        <v>2</v>
      </c>
      <c r="G11" s="37" t="s">
        <v>229</v>
      </c>
      <c r="H11" s="37" t="s">
        <v>235</v>
      </c>
      <c r="I11" s="37" t="s">
        <v>236</v>
      </c>
      <c r="J11" s="37">
        <v>600</v>
      </c>
      <c r="K11" s="38">
        <v>13685357.594799999</v>
      </c>
      <c r="L11" s="39">
        <v>2671355.4147999999</v>
      </c>
      <c r="M11" s="39">
        <v>92863</v>
      </c>
      <c r="N11" s="39">
        <v>119057.5864</v>
      </c>
      <c r="O11" s="39">
        <v>3656</v>
      </c>
      <c r="P11" s="40">
        <f t="shared" si="1"/>
        <v>0.86996328430057313</v>
      </c>
      <c r="Q11" s="41">
        <f t="shared" si="2"/>
        <v>4.4568231445501478</v>
      </c>
      <c r="R11" s="41">
        <f t="shared" si="2"/>
        <v>3.936982436492467</v>
      </c>
      <c r="S11" s="38">
        <v>12860115.902000001</v>
      </c>
      <c r="T11" s="39">
        <v>2615365.6316</v>
      </c>
      <c r="U11" s="39">
        <v>90588</v>
      </c>
      <c r="V11" s="39">
        <v>118131.4132</v>
      </c>
      <c r="W11" s="39">
        <v>3619</v>
      </c>
      <c r="X11" s="40">
        <f t="shared" si="3"/>
        <v>0.91858746919713419</v>
      </c>
      <c r="Y11" s="41">
        <f t="shared" si="4"/>
        <v>4.5168221136151754</v>
      </c>
      <c r="Z11" s="58">
        <f t="shared" si="4"/>
        <v>3.9950103766503293</v>
      </c>
      <c r="AA11" s="78">
        <f t="shared" si="5"/>
        <v>6.0301069013612336</v>
      </c>
    </row>
    <row r="12" spans="1:27" s="32" customFormat="1">
      <c r="A12" t="s">
        <v>105</v>
      </c>
      <c r="B12" t="s">
        <v>339</v>
      </c>
      <c r="C12" s="9" t="str">
        <f t="shared" si="0"/>
        <v>gSlide</v>
      </c>
      <c r="D12">
        <v>44</v>
      </c>
      <c r="E12" s="32" t="s">
        <v>211</v>
      </c>
      <c r="F12">
        <v>3</v>
      </c>
      <c r="G12" s="33" t="s">
        <v>230</v>
      </c>
      <c r="H12" s="33" t="s">
        <v>50</v>
      </c>
      <c r="I12" s="33" t="s">
        <v>236</v>
      </c>
      <c r="J12" s="71">
        <v>600</v>
      </c>
      <c r="K12" s="74">
        <v>16653827.1292</v>
      </c>
      <c r="L12" s="75">
        <v>3686045.3383999998</v>
      </c>
      <c r="M12" s="75">
        <v>131466</v>
      </c>
      <c r="N12" s="75">
        <v>128783.56879999999</v>
      </c>
      <c r="O12" s="75">
        <v>3748</v>
      </c>
      <c r="P12" s="10">
        <f t="shared" si="1"/>
        <v>0.77329713945569445</v>
      </c>
      <c r="Q12" s="11">
        <f t="shared" si="2"/>
        <v>3.4938140195503133</v>
      </c>
      <c r="R12" s="11">
        <f t="shared" si="2"/>
        <v>2.8509272359393303</v>
      </c>
      <c r="S12" s="74">
        <v>15967422.121200001</v>
      </c>
      <c r="T12" s="75">
        <v>3622159.7012</v>
      </c>
      <c r="U12" s="75">
        <v>128866</v>
      </c>
      <c r="V12" s="75">
        <v>128201.6688</v>
      </c>
      <c r="W12" s="75">
        <v>3725</v>
      </c>
      <c r="X12" s="10">
        <f t="shared" si="3"/>
        <v>0.80289521894574456</v>
      </c>
      <c r="Y12" s="11">
        <f t="shared" si="4"/>
        <v>3.5393709658226156</v>
      </c>
      <c r="Z12" s="57">
        <f t="shared" si="4"/>
        <v>2.8905995375040741</v>
      </c>
      <c r="AA12" s="77">
        <f t="shared" si="5"/>
        <v>4.1216052182773693</v>
      </c>
    </row>
    <row r="13" spans="1:27" s="32" customFormat="1">
      <c r="A13" t="s">
        <v>106</v>
      </c>
      <c r="B13" t="s">
        <v>340</v>
      </c>
      <c r="C13" s="9" t="str">
        <f t="shared" si="0"/>
        <v>gSlide</v>
      </c>
      <c r="D13">
        <v>45</v>
      </c>
      <c r="E13" s="32" t="s">
        <v>212</v>
      </c>
      <c r="F13">
        <v>3</v>
      </c>
      <c r="G13" s="33" t="s">
        <v>230</v>
      </c>
      <c r="H13" s="33" t="s">
        <v>50</v>
      </c>
      <c r="I13" s="33" t="s">
        <v>236</v>
      </c>
      <c r="J13" s="71">
        <v>600</v>
      </c>
      <c r="K13" s="74">
        <v>11260470.686000001</v>
      </c>
      <c r="L13" s="75">
        <v>2519309.1768</v>
      </c>
      <c r="M13" s="75">
        <v>84508</v>
      </c>
      <c r="N13" s="75">
        <v>83312.210000000006</v>
      </c>
      <c r="O13" s="75">
        <v>2729</v>
      </c>
      <c r="P13" s="10">
        <f t="shared" si="1"/>
        <v>0.7398643655596121</v>
      </c>
      <c r="Q13" s="11">
        <f t="shared" si="2"/>
        <v>3.3069466331171902</v>
      </c>
      <c r="R13" s="11">
        <f t="shared" si="2"/>
        <v>3.2292800681592273</v>
      </c>
      <c r="S13" s="74">
        <v>10704991.696799999</v>
      </c>
      <c r="T13" s="75">
        <v>2469766.6340000001</v>
      </c>
      <c r="U13" s="75">
        <v>82497</v>
      </c>
      <c r="V13" s="75">
        <v>80556.12</v>
      </c>
      <c r="W13" s="75">
        <v>2623</v>
      </c>
      <c r="X13" s="10">
        <f t="shared" si="3"/>
        <v>0.75250987839701289</v>
      </c>
      <c r="Y13" s="11">
        <f t="shared" si="4"/>
        <v>3.2616895414743059</v>
      </c>
      <c r="Z13" s="57">
        <f t="shared" si="4"/>
        <v>3.1795095579233186</v>
      </c>
      <c r="AA13" s="77">
        <f t="shared" si="5"/>
        <v>4.9329997358868978</v>
      </c>
    </row>
    <row r="14" spans="1:27" s="32" customFormat="1">
      <c r="A14" t="s">
        <v>107</v>
      </c>
      <c r="B14" t="s">
        <v>341</v>
      </c>
      <c r="C14" s="9" t="str">
        <f t="shared" si="0"/>
        <v>gSlide</v>
      </c>
      <c r="D14">
        <v>46</v>
      </c>
      <c r="E14" s="32" t="s">
        <v>213</v>
      </c>
      <c r="F14">
        <v>3</v>
      </c>
      <c r="G14" s="33" t="s">
        <v>230</v>
      </c>
      <c r="H14" s="33" t="s">
        <v>50</v>
      </c>
      <c r="I14" s="33" t="s">
        <v>236</v>
      </c>
      <c r="J14" s="71">
        <v>500</v>
      </c>
      <c r="K14" s="74">
        <v>10948995.9092</v>
      </c>
      <c r="L14" s="75">
        <v>2604368.1447999999</v>
      </c>
      <c r="M14" s="75">
        <v>90868</v>
      </c>
      <c r="N14" s="75">
        <v>117585.2736</v>
      </c>
      <c r="O14" s="75">
        <v>3555</v>
      </c>
      <c r="P14" s="10">
        <f t="shared" si="1"/>
        <v>1.073936592680593</v>
      </c>
      <c r="Q14" s="11">
        <f t="shared" si="2"/>
        <v>4.514925197298858</v>
      </c>
      <c r="R14" s="11">
        <f t="shared" si="2"/>
        <v>3.9122683452920719</v>
      </c>
      <c r="S14" s="74">
        <v>10495041.118799999</v>
      </c>
      <c r="T14" s="75">
        <v>2575288.5915999999</v>
      </c>
      <c r="U14" s="75">
        <v>89632</v>
      </c>
      <c r="V14" s="75">
        <v>117233.806</v>
      </c>
      <c r="W14" s="75">
        <v>3539</v>
      </c>
      <c r="X14" s="10">
        <f t="shared" si="3"/>
        <v>1.1170399874851036</v>
      </c>
      <c r="Y14" s="11">
        <f t="shared" si="4"/>
        <v>4.5522589733201073</v>
      </c>
      <c r="Z14" s="57">
        <f t="shared" si="4"/>
        <v>3.9483666547661547</v>
      </c>
      <c r="AA14" s="77">
        <f t="shared" si="5"/>
        <v>4.1460860353282296</v>
      </c>
    </row>
    <row r="15" spans="1:27" s="32" customFormat="1">
      <c r="A15" t="s">
        <v>108</v>
      </c>
      <c r="B15" t="s">
        <v>342</v>
      </c>
      <c r="C15" s="9" t="str">
        <f t="shared" si="0"/>
        <v>gSlide</v>
      </c>
      <c r="D15">
        <v>47</v>
      </c>
      <c r="E15" s="32" t="s">
        <v>214</v>
      </c>
      <c r="F15">
        <v>3</v>
      </c>
      <c r="G15" s="33" t="s">
        <v>230</v>
      </c>
      <c r="H15" s="33" t="s">
        <v>50</v>
      </c>
      <c r="I15" s="33" t="s">
        <v>236</v>
      </c>
      <c r="J15" s="71">
        <v>600</v>
      </c>
      <c r="K15" s="74">
        <v>16727223.34</v>
      </c>
      <c r="L15" s="75">
        <v>4836972.8640000001</v>
      </c>
      <c r="M15" s="75">
        <v>159641</v>
      </c>
      <c r="N15" s="75">
        <v>53966.252399999998</v>
      </c>
      <c r="O15" s="75">
        <v>1906</v>
      </c>
      <c r="P15" s="10">
        <f t="shared" si="1"/>
        <v>0.32262528755116149</v>
      </c>
      <c r="Q15" s="11">
        <f t="shared" si="2"/>
        <v>1.1157030216492032</v>
      </c>
      <c r="R15" s="11">
        <f t="shared" si="2"/>
        <v>1.1939288779198327</v>
      </c>
      <c r="S15" s="74">
        <v>16717493.125600001</v>
      </c>
      <c r="T15" s="75">
        <v>4836951.7039999999</v>
      </c>
      <c r="U15" s="75">
        <v>159640</v>
      </c>
      <c r="V15" s="75">
        <v>53966.252399999998</v>
      </c>
      <c r="W15" s="75">
        <v>1906</v>
      </c>
      <c r="X15" s="10">
        <f t="shared" si="3"/>
        <v>0.32281306769230755</v>
      </c>
      <c r="Y15" s="11">
        <f t="shared" si="4"/>
        <v>1.1157079024661687</v>
      </c>
      <c r="Z15" s="57">
        <f t="shared" si="4"/>
        <v>1.1939363568028063</v>
      </c>
      <c r="AA15" s="77">
        <f t="shared" si="5"/>
        <v>5.8169931746717543E-2</v>
      </c>
    </row>
    <row r="16" spans="1:27" s="32" customFormat="1">
      <c r="A16" t="s">
        <v>109</v>
      </c>
      <c r="B16" t="s">
        <v>343</v>
      </c>
      <c r="C16" s="9" t="str">
        <f t="shared" si="0"/>
        <v>gSlide</v>
      </c>
      <c r="D16">
        <v>48</v>
      </c>
      <c r="E16" s="32" t="s">
        <v>215</v>
      </c>
      <c r="F16">
        <v>3</v>
      </c>
      <c r="G16" s="33" t="s">
        <v>230</v>
      </c>
      <c r="H16" s="33" t="s">
        <v>50</v>
      </c>
      <c r="I16" s="33" t="s">
        <v>236</v>
      </c>
      <c r="J16" s="71">
        <v>600</v>
      </c>
      <c r="K16" s="74">
        <v>11259257.5832</v>
      </c>
      <c r="L16" s="75">
        <v>2224348.0872</v>
      </c>
      <c r="M16" s="75">
        <v>81293</v>
      </c>
      <c r="N16" s="75">
        <v>88683.252800000002</v>
      </c>
      <c r="O16" s="75">
        <v>2924</v>
      </c>
      <c r="P16" s="10">
        <f t="shared" si="1"/>
        <v>0.78764742830224233</v>
      </c>
      <c r="Q16" s="11">
        <f t="shared" si="2"/>
        <v>3.9869323200953724</v>
      </c>
      <c r="R16" s="11">
        <f t="shared" si="2"/>
        <v>3.59686565878981</v>
      </c>
      <c r="S16" s="74">
        <v>10616001.8356</v>
      </c>
      <c r="T16" s="75">
        <v>2188621.7548000002</v>
      </c>
      <c r="U16" s="75">
        <v>79719</v>
      </c>
      <c r="V16" s="75">
        <v>88186.204400000002</v>
      </c>
      <c r="W16" s="75">
        <v>2901</v>
      </c>
      <c r="X16" s="10">
        <f t="shared" si="3"/>
        <v>0.83069130700669147</v>
      </c>
      <c r="Y16" s="11">
        <f t="shared" si="4"/>
        <v>4.0293031085245063</v>
      </c>
      <c r="Z16" s="57">
        <f t="shared" si="4"/>
        <v>3.6390321002521353</v>
      </c>
      <c r="AA16" s="77">
        <f t="shared" si="5"/>
        <v>5.7131275561170725</v>
      </c>
    </row>
    <row r="17" spans="1:27" s="36" customFormat="1">
      <c r="A17" s="34" t="s">
        <v>110</v>
      </c>
      <c r="B17" s="34" t="s">
        <v>344</v>
      </c>
      <c r="C17" s="35" t="str">
        <f t="shared" si="0"/>
        <v>gSlide</v>
      </c>
      <c r="D17" s="34">
        <v>49</v>
      </c>
      <c r="E17" s="36" t="s">
        <v>216</v>
      </c>
      <c r="F17" s="34">
        <v>4</v>
      </c>
      <c r="G17" s="37" t="s">
        <v>231</v>
      </c>
      <c r="H17" s="37" t="s">
        <v>237</v>
      </c>
      <c r="I17" s="37" t="s">
        <v>236</v>
      </c>
      <c r="J17" s="37">
        <v>400</v>
      </c>
      <c r="K17" s="38">
        <v>8461231.6371999998</v>
      </c>
      <c r="L17" s="39">
        <v>2100938.5236</v>
      </c>
      <c r="M17" s="39">
        <v>72853</v>
      </c>
      <c r="N17" s="39">
        <v>104602.344</v>
      </c>
      <c r="O17" s="39">
        <v>2679</v>
      </c>
      <c r="P17" s="40">
        <f t="shared" si="1"/>
        <v>1.2362543478908365</v>
      </c>
      <c r="Q17" s="41">
        <f t="shared" si="2"/>
        <v>4.9788388772443373</v>
      </c>
      <c r="R17" s="41">
        <f t="shared" si="2"/>
        <v>3.6772679230779786</v>
      </c>
      <c r="S17" s="38">
        <v>8433916.6163999997</v>
      </c>
      <c r="T17" s="39">
        <v>2099396.8059999999</v>
      </c>
      <c r="U17" s="39">
        <v>72783</v>
      </c>
      <c r="V17" s="39">
        <v>104602.344</v>
      </c>
      <c r="W17" s="39">
        <v>2679</v>
      </c>
      <c r="X17" s="40">
        <f t="shared" si="3"/>
        <v>1.2402582187805564</v>
      </c>
      <c r="Y17" s="41">
        <f t="shared" si="4"/>
        <v>4.9824951481801962</v>
      </c>
      <c r="Z17" s="58">
        <f t="shared" si="4"/>
        <v>3.6808045834879026</v>
      </c>
      <c r="AA17" s="78">
        <f t="shared" si="5"/>
        <v>0.32282558817925439</v>
      </c>
    </row>
    <row r="18" spans="1:27" s="36" customFormat="1">
      <c r="A18" s="34" t="s">
        <v>111</v>
      </c>
      <c r="B18" s="34" t="s">
        <v>345</v>
      </c>
      <c r="C18" s="35" t="str">
        <f t="shared" si="0"/>
        <v>gSlide</v>
      </c>
      <c r="D18" s="34">
        <v>50</v>
      </c>
      <c r="E18" s="36" t="s">
        <v>217</v>
      </c>
      <c r="F18" s="34">
        <v>4</v>
      </c>
      <c r="G18" s="37" t="s">
        <v>231</v>
      </c>
      <c r="H18" s="37" t="s">
        <v>237</v>
      </c>
      <c r="I18" s="37" t="s">
        <v>236</v>
      </c>
      <c r="J18" s="37">
        <v>400</v>
      </c>
      <c r="K18" s="38">
        <v>8584430.0240000002</v>
      </c>
      <c r="L18" s="39">
        <v>1402460.2544</v>
      </c>
      <c r="M18" s="39">
        <v>52444</v>
      </c>
      <c r="N18" s="39">
        <v>82272.195999999996</v>
      </c>
      <c r="O18" s="39">
        <v>2526</v>
      </c>
      <c r="P18" s="40">
        <f t="shared" si="1"/>
        <v>0.95838856825656138</v>
      </c>
      <c r="Q18" s="41">
        <f t="shared" si="2"/>
        <v>5.8662764767759965</v>
      </c>
      <c r="R18" s="41">
        <f t="shared" si="2"/>
        <v>4.8165662420867967</v>
      </c>
      <c r="S18" s="38">
        <v>7329323.5659999996</v>
      </c>
      <c r="T18" s="39">
        <v>1320122.0392</v>
      </c>
      <c r="U18" s="39">
        <v>48973</v>
      </c>
      <c r="V18" s="39">
        <v>79778.490000000005</v>
      </c>
      <c r="W18" s="39">
        <v>2395</v>
      </c>
      <c r="X18" s="40">
        <f t="shared" si="3"/>
        <v>1.0884836681257253</v>
      </c>
      <c r="Y18" s="41">
        <f t="shared" si="4"/>
        <v>6.0432662762259568</v>
      </c>
      <c r="Z18" s="58">
        <f t="shared" si="4"/>
        <v>4.8904498397075935</v>
      </c>
      <c r="AA18" s="78">
        <f t="shared" si="5"/>
        <v>14.620731422948582</v>
      </c>
    </row>
    <row r="19" spans="1:27" s="36" customFormat="1">
      <c r="A19" s="34"/>
      <c r="B19" s="34"/>
      <c r="C19" s="35"/>
      <c r="D19" s="34"/>
      <c r="F19" s="34"/>
      <c r="G19" s="37"/>
      <c r="H19" s="37"/>
      <c r="I19" s="37"/>
      <c r="J19" s="37" t="s">
        <v>381</v>
      </c>
      <c r="K19" s="38">
        <v>339685.712</v>
      </c>
      <c r="L19" s="39">
        <v>45848.853199999998</v>
      </c>
      <c r="M19" s="39">
        <v>1490</v>
      </c>
      <c r="N19" s="39">
        <v>483.50599999999997</v>
      </c>
      <c r="O19" s="39">
        <v>14</v>
      </c>
      <c r="P19" s="40">
        <f t="shared" ref="P19:P23" si="6">N19/K19 *100</f>
        <v>0.14233922208656216</v>
      </c>
      <c r="Q19" s="41">
        <f t="shared" ref="Q19:Q23" si="7">N19/L19 *100</f>
        <v>1.0545650899726322</v>
      </c>
      <c r="R19" s="41">
        <f t="shared" ref="R19:R23" si="8">O19/M19 *100</f>
        <v>0.93959731543624159</v>
      </c>
      <c r="S19" s="38">
        <v>307063.76319999999</v>
      </c>
      <c r="T19" s="39">
        <v>43671.700799999999</v>
      </c>
      <c r="U19" s="39">
        <v>1406</v>
      </c>
      <c r="V19" s="39">
        <v>483.50599999999997</v>
      </c>
      <c r="W19" s="39">
        <v>14</v>
      </c>
      <c r="X19" s="40">
        <f t="shared" ref="X19:X23" si="9">V19/S19 *100</f>
        <v>0.15746110676207592</v>
      </c>
      <c r="Y19" s="41">
        <f t="shared" ref="Y19:Y23" si="10">V19/T19 *100</f>
        <v>1.1071380118999168</v>
      </c>
      <c r="Z19" s="58">
        <f t="shared" ref="Z19:Z23" si="11">W19/U19 *100</f>
        <v>0.99573257467994303</v>
      </c>
      <c r="AA19" s="78">
        <f t="shared" si="5"/>
        <v>9.6035681359479756</v>
      </c>
    </row>
    <row r="20" spans="1:27" s="36" customFormat="1">
      <c r="A20" s="34" t="s">
        <v>112</v>
      </c>
      <c r="B20" s="34" t="s">
        <v>346</v>
      </c>
      <c r="C20" s="35" t="str">
        <f t="shared" si="0"/>
        <v>gSlide</v>
      </c>
      <c r="D20" s="34">
        <v>51</v>
      </c>
      <c r="E20" s="36" t="s">
        <v>218</v>
      </c>
      <c r="F20" s="34">
        <v>4</v>
      </c>
      <c r="G20" s="37" t="s">
        <v>231</v>
      </c>
      <c r="H20" s="37" t="s">
        <v>237</v>
      </c>
      <c r="I20" s="37" t="s">
        <v>236</v>
      </c>
      <c r="J20" s="37">
        <v>600</v>
      </c>
      <c r="K20" s="38">
        <v>12188474.226</v>
      </c>
      <c r="L20" s="39">
        <v>2341431.0224000001</v>
      </c>
      <c r="M20" s="39">
        <v>84258</v>
      </c>
      <c r="N20" s="39">
        <v>126793.894</v>
      </c>
      <c r="O20" s="39">
        <v>3632</v>
      </c>
      <c r="P20" s="40">
        <f t="shared" si="6"/>
        <v>1.0402769998030434</v>
      </c>
      <c r="Q20" s="41">
        <f t="shared" si="7"/>
        <v>5.41523080487908</v>
      </c>
      <c r="R20" s="41">
        <f t="shared" si="8"/>
        <v>4.3105699162097366</v>
      </c>
      <c r="S20" s="38">
        <v>11364009.5284</v>
      </c>
      <c r="T20" s="39">
        <v>2290345.7039999999</v>
      </c>
      <c r="U20" s="39">
        <v>81943</v>
      </c>
      <c r="V20" s="39">
        <v>125368.5564</v>
      </c>
      <c r="W20" s="39">
        <v>3593</v>
      </c>
      <c r="X20" s="40">
        <f t="shared" si="9"/>
        <v>1.1032070686555584</v>
      </c>
      <c r="Y20" s="41">
        <f t="shared" si="10"/>
        <v>5.4737831140970856</v>
      </c>
      <c r="Z20" s="58">
        <f t="shared" si="11"/>
        <v>4.3847552567028298</v>
      </c>
      <c r="AA20" s="78">
        <f t="shared" si="5"/>
        <v>6.7642978301687844</v>
      </c>
    </row>
    <row r="21" spans="1:27" s="36" customFormat="1">
      <c r="A21" s="34" t="s">
        <v>113</v>
      </c>
      <c r="B21" s="34" t="s">
        <v>295</v>
      </c>
      <c r="C21" s="35" t="str">
        <f t="shared" si="0"/>
        <v>gSlide</v>
      </c>
      <c r="D21" s="34">
        <v>52</v>
      </c>
      <c r="E21" s="36" t="s">
        <v>219</v>
      </c>
      <c r="F21" s="34">
        <v>4</v>
      </c>
      <c r="G21" s="37" t="s">
        <v>231</v>
      </c>
      <c r="H21" s="37" t="s">
        <v>237</v>
      </c>
      <c r="I21" s="37" t="s">
        <v>236</v>
      </c>
      <c r="J21" s="37">
        <v>300</v>
      </c>
      <c r="K21" s="38">
        <v>5988222.8679999998</v>
      </c>
      <c r="L21" s="39">
        <v>1300407.4787999999</v>
      </c>
      <c r="M21" s="39">
        <v>44668</v>
      </c>
      <c r="N21" s="39">
        <v>77077.839200000002</v>
      </c>
      <c r="O21" s="39">
        <v>2044</v>
      </c>
      <c r="P21" s="40">
        <f t="shared" si="6"/>
        <v>1.2871571566230491</v>
      </c>
      <c r="Q21" s="41">
        <f t="shared" si="7"/>
        <v>5.9272066991745147</v>
      </c>
      <c r="R21" s="41">
        <f t="shared" si="8"/>
        <v>4.5759828064833883</v>
      </c>
      <c r="S21" s="38">
        <v>5836336.3880000003</v>
      </c>
      <c r="T21" s="39">
        <v>1289947.2444</v>
      </c>
      <c r="U21" s="39">
        <v>44228</v>
      </c>
      <c r="V21" s="39">
        <v>76680.031199999998</v>
      </c>
      <c r="W21" s="39">
        <v>2028</v>
      </c>
      <c r="X21" s="40">
        <f t="shared" si="9"/>
        <v>1.3138384442277968</v>
      </c>
      <c r="Y21" s="41">
        <f t="shared" si="10"/>
        <v>5.944431567483722</v>
      </c>
      <c r="Z21" s="58">
        <f t="shared" si="11"/>
        <v>4.585330559826355</v>
      </c>
      <c r="AA21" s="78">
        <f t="shared" si="5"/>
        <v>2.536419958776984</v>
      </c>
    </row>
    <row r="22" spans="1:27" s="36" customFormat="1">
      <c r="A22" s="34" t="s">
        <v>114</v>
      </c>
      <c r="B22" s="34" t="s">
        <v>347</v>
      </c>
      <c r="C22" s="35" t="str">
        <f t="shared" si="0"/>
        <v>gSlide</v>
      </c>
      <c r="D22" s="34">
        <v>53</v>
      </c>
      <c r="E22" s="36" t="s">
        <v>220</v>
      </c>
      <c r="F22" s="34">
        <v>4</v>
      </c>
      <c r="G22" s="37" t="s">
        <v>231</v>
      </c>
      <c r="H22" s="37" t="s">
        <v>237</v>
      </c>
      <c r="I22" s="37" t="s">
        <v>236</v>
      </c>
      <c r="J22" s="37">
        <v>400</v>
      </c>
      <c r="K22" s="38">
        <v>7035975.0800000001</v>
      </c>
      <c r="L22" s="39">
        <v>1444533.952</v>
      </c>
      <c r="M22" s="39">
        <v>51195</v>
      </c>
      <c r="N22" s="39">
        <v>117918.5436</v>
      </c>
      <c r="O22" s="39">
        <v>3604</v>
      </c>
      <c r="P22" s="40">
        <f t="shared" si="6"/>
        <v>1.6759374821435551</v>
      </c>
      <c r="Q22" s="41">
        <f t="shared" si="7"/>
        <v>8.1630856399559377</v>
      </c>
      <c r="R22" s="41">
        <f t="shared" si="8"/>
        <v>7.039749975583554</v>
      </c>
      <c r="S22" s="38">
        <v>6868123.8032</v>
      </c>
      <c r="T22" s="39">
        <v>1435690.5532</v>
      </c>
      <c r="U22" s="39">
        <v>50883</v>
      </c>
      <c r="V22" s="39">
        <v>117725.5644</v>
      </c>
      <c r="W22" s="39">
        <v>3596</v>
      </c>
      <c r="X22" s="40">
        <f t="shared" si="9"/>
        <v>1.7140862304367497</v>
      </c>
      <c r="Y22" s="41">
        <f t="shared" si="10"/>
        <v>8.1999261008998339</v>
      </c>
      <c r="Z22" s="58">
        <f t="shared" si="11"/>
        <v>7.0671933651710788</v>
      </c>
      <c r="AA22" s="78">
        <f t="shared" si="5"/>
        <v>2.385614998511338</v>
      </c>
    </row>
    <row r="23" spans="1:27" s="36" customFormat="1">
      <c r="A23" s="34"/>
      <c r="B23" s="34"/>
      <c r="C23" s="35"/>
      <c r="D23" s="34"/>
      <c r="F23" s="34"/>
      <c r="G23" s="37"/>
      <c r="H23" s="37"/>
      <c r="I23" s="37"/>
      <c r="J23" s="37" t="s">
        <v>381</v>
      </c>
      <c r="K23" s="38">
        <v>428564.48320000002</v>
      </c>
      <c r="L23" s="39">
        <v>80078.115600000005</v>
      </c>
      <c r="M23" s="39">
        <v>2427</v>
      </c>
      <c r="N23" s="39">
        <v>2985.6759999999999</v>
      </c>
      <c r="O23" s="39">
        <v>80</v>
      </c>
      <c r="P23" s="40">
        <f t="shared" si="6"/>
        <v>0.69666902345863824</v>
      </c>
      <c r="Q23" s="41">
        <f t="shared" si="7"/>
        <v>3.728454369373297</v>
      </c>
      <c r="R23" s="41">
        <f t="shared" si="8"/>
        <v>3.296250515039143</v>
      </c>
      <c r="S23" s="38">
        <v>364811.9424</v>
      </c>
      <c r="T23" s="39">
        <v>70013.996400000004</v>
      </c>
      <c r="U23" s="39">
        <v>2118</v>
      </c>
      <c r="V23" s="39">
        <v>2670.6035999999999</v>
      </c>
      <c r="W23" s="39">
        <v>70</v>
      </c>
      <c r="X23" s="40">
        <f t="shared" si="9"/>
        <v>0.73204939027785509</v>
      </c>
      <c r="Y23" s="41">
        <f t="shared" si="10"/>
        <v>3.8143853191045665</v>
      </c>
      <c r="Z23" s="58">
        <f t="shared" si="11"/>
        <v>3.3050047214353167</v>
      </c>
      <c r="AA23" s="78">
        <f t="shared" si="5"/>
        <v>14.875833929114549</v>
      </c>
    </row>
    <row r="24" spans="1:27" s="32" customFormat="1">
      <c r="A24" t="s">
        <v>115</v>
      </c>
      <c r="B24" t="s">
        <v>348</v>
      </c>
      <c r="C24" s="9" t="str">
        <f t="shared" si="0"/>
        <v>gSlide</v>
      </c>
      <c r="D24">
        <v>54</v>
      </c>
      <c r="E24" s="32" t="s">
        <v>221</v>
      </c>
      <c r="F24">
        <v>5</v>
      </c>
      <c r="G24" s="33" t="s">
        <v>232</v>
      </c>
      <c r="H24" s="33" t="s">
        <v>238</v>
      </c>
      <c r="I24" s="33" t="s">
        <v>239</v>
      </c>
      <c r="J24" s="71">
        <v>200</v>
      </c>
      <c r="K24" s="74">
        <v>4518728.1568</v>
      </c>
      <c r="L24" s="75">
        <v>969235.91599999997</v>
      </c>
      <c r="M24" s="75">
        <v>34830</v>
      </c>
      <c r="N24" s="75">
        <v>119381.546</v>
      </c>
      <c r="O24" s="75">
        <v>3400</v>
      </c>
      <c r="P24" s="10">
        <f t="shared" si="1"/>
        <v>2.641928035001373</v>
      </c>
      <c r="Q24" s="11">
        <f t="shared" si="2"/>
        <v>12.317078229280146</v>
      </c>
      <c r="R24" s="11">
        <f t="shared" si="2"/>
        <v>9.7616996841803036</v>
      </c>
      <c r="S24" s="74">
        <v>4322991.3855999997</v>
      </c>
      <c r="T24" s="75">
        <v>950475.24840000004</v>
      </c>
      <c r="U24" s="75">
        <v>34102</v>
      </c>
      <c r="V24" s="75">
        <v>119344.7276</v>
      </c>
      <c r="W24" s="75">
        <v>3397</v>
      </c>
      <c r="X24" s="10">
        <f t="shared" si="3"/>
        <v>2.7606977889787263</v>
      </c>
      <c r="Y24" s="11">
        <f t="shared" si="4"/>
        <v>12.556321461384831</v>
      </c>
      <c r="Z24" s="57">
        <f t="shared" si="4"/>
        <v>9.9612925928098068</v>
      </c>
      <c r="AA24" s="77">
        <f t="shared" si="5"/>
        <v>4.3316783928558786</v>
      </c>
    </row>
    <row r="25" spans="1:27" s="32" customFormat="1">
      <c r="A25" t="s">
        <v>116</v>
      </c>
      <c r="B25" t="s">
        <v>349</v>
      </c>
      <c r="C25" s="9" t="str">
        <f t="shared" si="0"/>
        <v>gSlide</v>
      </c>
      <c r="D25">
        <v>55</v>
      </c>
      <c r="E25" s="32" t="s">
        <v>222</v>
      </c>
      <c r="F25">
        <v>5</v>
      </c>
      <c r="G25" s="33" t="s">
        <v>232</v>
      </c>
      <c r="H25" s="33" t="s">
        <v>238</v>
      </c>
      <c r="I25" s="33" t="s">
        <v>239</v>
      </c>
      <c r="J25" s="71">
        <v>600</v>
      </c>
      <c r="K25" s="74">
        <v>12080998.354</v>
      </c>
      <c r="L25" s="75">
        <v>2031155.1712</v>
      </c>
      <c r="M25" s="75">
        <v>75325</v>
      </c>
      <c r="N25" s="75">
        <v>53220.997199999998</v>
      </c>
      <c r="O25" s="75">
        <v>1444</v>
      </c>
      <c r="P25" s="10">
        <f t="shared" si="1"/>
        <v>0.44053476079134307</v>
      </c>
      <c r="Q25" s="11">
        <f t="shared" si="2"/>
        <v>2.6202329568231462</v>
      </c>
      <c r="R25" s="11">
        <f t="shared" si="2"/>
        <v>1.9170262197145702</v>
      </c>
      <c r="S25" s="74">
        <v>10206521.979599999</v>
      </c>
      <c r="T25" s="75">
        <v>1910844.0663999999</v>
      </c>
      <c r="U25" s="75">
        <v>70142</v>
      </c>
      <c r="V25" s="75">
        <v>52534.778400000003</v>
      </c>
      <c r="W25" s="75">
        <v>1418</v>
      </c>
      <c r="X25" s="10">
        <f t="shared" si="3"/>
        <v>0.51471773151522549</v>
      </c>
      <c r="Y25" s="11">
        <f t="shared" si="4"/>
        <v>2.7492969899409267</v>
      </c>
      <c r="Z25" s="57">
        <f t="shared" si="4"/>
        <v>2.021613298736848</v>
      </c>
      <c r="AA25" s="77">
        <f t="shared" si="5"/>
        <v>15.515906214649592</v>
      </c>
    </row>
    <row r="26" spans="1:27" s="32" customFormat="1">
      <c r="A26" t="s">
        <v>117</v>
      </c>
      <c r="B26" t="s">
        <v>350</v>
      </c>
      <c r="C26" s="9" t="str">
        <f t="shared" si="0"/>
        <v>gSlide</v>
      </c>
      <c r="D26">
        <v>56</v>
      </c>
      <c r="E26" s="32" t="s">
        <v>223</v>
      </c>
      <c r="F26">
        <v>5</v>
      </c>
      <c r="G26" s="33" t="s">
        <v>232</v>
      </c>
      <c r="H26" s="33" t="s">
        <v>238</v>
      </c>
      <c r="I26" s="33" t="s">
        <v>239</v>
      </c>
      <c r="J26" s="71">
        <v>400</v>
      </c>
      <c r="K26" s="74">
        <v>5726245.5631999997</v>
      </c>
      <c r="L26" s="75">
        <v>972601.83719999995</v>
      </c>
      <c r="M26" s="75">
        <v>36514</v>
      </c>
      <c r="N26" s="75">
        <v>45496.116000000002</v>
      </c>
      <c r="O26" s="75">
        <v>1372</v>
      </c>
      <c r="P26" s="10">
        <f t="shared" si="1"/>
        <v>0.79451912248372725</v>
      </c>
      <c r="Q26" s="11">
        <f t="shared" si="2"/>
        <v>4.6777740139765394</v>
      </c>
      <c r="R26" s="11">
        <f t="shared" si="2"/>
        <v>3.7574628909459387</v>
      </c>
      <c r="S26" s="74">
        <v>4897625.0416000001</v>
      </c>
      <c r="T26" s="75">
        <v>918681.29040000006</v>
      </c>
      <c r="U26" s="75">
        <v>34075</v>
      </c>
      <c r="V26" s="75">
        <v>44942.147199999999</v>
      </c>
      <c r="W26" s="75">
        <v>1352</v>
      </c>
      <c r="X26" s="10">
        <f t="shared" si="3"/>
        <v>0.9176314401013822</v>
      </c>
      <c r="Y26" s="11">
        <f t="shared" si="4"/>
        <v>4.8920281352885597</v>
      </c>
      <c r="Z26" s="57">
        <f t="shared" si="4"/>
        <v>3.9677182685253118</v>
      </c>
      <c r="AA26" s="77">
        <f t="shared" si="5"/>
        <v>14.470572602145642</v>
      </c>
    </row>
    <row r="27" spans="1:27" s="32" customFormat="1">
      <c r="A27" t="s">
        <v>118</v>
      </c>
      <c r="B27" t="s">
        <v>351</v>
      </c>
      <c r="C27" s="9" t="str">
        <f t="shared" si="0"/>
        <v>gSlide</v>
      </c>
      <c r="D27">
        <v>57</v>
      </c>
      <c r="E27" s="32" t="s">
        <v>224</v>
      </c>
      <c r="F27">
        <v>5</v>
      </c>
      <c r="G27" s="33" t="s">
        <v>232</v>
      </c>
      <c r="H27" s="33" t="s">
        <v>238</v>
      </c>
      <c r="I27" s="33" t="s">
        <v>239</v>
      </c>
      <c r="J27" s="71">
        <v>400</v>
      </c>
      <c r="K27" s="74">
        <v>4233189.4035999998</v>
      </c>
      <c r="L27" s="75">
        <v>983054.87719999999</v>
      </c>
      <c r="M27" s="75">
        <v>39107</v>
      </c>
      <c r="N27" s="75">
        <v>177342.1716</v>
      </c>
      <c r="O27" s="75">
        <v>4923</v>
      </c>
      <c r="P27" s="10">
        <f t="shared" si="1"/>
        <v>4.1893275894809765</v>
      </c>
      <c r="Q27" s="11">
        <f t="shared" si="2"/>
        <v>18.039905575273412</v>
      </c>
      <c r="R27" s="11">
        <f t="shared" si="2"/>
        <v>12.588539136216022</v>
      </c>
      <c r="S27" s="74">
        <v>4233189.4035999998</v>
      </c>
      <c r="T27" s="75">
        <v>983054.87719999999</v>
      </c>
      <c r="U27" s="75">
        <v>39107</v>
      </c>
      <c r="V27" s="75">
        <v>177342.1716</v>
      </c>
      <c r="W27" s="75">
        <v>4923</v>
      </c>
      <c r="X27" s="10">
        <f t="shared" si="3"/>
        <v>4.1893275894809765</v>
      </c>
      <c r="Y27" s="11">
        <f t="shared" si="4"/>
        <v>18.039905575273412</v>
      </c>
      <c r="Z27" s="57">
        <f t="shared" si="4"/>
        <v>12.588539136216022</v>
      </c>
      <c r="AA27" s="77">
        <f t="shared" si="5"/>
        <v>0</v>
      </c>
    </row>
    <row r="28" spans="1:27" s="32" customFormat="1">
      <c r="A28" t="s">
        <v>119</v>
      </c>
      <c r="B28" t="s">
        <v>352</v>
      </c>
      <c r="C28" s="9" t="str">
        <f t="shared" si="0"/>
        <v>gSlide</v>
      </c>
      <c r="D28">
        <v>58</v>
      </c>
      <c r="E28" s="32" t="s">
        <v>225</v>
      </c>
      <c r="F28">
        <v>5</v>
      </c>
      <c r="G28" s="33" t="s">
        <v>232</v>
      </c>
      <c r="H28" s="33" t="s">
        <v>238</v>
      </c>
      <c r="I28" s="33" t="s">
        <v>239</v>
      </c>
      <c r="J28" s="71">
        <v>500</v>
      </c>
      <c r="K28" s="74">
        <v>10146532.9564</v>
      </c>
      <c r="L28" s="75">
        <v>1779216.5936</v>
      </c>
      <c r="M28" s="75">
        <v>67715</v>
      </c>
      <c r="N28" s="75">
        <v>133147.6072</v>
      </c>
      <c r="O28" s="75">
        <v>4174</v>
      </c>
      <c r="P28" s="10">
        <f t="shared" si="1"/>
        <v>1.3122473240085046</v>
      </c>
      <c r="Q28" s="11">
        <f t="shared" si="2"/>
        <v>7.4834962577880484</v>
      </c>
      <c r="R28" s="11">
        <f t="shared" si="2"/>
        <v>6.1640699992616117</v>
      </c>
      <c r="S28" s="74">
        <v>8758267.2532000002</v>
      </c>
      <c r="T28" s="75">
        <v>1691810.77</v>
      </c>
      <c r="U28" s="75">
        <v>63926</v>
      </c>
      <c r="V28" s="75">
        <v>131711.26639999999</v>
      </c>
      <c r="W28" s="75">
        <v>4120</v>
      </c>
      <c r="X28" s="10">
        <f t="shared" si="3"/>
        <v>1.5038507343090812</v>
      </c>
      <c r="Y28" s="11">
        <f t="shared" si="4"/>
        <v>7.7852244905616725</v>
      </c>
      <c r="Z28" s="57">
        <f t="shared" si="4"/>
        <v>6.4449519757219287</v>
      </c>
      <c r="AA28" s="77">
        <f t="shared" si="5"/>
        <v>13.682168176710457</v>
      </c>
    </row>
    <row r="29" spans="1:27">
      <c r="H29" s="2"/>
      <c r="I29" s="2"/>
      <c r="J29" s="2"/>
      <c r="L29" s="19"/>
      <c r="M29" s="19"/>
      <c r="N29" s="5"/>
      <c r="O29" s="5"/>
      <c r="P29" s="16"/>
      <c r="Q29" s="17"/>
      <c r="R29" s="54"/>
      <c r="S29" s="18"/>
      <c r="T29" s="19"/>
      <c r="U29" s="5"/>
      <c r="V29" s="5"/>
      <c r="W29" s="19"/>
      <c r="X29" s="16"/>
      <c r="Y29" s="17"/>
    </row>
    <row r="30" spans="1:27">
      <c r="H30" s="2"/>
      <c r="I30" s="2"/>
      <c r="J30" s="2"/>
      <c r="L30" s="19"/>
      <c r="M30" s="19"/>
      <c r="N30" s="5"/>
      <c r="O30" s="5"/>
      <c r="P30" s="16"/>
      <c r="Q30" s="17"/>
      <c r="R30" s="54"/>
      <c r="S30" s="18"/>
      <c r="T30" s="19"/>
      <c r="U30" s="5"/>
      <c r="V30" s="5"/>
      <c r="W30" s="19"/>
      <c r="X30" s="16"/>
      <c r="Y30" s="17"/>
    </row>
    <row r="31" spans="1:27" s="20" customFormat="1">
      <c r="K31" s="21"/>
      <c r="L31" s="22"/>
      <c r="M31" s="22"/>
      <c r="N31" s="23"/>
      <c r="O31" s="23"/>
      <c r="P31" s="24"/>
      <c r="Q31" s="25"/>
      <c r="R31" s="55"/>
      <c r="S31" s="47"/>
      <c r="W31" s="51"/>
      <c r="X31" s="60"/>
      <c r="Y31" s="61"/>
      <c r="Z31" s="62"/>
      <c r="AA31" s="80"/>
    </row>
    <row r="32" spans="1:27">
      <c r="H32" s="2"/>
      <c r="I32" s="2"/>
      <c r="J32" s="2"/>
      <c r="L32" s="19"/>
      <c r="M32" s="19"/>
      <c r="N32" s="5"/>
      <c r="O32" s="5"/>
      <c r="P32" s="16"/>
      <c r="Q32" s="17"/>
      <c r="R32" s="54"/>
    </row>
    <row r="33" spans="8:18">
      <c r="H33" s="2"/>
      <c r="I33" s="2"/>
      <c r="J33" s="2"/>
      <c r="L33" s="19"/>
      <c r="M33" s="19"/>
      <c r="N33" s="5"/>
      <c r="O33" s="5"/>
      <c r="P33" s="16"/>
      <c r="Q33" s="17"/>
      <c r="R33" s="54"/>
    </row>
    <row r="34" spans="8:18">
      <c r="H34" s="2"/>
      <c r="I34" s="2"/>
      <c r="J34" s="2"/>
      <c r="L34" s="19"/>
      <c r="M34" s="19"/>
      <c r="N34" s="5"/>
      <c r="O34" s="5"/>
      <c r="P34" s="16"/>
      <c r="Q34" s="17"/>
      <c r="R34" s="54"/>
    </row>
    <row r="35" spans="8:18">
      <c r="H35" s="2"/>
      <c r="I35" s="2"/>
      <c r="J35" s="2"/>
      <c r="L35" s="19"/>
      <c r="M35" s="19"/>
      <c r="N35" s="5"/>
      <c r="O35" s="5"/>
      <c r="P35" s="16"/>
      <c r="Q35" s="17"/>
      <c r="R35" s="54"/>
    </row>
    <row r="36" spans="8:18">
      <c r="H36" s="2"/>
      <c r="I36" s="2"/>
      <c r="J36" s="2"/>
      <c r="L36" s="19"/>
      <c r="M36" s="19"/>
      <c r="N36" s="5"/>
      <c r="O36" s="5"/>
      <c r="P36" s="16"/>
      <c r="Q36" s="17"/>
      <c r="R36" s="54"/>
    </row>
    <row r="37" spans="8:18">
      <c r="H37" s="2"/>
      <c r="I37" s="2"/>
      <c r="J37" s="2"/>
      <c r="L37" s="19"/>
      <c r="M37" s="19"/>
      <c r="N37" s="5"/>
      <c r="O37" s="5"/>
      <c r="P37" s="16"/>
      <c r="Q37" s="17"/>
      <c r="R37" s="54"/>
    </row>
    <row r="38" spans="8:18">
      <c r="H38" s="2"/>
      <c r="I38" s="2"/>
      <c r="J38" s="2"/>
      <c r="L38" s="19"/>
      <c r="M38" s="19"/>
      <c r="N38" s="5"/>
      <c r="O38" s="5"/>
      <c r="P38" s="16"/>
      <c r="Q38" s="17"/>
      <c r="R38" s="54"/>
    </row>
    <row r="39" spans="8:18">
      <c r="H39" s="2"/>
      <c r="I39" s="2"/>
      <c r="J39" s="2"/>
      <c r="L39" s="19"/>
      <c r="M39" s="19"/>
      <c r="N39" s="5"/>
      <c r="O39" s="5"/>
      <c r="P39" s="16"/>
      <c r="Q39" s="17"/>
      <c r="R39" s="54"/>
    </row>
    <row r="40" spans="8:18">
      <c r="H40" s="2"/>
      <c r="I40" s="2"/>
      <c r="J40" s="2"/>
      <c r="L40" s="19"/>
      <c r="M40" s="19"/>
      <c r="N40" s="5"/>
      <c r="O40" s="5"/>
      <c r="P40" s="16"/>
      <c r="Q40" s="17"/>
      <c r="R40" s="54"/>
    </row>
    <row r="41" spans="8:18">
      <c r="H41" s="2"/>
      <c r="I41" s="2"/>
      <c r="J41" s="2"/>
      <c r="L41" s="19"/>
      <c r="M41" s="19"/>
      <c r="N41" s="5"/>
      <c r="O41" s="5"/>
      <c r="P41" s="16"/>
      <c r="Q41" s="17"/>
      <c r="R41" s="54"/>
    </row>
    <row r="42" spans="8:18">
      <c r="H42" s="2"/>
      <c r="I42" s="2"/>
      <c r="J42" s="2"/>
      <c r="L42" s="19"/>
      <c r="M42" s="19"/>
      <c r="N42" s="5"/>
      <c r="O42" s="5"/>
      <c r="P42" s="16"/>
      <c r="Q42" s="17"/>
      <c r="R42" s="54"/>
    </row>
    <row r="43" spans="8:18">
      <c r="H43" s="2"/>
      <c r="I43" s="2"/>
      <c r="J43" s="2"/>
      <c r="L43" s="19"/>
      <c r="M43" s="19"/>
      <c r="N43" s="5"/>
      <c r="O43" s="5"/>
      <c r="P43" s="16"/>
      <c r="Q43" s="17"/>
      <c r="R43" s="54"/>
    </row>
    <row r="44" spans="8:18">
      <c r="J44" s="2"/>
    </row>
    <row r="45" spans="8:18">
      <c r="J45" s="2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45"/>
  <sheetViews>
    <sheetView workbookViewId="0">
      <pane xSplit="1" ySplit="1" topLeftCell="D2" activePane="bottomRight" state="frozen"/>
      <selection activeCell="P45" sqref="P45:Z54"/>
      <selection pane="topRight" activeCell="P45" sqref="P45:Z54"/>
      <selection pane="bottomLeft" activeCell="P45" sqref="P45:Z54"/>
      <selection pane="bottomRight" activeCell="J2" sqref="J2:J28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2.6640625" style="2" customWidth="1"/>
    <col min="9" max="9" width="16" style="2" bestFit="1" customWidth="1"/>
    <col min="10" max="10" width="12" style="19" customWidth="1"/>
    <col min="11" max="11" width="14.5" style="18" customWidth="1"/>
    <col min="12" max="13" width="14.5" style="19" customWidth="1"/>
    <col min="14" max="15" width="14.5" style="5" customWidth="1"/>
    <col min="16" max="16" width="14.5" style="16" customWidth="1"/>
    <col min="17" max="17" width="14.5" style="17" customWidth="1"/>
    <col min="18" max="18" width="14.5" style="54" customWidth="1"/>
    <col min="19" max="19" width="14.5" style="49" customWidth="1"/>
    <col min="20" max="22" width="14.5" style="2" customWidth="1"/>
    <col min="23" max="23" width="14.5" style="53" customWidth="1"/>
    <col min="24" max="24" width="14.5" style="65" customWidth="1"/>
    <col min="25" max="25" width="14.5" style="66" customWidth="1"/>
    <col min="26" max="26" width="14.5" style="59" customWidth="1"/>
    <col min="27" max="27" width="10.83203125" style="79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56</v>
      </c>
      <c r="H1" s="3" t="s">
        <v>43</v>
      </c>
      <c r="I1" s="3" t="s">
        <v>44</v>
      </c>
      <c r="J1" s="3" t="s">
        <v>359</v>
      </c>
      <c r="K1" s="50" t="s">
        <v>55</v>
      </c>
      <c r="L1" s="14" t="s">
        <v>280</v>
      </c>
      <c r="M1" s="14" t="s">
        <v>281</v>
      </c>
      <c r="N1" s="14" t="s">
        <v>282</v>
      </c>
      <c r="O1" s="14" t="s">
        <v>283</v>
      </c>
      <c r="P1" s="45" t="s">
        <v>284</v>
      </c>
      <c r="Q1" s="15" t="s">
        <v>285</v>
      </c>
      <c r="R1" s="15" t="s">
        <v>286</v>
      </c>
      <c r="S1" s="50" t="s">
        <v>287</v>
      </c>
      <c r="T1" s="14" t="s">
        <v>288</v>
      </c>
      <c r="U1" s="14" t="s">
        <v>289</v>
      </c>
      <c r="V1" s="14" t="s">
        <v>290</v>
      </c>
      <c r="W1" s="46" t="s">
        <v>291</v>
      </c>
      <c r="X1" s="45" t="s">
        <v>292</v>
      </c>
      <c r="Y1" s="15" t="s">
        <v>293</v>
      </c>
      <c r="Z1" s="56" t="s">
        <v>294</v>
      </c>
      <c r="AA1" s="76" t="s">
        <v>363</v>
      </c>
    </row>
    <row r="2" spans="1:27" s="32" customFormat="1">
      <c r="A2" t="s">
        <v>95</v>
      </c>
      <c r="B2" t="s">
        <v>329</v>
      </c>
      <c r="C2" s="9" t="str">
        <f t="shared" ref="C2:C28" si="0">HYPERLINK(B2,"gSlide")</f>
        <v>gSlide</v>
      </c>
      <c r="D2">
        <v>34</v>
      </c>
      <c r="E2" s="32" t="s">
        <v>201</v>
      </c>
      <c r="F2">
        <v>1</v>
      </c>
      <c r="G2" s="33" t="s">
        <v>228</v>
      </c>
      <c r="H2" s="33" t="s">
        <v>50</v>
      </c>
      <c r="I2" s="33" t="s">
        <v>48</v>
      </c>
      <c r="J2" s="33">
        <v>600</v>
      </c>
      <c r="K2" s="12">
        <v>18649563.634399999</v>
      </c>
      <c r="L2" s="13">
        <v>3257610.1428</v>
      </c>
      <c r="M2" s="13">
        <v>106338</v>
      </c>
      <c r="N2" s="13">
        <v>6409.9988000000003</v>
      </c>
      <c r="O2" s="13">
        <v>248</v>
      </c>
      <c r="P2" s="10">
        <f>N2/K2 *100</f>
        <v>3.4370770950246016E-2</v>
      </c>
      <c r="Q2" s="11">
        <f>N2/L2 *100</f>
        <v>0.1967699791875783</v>
      </c>
      <c r="R2" s="11">
        <f>O2/M2 *100</f>
        <v>0.2332186048261205</v>
      </c>
      <c r="S2" s="12">
        <v>15553526.5964</v>
      </c>
      <c r="T2" s="13">
        <v>3139219.5196000002</v>
      </c>
      <c r="U2" s="13">
        <v>100752</v>
      </c>
      <c r="V2" s="13">
        <v>6123.0691999999999</v>
      </c>
      <c r="W2" s="46">
        <v>234</v>
      </c>
      <c r="X2" s="10">
        <f>V2/S2 *100</f>
        <v>3.9367722567930273E-2</v>
      </c>
      <c r="Y2" s="11">
        <f>V2/T2 *100</f>
        <v>0.19505068574434076</v>
      </c>
      <c r="Z2" s="57">
        <f>W2/U2 *100</f>
        <v>0.23225345402572653</v>
      </c>
      <c r="AA2" s="77">
        <f>(K2-S2)/K2 * 100</f>
        <v>16.601123214964733</v>
      </c>
    </row>
    <row r="3" spans="1:27" s="32" customFormat="1">
      <c r="A3" t="s">
        <v>96</v>
      </c>
      <c r="B3" t="s">
        <v>330</v>
      </c>
      <c r="C3" s="9" t="str">
        <f t="shared" si="0"/>
        <v>gSlide</v>
      </c>
      <c r="D3">
        <v>35</v>
      </c>
      <c r="E3" s="32" t="s">
        <v>202</v>
      </c>
      <c r="F3">
        <v>1</v>
      </c>
      <c r="G3" s="33" t="s">
        <v>228</v>
      </c>
      <c r="H3" s="33" t="s">
        <v>50</v>
      </c>
      <c r="I3" s="33" t="s">
        <v>48</v>
      </c>
      <c r="J3" s="33">
        <v>600</v>
      </c>
      <c r="K3" s="12">
        <v>26974120.504000001</v>
      </c>
      <c r="L3" s="13">
        <v>5201728.9440000001</v>
      </c>
      <c r="M3" s="13">
        <v>168486</v>
      </c>
      <c r="N3" s="13">
        <v>20529.855200000002</v>
      </c>
      <c r="O3" s="13">
        <v>711</v>
      </c>
      <c r="P3" s="10">
        <f t="shared" ref="P3:P28" si="1">N3/K3 *100</f>
        <v>7.6109451638861111E-2</v>
      </c>
      <c r="Q3" s="11">
        <f t="shared" ref="Q3:R28" si="2">N3/L3 *100</f>
        <v>0.3946736829430611</v>
      </c>
      <c r="R3" s="11">
        <f t="shared" si="2"/>
        <v>0.42199351874933233</v>
      </c>
      <c r="S3" s="12">
        <v>23971419.3796</v>
      </c>
      <c r="T3" s="13">
        <v>4947210.1160000004</v>
      </c>
      <c r="U3" s="13">
        <v>158927</v>
      </c>
      <c r="V3" s="13">
        <v>19986.466400000001</v>
      </c>
      <c r="W3" s="13">
        <v>685</v>
      </c>
      <c r="X3" s="10">
        <f t="shared" ref="X3:X28" si="3">V3/S3 *100</f>
        <v>8.3376232685698839E-2</v>
      </c>
      <c r="Y3" s="11">
        <f t="shared" ref="Y3:Z28" si="4">V3/T3 *100</f>
        <v>0.4039946946130476</v>
      </c>
      <c r="Z3" s="57">
        <f t="shared" si="4"/>
        <v>0.43101549768132535</v>
      </c>
      <c r="AA3" s="77">
        <f t="shared" ref="AA3:AA28" si="5">(K3-S3)/K3 * 100</f>
        <v>11.131785089915089</v>
      </c>
    </row>
    <row r="4" spans="1:27" s="32" customFormat="1">
      <c r="A4" t="s">
        <v>97</v>
      </c>
      <c r="B4" t="s">
        <v>331</v>
      </c>
      <c r="C4" s="9" t="str">
        <f t="shared" si="0"/>
        <v>gSlide</v>
      </c>
      <c r="D4">
        <v>36</v>
      </c>
      <c r="E4" s="32" t="s">
        <v>203</v>
      </c>
      <c r="F4">
        <v>1</v>
      </c>
      <c r="G4" s="33" t="s">
        <v>228</v>
      </c>
      <c r="H4" s="33" t="s">
        <v>50</v>
      </c>
      <c r="I4" s="33" t="s">
        <v>48</v>
      </c>
      <c r="J4" s="33">
        <v>400</v>
      </c>
      <c r="K4" s="12">
        <v>18028269.215999998</v>
      </c>
      <c r="L4" s="13">
        <v>2073374.0264000001</v>
      </c>
      <c r="M4" s="13">
        <v>81989</v>
      </c>
      <c r="N4" s="13">
        <v>40476.752399999998</v>
      </c>
      <c r="O4" s="13">
        <v>1511</v>
      </c>
      <c r="P4" s="10">
        <f t="shared" si="1"/>
        <v>0.22451823807954391</v>
      </c>
      <c r="Q4" s="11">
        <f t="shared" si="2"/>
        <v>1.9522166229833504</v>
      </c>
      <c r="R4" s="11">
        <f t="shared" si="2"/>
        <v>1.8429301491663517</v>
      </c>
      <c r="S4" s="12">
        <v>9858590.2156000007</v>
      </c>
      <c r="T4" s="13">
        <v>1504992.0924</v>
      </c>
      <c r="U4" s="13">
        <v>57496</v>
      </c>
      <c r="V4" s="13">
        <v>35652.060799999999</v>
      </c>
      <c r="W4" s="13">
        <v>1309</v>
      </c>
      <c r="X4" s="10">
        <f t="shared" si="3"/>
        <v>0.36163447328995396</v>
      </c>
      <c r="Y4" s="11">
        <f t="shared" si="4"/>
        <v>2.3689201411780125</v>
      </c>
      <c r="Z4" s="57">
        <f t="shared" si="4"/>
        <v>2.2766801168776958</v>
      </c>
      <c r="AA4" s="77">
        <f t="shared" si="5"/>
        <v>45.315936335970889</v>
      </c>
    </row>
    <row r="5" spans="1:27" s="32" customFormat="1">
      <c r="A5" t="s">
        <v>98</v>
      </c>
      <c r="B5" t="s">
        <v>332</v>
      </c>
      <c r="C5" s="9" t="str">
        <f t="shared" si="0"/>
        <v>gSlide</v>
      </c>
      <c r="D5">
        <v>37</v>
      </c>
      <c r="E5" s="32" t="s">
        <v>204</v>
      </c>
      <c r="F5">
        <v>1</v>
      </c>
      <c r="G5" s="33" t="s">
        <v>228</v>
      </c>
      <c r="H5" s="33" t="s">
        <v>50</v>
      </c>
      <c r="I5" s="33" t="s">
        <v>48</v>
      </c>
      <c r="J5" s="71">
        <v>600</v>
      </c>
      <c r="K5" s="12">
        <v>14539858.7008</v>
      </c>
      <c r="L5" s="13">
        <v>1418024.7039999999</v>
      </c>
      <c r="M5" s="13">
        <v>51359</v>
      </c>
      <c r="N5" s="13">
        <v>6818.5983999999999</v>
      </c>
      <c r="O5" s="13">
        <v>261</v>
      </c>
      <c r="P5" s="10">
        <f t="shared" si="1"/>
        <v>4.6895905526405379E-2</v>
      </c>
      <c r="Q5" s="11">
        <f t="shared" si="2"/>
        <v>0.4808518766115939</v>
      </c>
      <c r="R5" s="11">
        <f t="shared" si="2"/>
        <v>0.50818746470920384</v>
      </c>
      <c r="S5" s="12">
        <v>8861694.1591999996</v>
      </c>
      <c r="T5" s="13">
        <v>1194878.9616</v>
      </c>
      <c r="U5" s="13">
        <v>41544</v>
      </c>
      <c r="V5" s="13">
        <v>6057.6848</v>
      </c>
      <c r="W5" s="13">
        <v>223</v>
      </c>
      <c r="X5" s="10">
        <f t="shared" si="3"/>
        <v>6.8358089222827184E-2</v>
      </c>
      <c r="Y5" s="11">
        <f t="shared" si="4"/>
        <v>0.50697057983918903</v>
      </c>
      <c r="Z5" s="57">
        <f t="shared" si="4"/>
        <v>0.53678028114769882</v>
      </c>
      <c r="AA5" s="77">
        <f t="shared" si="5"/>
        <v>39.052405243027437</v>
      </c>
    </row>
    <row r="6" spans="1:27" s="32" customFormat="1">
      <c r="A6" t="s">
        <v>99</v>
      </c>
      <c r="B6" t="s">
        <v>333</v>
      </c>
      <c r="C6" s="9" t="str">
        <f t="shared" si="0"/>
        <v>gSlide</v>
      </c>
      <c r="D6">
        <v>38</v>
      </c>
      <c r="E6" s="32" t="s">
        <v>205</v>
      </c>
      <c r="F6">
        <v>1</v>
      </c>
      <c r="G6" s="33" t="s">
        <v>228</v>
      </c>
      <c r="H6" s="33" t="s">
        <v>50</v>
      </c>
      <c r="I6" s="33" t="s">
        <v>48</v>
      </c>
      <c r="J6" s="71">
        <v>600</v>
      </c>
      <c r="K6" s="12">
        <v>21422430.763599999</v>
      </c>
      <c r="L6" s="13">
        <v>3020270.2724000001</v>
      </c>
      <c r="M6" s="13">
        <v>116990</v>
      </c>
      <c r="N6" s="13">
        <v>10084.644399999999</v>
      </c>
      <c r="O6" s="13">
        <v>419</v>
      </c>
      <c r="P6" s="10">
        <f t="shared" si="1"/>
        <v>4.7075163931141556E-2</v>
      </c>
      <c r="Q6" s="11">
        <f t="shared" si="2"/>
        <v>0.33389874052517921</v>
      </c>
      <c r="R6" s="11">
        <f t="shared" si="2"/>
        <v>0.35815026925378241</v>
      </c>
      <c r="S6" s="12">
        <v>14296613.7092</v>
      </c>
      <c r="T6" s="13">
        <v>2449905.858</v>
      </c>
      <c r="U6" s="13">
        <v>93225</v>
      </c>
      <c r="V6" s="13">
        <v>8922.5372000000007</v>
      </c>
      <c r="W6" s="13">
        <v>367</v>
      </c>
      <c r="X6" s="10">
        <f t="shared" si="3"/>
        <v>6.2410143978767978E-2</v>
      </c>
      <c r="Y6" s="11">
        <f t="shared" si="4"/>
        <v>0.36419918630195791</v>
      </c>
      <c r="Z6" s="57">
        <f t="shared" si="4"/>
        <v>0.39367122552963257</v>
      </c>
      <c r="AA6" s="77">
        <f t="shared" si="5"/>
        <v>33.263345009884951</v>
      </c>
    </row>
    <row r="7" spans="1:27" s="36" customFormat="1">
      <c r="A7" s="34" t="s">
        <v>100</v>
      </c>
      <c r="B7" s="34" t="s">
        <v>334</v>
      </c>
      <c r="C7" s="35" t="str">
        <f t="shared" si="0"/>
        <v>gSlide</v>
      </c>
      <c r="D7" s="34">
        <v>39</v>
      </c>
      <c r="E7" s="36" t="s">
        <v>206</v>
      </c>
      <c r="F7" s="34">
        <v>2</v>
      </c>
      <c r="G7" s="37" t="s">
        <v>229</v>
      </c>
      <c r="H7" s="37" t="s">
        <v>235</v>
      </c>
      <c r="I7" s="37" t="s">
        <v>236</v>
      </c>
      <c r="J7" s="37">
        <v>600</v>
      </c>
      <c r="K7" s="38">
        <v>32384746.681200001</v>
      </c>
      <c r="L7" s="39">
        <v>6017273.8552000001</v>
      </c>
      <c r="M7" s="39">
        <v>197176</v>
      </c>
      <c r="N7" s="39">
        <v>27395.851999999999</v>
      </c>
      <c r="O7" s="39">
        <v>978</v>
      </c>
      <c r="P7" s="40">
        <f t="shared" si="1"/>
        <v>8.4594924486174367E-2</v>
      </c>
      <c r="Q7" s="41">
        <f t="shared" si="2"/>
        <v>0.45528677369944009</v>
      </c>
      <c r="R7" s="41">
        <f t="shared" si="2"/>
        <v>0.49600357041424925</v>
      </c>
      <c r="S7" s="38">
        <v>28330139.8484</v>
      </c>
      <c r="T7" s="39">
        <v>5754053.4003999997</v>
      </c>
      <c r="U7" s="39">
        <v>186416</v>
      </c>
      <c r="V7" s="39">
        <v>26038.649600000001</v>
      </c>
      <c r="W7" s="39">
        <v>911</v>
      </c>
      <c r="X7" s="40">
        <f t="shared" si="3"/>
        <v>9.1911475691040703E-2</v>
      </c>
      <c r="Y7" s="41">
        <f t="shared" si="4"/>
        <v>0.45252707592511904</v>
      </c>
      <c r="Z7" s="58">
        <f t="shared" si="4"/>
        <v>0.48869195777186508</v>
      </c>
      <c r="AA7" s="78">
        <f t="shared" si="5"/>
        <v>12.520112856568311</v>
      </c>
    </row>
    <row r="8" spans="1:27" s="36" customFormat="1">
      <c r="A8" s="34" t="s">
        <v>101</v>
      </c>
      <c r="B8" s="34" t="s">
        <v>335</v>
      </c>
      <c r="C8" s="35" t="str">
        <f t="shared" si="0"/>
        <v>gSlide</v>
      </c>
      <c r="D8" s="34">
        <v>40</v>
      </c>
      <c r="E8" s="36" t="s">
        <v>207</v>
      </c>
      <c r="F8" s="34">
        <v>2</v>
      </c>
      <c r="G8" s="37" t="s">
        <v>229</v>
      </c>
      <c r="H8" s="37" t="s">
        <v>235</v>
      </c>
      <c r="I8" s="37" t="s">
        <v>236</v>
      </c>
      <c r="J8" s="37">
        <v>600</v>
      </c>
      <c r="K8" s="38">
        <v>19519315.1756</v>
      </c>
      <c r="L8" s="39">
        <v>3933507.3064000001</v>
      </c>
      <c r="M8" s="39">
        <v>128030</v>
      </c>
      <c r="N8" s="39">
        <v>25890.7412</v>
      </c>
      <c r="O8" s="39">
        <v>777</v>
      </c>
      <c r="P8" s="40">
        <f t="shared" si="1"/>
        <v>0.13264164734818445</v>
      </c>
      <c r="Q8" s="41">
        <f t="shared" si="2"/>
        <v>0.65821007012938693</v>
      </c>
      <c r="R8" s="41">
        <f t="shared" si="2"/>
        <v>0.60688901038819021</v>
      </c>
      <c r="S8" s="38">
        <v>17098216.329999998</v>
      </c>
      <c r="T8" s="39">
        <v>3779577.6168</v>
      </c>
      <c r="U8" s="39">
        <v>121141</v>
      </c>
      <c r="V8" s="39">
        <v>25414.852800000001</v>
      </c>
      <c r="W8" s="39">
        <v>756</v>
      </c>
      <c r="X8" s="40">
        <f t="shared" si="3"/>
        <v>0.14864037458344642</v>
      </c>
      <c r="Y8" s="41">
        <f t="shared" si="4"/>
        <v>0.67242574109425557</v>
      </c>
      <c r="Z8" s="58">
        <f t="shared" si="4"/>
        <v>0.62406617082573201</v>
      </c>
      <c r="AA8" s="78">
        <f t="shared" si="5"/>
        <v>12.403605473958846</v>
      </c>
    </row>
    <row r="9" spans="1:27" s="36" customFormat="1">
      <c r="A9" s="34" t="s">
        <v>102</v>
      </c>
      <c r="B9" s="34" t="s">
        <v>336</v>
      </c>
      <c r="C9" s="35" t="str">
        <f t="shared" si="0"/>
        <v>gSlide</v>
      </c>
      <c r="D9" s="34">
        <v>41</v>
      </c>
      <c r="E9" s="36" t="s">
        <v>208</v>
      </c>
      <c r="F9" s="34">
        <v>2</v>
      </c>
      <c r="G9" s="37" t="s">
        <v>229</v>
      </c>
      <c r="H9" s="37" t="s">
        <v>235</v>
      </c>
      <c r="I9" s="37" t="s">
        <v>236</v>
      </c>
      <c r="J9" s="37">
        <v>400</v>
      </c>
      <c r="K9" s="38">
        <v>9668147.0416000001</v>
      </c>
      <c r="L9" s="39">
        <v>1440085.9084000001</v>
      </c>
      <c r="M9" s="39">
        <v>48594</v>
      </c>
      <c r="N9" s="39">
        <v>41883.046000000002</v>
      </c>
      <c r="O9" s="39">
        <v>1420</v>
      </c>
      <c r="P9" s="40">
        <f t="shared" si="1"/>
        <v>0.43320654743650544</v>
      </c>
      <c r="Q9" s="41">
        <f t="shared" si="2"/>
        <v>2.9083713517156724</v>
      </c>
      <c r="R9" s="41">
        <f t="shared" si="2"/>
        <v>2.922171461497304</v>
      </c>
      <c r="S9" s="38">
        <v>6847327.5436000004</v>
      </c>
      <c r="T9" s="39">
        <v>1308537.3624</v>
      </c>
      <c r="U9" s="39">
        <v>43067</v>
      </c>
      <c r="V9" s="39">
        <v>39995.997199999998</v>
      </c>
      <c r="W9" s="39">
        <v>1338</v>
      </c>
      <c r="X9" s="40">
        <f t="shared" si="3"/>
        <v>0.58411105566847177</v>
      </c>
      <c r="Y9" s="41">
        <f t="shared" si="4"/>
        <v>3.0565422393933774</v>
      </c>
      <c r="Z9" s="58">
        <f t="shared" si="4"/>
        <v>3.1067870991710591</v>
      </c>
      <c r="AA9" s="78">
        <f t="shared" si="5"/>
        <v>29.176423215975177</v>
      </c>
    </row>
    <row r="10" spans="1:27" s="36" customFormat="1">
      <c r="A10" s="34" t="s">
        <v>103</v>
      </c>
      <c r="B10" s="34" t="s">
        <v>337</v>
      </c>
      <c r="C10" s="35" t="str">
        <f t="shared" si="0"/>
        <v>gSlide</v>
      </c>
      <c r="D10" s="34">
        <v>42</v>
      </c>
      <c r="E10" s="36" t="s">
        <v>209</v>
      </c>
      <c r="F10" s="34">
        <v>2</v>
      </c>
      <c r="G10" s="37" t="s">
        <v>229</v>
      </c>
      <c r="H10" s="37" t="s">
        <v>235</v>
      </c>
      <c r="I10" s="37" t="s">
        <v>236</v>
      </c>
      <c r="J10" s="37">
        <v>600</v>
      </c>
      <c r="K10" s="38">
        <v>22678071.723200001</v>
      </c>
      <c r="L10" s="39">
        <v>3108871.0011999998</v>
      </c>
      <c r="M10" s="39">
        <v>120634</v>
      </c>
      <c r="N10" s="39">
        <v>30567.101200000001</v>
      </c>
      <c r="O10" s="39">
        <v>1119</v>
      </c>
      <c r="P10" s="40">
        <f t="shared" si="1"/>
        <v>0.13478703821511159</v>
      </c>
      <c r="Q10" s="41">
        <f t="shared" si="2"/>
        <v>0.98322192166227995</v>
      </c>
      <c r="R10" s="41">
        <f t="shared" si="2"/>
        <v>0.92759918430956445</v>
      </c>
      <c r="S10" s="38">
        <v>15766925.408</v>
      </c>
      <c r="T10" s="39">
        <v>2644625.8912</v>
      </c>
      <c r="U10" s="39">
        <v>100122</v>
      </c>
      <c r="V10" s="39">
        <v>28168.6152</v>
      </c>
      <c r="W10" s="39">
        <v>1010</v>
      </c>
      <c r="X10" s="40">
        <f t="shared" si="3"/>
        <v>0.17865636115527947</v>
      </c>
      <c r="Y10" s="41">
        <f t="shared" si="4"/>
        <v>1.06512665151359</v>
      </c>
      <c r="Z10" s="58">
        <f t="shared" si="4"/>
        <v>1.0087693014522283</v>
      </c>
      <c r="AA10" s="78">
        <f t="shared" si="5"/>
        <v>30.475017451019866</v>
      </c>
    </row>
    <row r="11" spans="1:27" s="36" customFormat="1">
      <c r="A11" s="34" t="s">
        <v>104</v>
      </c>
      <c r="B11" s="34" t="s">
        <v>338</v>
      </c>
      <c r="C11" s="35" t="str">
        <f t="shared" si="0"/>
        <v>gSlide</v>
      </c>
      <c r="D11" s="34">
        <v>43</v>
      </c>
      <c r="E11" s="36" t="s">
        <v>210</v>
      </c>
      <c r="F11" s="34">
        <v>2</v>
      </c>
      <c r="G11" s="37" t="s">
        <v>229</v>
      </c>
      <c r="H11" s="37" t="s">
        <v>235</v>
      </c>
      <c r="I11" s="37" t="s">
        <v>236</v>
      </c>
      <c r="J11" s="37">
        <v>600</v>
      </c>
      <c r="K11" s="38">
        <v>17046520.545600001</v>
      </c>
      <c r="L11" s="39">
        <v>1900673.3008000001</v>
      </c>
      <c r="M11" s="39">
        <v>70481</v>
      </c>
      <c r="N11" s="39">
        <v>14525.4936</v>
      </c>
      <c r="O11" s="39">
        <v>609</v>
      </c>
      <c r="P11" s="40">
        <f t="shared" si="1"/>
        <v>8.521090014319245E-2</v>
      </c>
      <c r="Q11" s="41">
        <f t="shared" si="2"/>
        <v>0.76422884426724824</v>
      </c>
      <c r="R11" s="41">
        <f t="shared" si="2"/>
        <v>0.86406265518366654</v>
      </c>
      <c r="S11" s="38">
        <v>9480285.3875999991</v>
      </c>
      <c r="T11" s="39">
        <v>1535368.9652</v>
      </c>
      <c r="U11" s="39">
        <v>54161</v>
      </c>
      <c r="V11" s="39">
        <v>12158.536</v>
      </c>
      <c r="W11" s="39">
        <v>486</v>
      </c>
      <c r="X11" s="40">
        <f t="shared" si="3"/>
        <v>0.12825073827316519</v>
      </c>
      <c r="Y11" s="41">
        <f t="shared" si="4"/>
        <v>0.79189668904218125</v>
      </c>
      <c r="Z11" s="58">
        <f t="shared" si="4"/>
        <v>0.89732464319344174</v>
      </c>
      <c r="AA11" s="78">
        <f t="shared" si="5"/>
        <v>44.385803764234907</v>
      </c>
    </row>
    <row r="12" spans="1:27" s="32" customFormat="1">
      <c r="A12" t="s">
        <v>105</v>
      </c>
      <c r="B12" t="s">
        <v>339</v>
      </c>
      <c r="C12" s="9" t="str">
        <f t="shared" si="0"/>
        <v>gSlide</v>
      </c>
      <c r="D12">
        <v>44</v>
      </c>
      <c r="E12" s="32" t="s">
        <v>211</v>
      </c>
      <c r="F12">
        <v>3</v>
      </c>
      <c r="G12" s="33" t="s">
        <v>230</v>
      </c>
      <c r="H12" s="33" t="s">
        <v>50</v>
      </c>
      <c r="I12" s="33" t="s">
        <v>236</v>
      </c>
      <c r="J12" s="71">
        <v>600</v>
      </c>
      <c r="K12" s="74">
        <v>33958725.240400001</v>
      </c>
      <c r="L12" s="75">
        <v>6071576.5515999999</v>
      </c>
      <c r="M12" s="75">
        <v>222491</v>
      </c>
      <c r="N12" s="75">
        <v>54785.356</v>
      </c>
      <c r="O12" s="75">
        <v>1825</v>
      </c>
      <c r="P12" s="10">
        <f t="shared" si="1"/>
        <v>0.16132924782118435</v>
      </c>
      <c r="Q12" s="11">
        <f t="shared" si="2"/>
        <v>0.90232504744690734</v>
      </c>
      <c r="R12" s="11">
        <f t="shared" si="2"/>
        <v>0.82025789807228155</v>
      </c>
      <c r="S12" s="74">
        <v>28282043.379999999</v>
      </c>
      <c r="T12" s="75">
        <v>5576517.6147999996</v>
      </c>
      <c r="U12" s="75">
        <v>201946</v>
      </c>
      <c r="V12" s="75">
        <v>52449.292000000001</v>
      </c>
      <c r="W12" s="75">
        <v>1737</v>
      </c>
      <c r="X12" s="10">
        <f t="shared" si="3"/>
        <v>0.18545085761762947</v>
      </c>
      <c r="Y12" s="11">
        <f t="shared" si="4"/>
        <v>0.94053844393498043</v>
      </c>
      <c r="Z12" s="57">
        <f t="shared" si="4"/>
        <v>0.86013092608915254</v>
      </c>
      <c r="AA12" s="77">
        <f t="shared" si="5"/>
        <v>16.716416238282612</v>
      </c>
    </row>
    <row r="13" spans="1:27" s="32" customFormat="1">
      <c r="A13" t="s">
        <v>106</v>
      </c>
      <c r="B13" t="s">
        <v>340</v>
      </c>
      <c r="C13" s="9" t="str">
        <f t="shared" si="0"/>
        <v>gSlide</v>
      </c>
      <c r="D13">
        <v>45</v>
      </c>
      <c r="E13" s="32" t="s">
        <v>212</v>
      </c>
      <c r="F13">
        <v>3</v>
      </c>
      <c r="G13" s="33" t="s">
        <v>230</v>
      </c>
      <c r="H13" s="33" t="s">
        <v>50</v>
      </c>
      <c r="I13" s="33" t="s">
        <v>236</v>
      </c>
      <c r="J13" s="71">
        <v>600</v>
      </c>
      <c r="K13" s="74">
        <v>16288972.020400001</v>
      </c>
      <c r="L13" s="75">
        <v>2996943.0652000001</v>
      </c>
      <c r="M13" s="75">
        <v>98199</v>
      </c>
      <c r="N13" s="75">
        <v>27349.088400000001</v>
      </c>
      <c r="O13" s="75">
        <v>1004</v>
      </c>
      <c r="P13" s="10">
        <f t="shared" si="1"/>
        <v>0.16789941296325217</v>
      </c>
      <c r="Q13" s="11">
        <f t="shared" si="2"/>
        <v>0.91256616508912114</v>
      </c>
      <c r="R13" s="11">
        <f t="shared" si="2"/>
        <v>1.0224136702003075</v>
      </c>
      <c r="S13" s="74">
        <v>12880237.792400001</v>
      </c>
      <c r="T13" s="75">
        <v>2701193.9772000001</v>
      </c>
      <c r="U13" s="75">
        <v>85968</v>
      </c>
      <c r="V13" s="75">
        <v>20084.225600000002</v>
      </c>
      <c r="W13" s="75">
        <v>705</v>
      </c>
      <c r="X13" s="10">
        <f t="shared" si="3"/>
        <v>0.15593054975934312</v>
      </c>
      <c r="Y13" s="11">
        <f t="shared" si="4"/>
        <v>0.74353140757476743</v>
      </c>
      <c r="Z13" s="57">
        <f t="shared" si="4"/>
        <v>0.820072585147962</v>
      </c>
      <c r="AA13" s="77">
        <f t="shared" si="5"/>
        <v>20.92663811891239</v>
      </c>
    </row>
    <row r="14" spans="1:27" s="32" customFormat="1">
      <c r="A14" t="s">
        <v>107</v>
      </c>
      <c r="B14" t="s">
        <v>341</v>
      </c>
      <c r="C14" s="9" t="str">
        <f t="shared" si="0"/>
        <v>gSlide</v>
      </c>
      <c r="D14">
        <v>46</v>
      </c>
      <c r="E14" s="32" t="s">
        <v>213</v>
      </c>
      <c r="F14">
        <v>3</v>
      </c>
      <c r="G14" s="33" t="s">
        <v>230</v>
      </c>
      <c r="H14" s="33" t="s">
        <v>50</v>
      </c>
      <c r="I14" s="33" t="s">
        <v>236</v>
      </c>
      <c r="J14" s="71">
        <v>500</v>
      </c>
      <c r="K14" s="12">
        <v>19626921.181600001</v>
      </c>
      <c r="L14" s="13">
        <v>3431258.8363999999</v>
      </c>
      <c r="M14" s="13">
        <v>117313</v>
      </c>
      <c r="N14" s="13">
        <v>66423.9908</v>
      </c>
      <c r="O14" s="13">
        <v>2193</v>
      </c>
      <c r="P14" s="10">
        <f t="shared" si="1"/>
        <v>0.3384330643884772</v>
      </c>
      <c r="Q14" s="11">
        <f t="shared" si="2"/>
        <v>1.9358490270495177</v>
      </c>
      <c r="R14" s="11">
        <f t="shared" si="2"/>
        <v>1.8693580421607154</v>
      </c>
      <c r="S14" s="74">
        <v>15638206.1656</v>
      </c>
      <c r="T14" s="75">
        <v>3247577.9752000002</v>
      </c>
      <c r="U14" s="75">
        <v>109766</v>
      </c>
      <c r="V14" s="75">
        <v>65536.117199999993</v>
      </c>
      <c r="W14" s="75">
        <v>2155</v>
      </c>
      <c r="X14" s="10">
        <f t="shared" si="3"/>
        <v>0.4190769485068081</v>
      </c>
      <c r="Y14" s="11">
        <f t="shared" si="4"/>
        <v>2.0179998047918772</v>
      </c>
      <c r="Z14" s="57">
        <f t="shared" si="4"/>
        <v>1.9632673141045498</v>
      </c>
      <c r="AA14" s="77">
        <f t="shared" si="5"/>
        <v>20.322673021886757</v>
      </c>
    </row>
    <row r="15" spans="1:27" s="32" customFormat="1">
      <c r="A15" t="s">
        <v>108</v>
      </c>
      <c r="B15" t="s">
        <v>342</v>
      </c>
      <c r="C15" s="9" t="str">
        <f t="shared" si="0"/>
        <v>gSlide</v>
      </c>
      <c r="D15">
        <v>47</v>
      </c>
      <c r="E15" s="32" t="s">
        <v>214</v>
      </c>
      <c r="F15">
        <v>3</v>
      </c>
      <c r="G15" s="33" t="s">
        <v>230</v>
      </c>
      <c r="H15" s="33" t="s">
        <v>50</v>
      </c>
      <c r="I15" s="33" t="s">
        <v>236</v>
      </c>
      <c r="J15" s="71">
        <v>600</v>
      </c>
      <c r="K15" s="12">
        <v>36952131.623199999</v>
      </c>
      <c r="L15" s="13">
        <v>8914475.2400000002</v>
      </c>
      <c r="M15" s="13">
        <v>298004</v>
      </c>
      <c r="N15" s="13">
        <v>14785.55</v>
      </c>
      <c r="O15" s="13">
        <v>604</v>
      </c>
      <c r="P15" s="10">
        <f t="shared" si="1"/>
        <v>4.0012711988493384E-2</v>
      </c>
      <c r="Q15" s="11">
        <f t="shared" si="2"/>
        <v>0.16586001533389194</v>
      </c>
      <c r="R15" s="11">
        <f t="shared" si="2"/>
        <v>0.2026818431967356</v>
      </c>
      <c r="S15" s="74">
        <v>33540037.187199999</v>
      </c>
      <c r="T15" s="75">
        <v>8707326.0343999993</v>
      </c>
      <c r="U15" s="75">
        <v>288055</v>
      </c>
      <c r="V15" s="75">
        <v>14181.0088</v>
      </c>
      <c r="W15" s="75">
        <v>572</v>
      </c>
      <c r="X15" s="10">
        <f t="shared" si="3"/>
        <v>4.2280838035003578E-2</v>
      </c>
      <c r="Y15" s="11">
        <f t="shared" si="4"/>
        <v>0.16286295866233955</v>
      </c>
      <c r="Z15" s="57">
        <f t="shared" si="4"/>
        <v>0.19857318914790578</v>
      </c>
      <c r="AA15" s="77">
        <f t="shared" si="5"/>
        <v>9.2338230194486357</v>
      </c>
    </row>
    <row r="16" spans="1:27" s="32" customFormat="1">
      <c r="A16" t="s">
        <v>109</v>
      </c>
      <c r="B16" t="s">
        <v>343</v>
      </c>
      <c r="C16" s="9" t="str">
        <f t="shared" si="0"/>
        <v>gSlide</v>
      </c>
      <c r="D16">
        <v>48</v>
      </c>
      <c r="E16" s="32" t="s">
        <v>215</v>
      </c>
      <c r="F16">
        <v>3</v>
      </c>
      <c r="G16" s="33" t="s">
        <v>230</v>
      </c>
      <c r="H16" s="33" t="s">
        <v>50</v>
      </c>
      <c r="I16" s="33" t="s">
        <v>236</v>
      </c>
      <c r="J16" s="71">
        <v>600</v>
      </c>
      <c r="K16" s="74">
        <v>16411933.626800001</v>
      </c>
      <c r="L16" s="75">
        <v>2398422.3084</v>
      </c>
      <c r="M16" s="75">
        <v>85396</v>
      </c>
      <c r="N16" s="75">
        <v>14408.478800000001</v>
      </c>
      <c r="O16" s="75">
        <v>575</v>
      </c>
      <c r="P16" s="10">
        <f t="shared" si="1"/>
        <v>8.7792694801492238E-2</v>
      </c>
      <c r="Q16" s="11">
        <f t="shared" si="2"/>
        <v>0.60074819807742585</v>
      </c>
      <c r="R16" s="11">
        <f t="shared" si="2"/>
        <v>0.67333364560400955</v>
      </c>
      <c r="S16" s="74">
        <v>12432341.109999999</v>
      </c>
      <c r="T16" s="75">
        <v>2240577.3840000001</v>
      </c>
      <c r="U16" s="75">
        <v>78158</v>
      </c>
      <c r="V16" s="75">
        <v>12423.247600000001</v>
      </c>
      <c r="W16" s="75">
        <v>476</v>
      </c>
      <c r="X16" s="10">
        <f t="shared" si="3"/>
        <v>9.9926856012720847E-2</v>
      </c>
      <c r="Y16" s="11">
        <f t="shared" si="4"/>
        <v>0.55446634821517948</v>
      </c>
      <c r="Z16" s="57">
        <f t="shared" si="4"/>
        <v>0.60902274879091078</v>
      </c>
      <c r="AA16" s="77">
        <f t="shared" si="5"/>
        <v>24.248163606398538</v>
      </c>
    </row>
    <row r="17" spans="1:27" s="36" customFormat="1">
      <c r="A17" s="34" t="s">
        <v>110</v>
      </c>
      <c r="B17" s="34" t="s">
        <v>344</v>
      </c>
      <c r="C17" s="35" t="str">
        <f t="shared" si="0"/>
        <v>gSlide</v>
      </c>
      <c r="D17" s="34">
        <v>49</v>
      </c>
      <c r="E17" s="36" t="s">
        <v>216</v>
      </c>
      <c r="F17" s="34">
        <v>4</v>
      </c>
      <c r="G17" s="37" t="s">
        <v>231</v>
      </c>
      <c r="H17" s="37" t="s">
        <v>237</v>
      </c>
      <c r="I17" s="37" t="s">
        <v>236</v>
      </c>
      <c r="J17" s="37">
        <v>400</v>
      </c>
      <c r="K17" s="38">
        <v>7287677.3004000001</v>
      </c>
      <c r="L17" s="39">
        <v>1733428.2579999999</v>
      </c>
      <c r="M17" s="39">
        <v>58534</v>
      </c>
      <c r="N17" s="39">
        <v>51930.025600000001</v>
      </c>
      <c r="O17" s="39">
        <v>1505</v>
      </c>
      <c r="P17" s="40">
        <f t="shared" si="1"/>
        <v>0.71257306627928907</v>
      </c>
      <c r="Q17" s="41">
        <f t="shared" si="2"/>
        <v>2.9957989527594284</v>
      </c>
      <c r="R17" s="41">
        <f t="shared" si="2"/>
        <v>2.5711552260224826</v>
      </c>
      <c r="S17" s="38">
        <v>7268392.9227999998</v>
      </c>
      <c r="T17" s="39">
        <v>1732513.9343999999</v>
      </c>
      <c r="U17" s="39">
        <v>58493</v>
      </c>
      <c r="V17" s="39">
        <v>51930.025600000001</v>
      </c>
      <c r="W17" s="39">
        <v>1505</v>
      </c>
      <c r="X17" s="40">
        <f t="shared" si="3"/>
        <v>0.71446365312890958</v>
      </c>
      <c r="Y17" s="41">
        <f t="shared" si="4"/>
        <v>2.9973799672776824</v>
      </c>
      <c r="Z17" s="58">
        <f t="shared" si="4"/>
        <v>2.5729574478997486</v>
      </c>
      <c r="AA17" s="78">
        <f t="shared" si="5"/>
        <v>0.26461623923635824</v>
      </c>
    </row>
    <row r="18" spans="1:27" s="36" customFormat="1">
      <c r="A18" s="34" t="s">
        <v>111</v>
      </c>
      <c r="B18" s="34" t="s">
        <v>345</v>
      </c>
      <c r="C18" s="35" t="str">
        <f t="shared" si="0"/>
        <v>gSlide</v>
      </c>
      <c r="D18" s="34">
        <v>50</v>
      </c>
      <c r="E18" s="36" t="s">
        <v>217</v>
      </c>
      <c r="F18" s="34">
        <v>4</v>
      </c>
      <c r="G18" s="37" t="s">
        <v>231</v>
      </c>
      <c r="H18" s="37" t="s">
        <v>237</v>
      </c>
      <c r="I18" s="37" t="s">
        <v>236</v>
      </c>
      <c r="J18" s="37">
        <v>400</v>
      </c>
      <c r="K18" s="38">
        <v>11201486.339600001</v>
      </c>
      <c r="L18" s="39">
        <v>1959763.024</v>
      </c>
      <c r="M18" s="39">
        <v>72645</v>
      </c>
      <c r="N18" s="39">
        <v>97378.32</v>
      </c>
      <c r="O18" s="39">
        <v>2899</v>
      </c>
      <c r="P18" s="40">
        <f t="shared" si="1"/>
        <v>0.86933391737258803</v>
      </c>
      <c r="Q18" s="41">
        <f t="shared" si="2"/>
        <v>4.9688824009570665</v>
      </c>
      <c r="R18" s="41">
        <f t="shared" si="2"/>
        <v>3.9906394108335053</v>
      </c>
      <c r="S18" s="38">
        <v>9619877.2728000004</v>
      </c>
      <c r="T18" s="39">
        <v>1827281.3219999999</v>
      </c>
      <c r="U18" s="39">
        <v>66995</v>
      </c>
      <c r="V18" s="39">
        <v>94297.423999999999</v>
      </c>
      <c r="W18" s="39">
        <v>2752</v>
      </c>
      <c r="X18" s="40">
        <f t="shared" si="3"/>
        <v>0.9802352080584642</v>
      </c>
      <c r="Y18" s="41">
        <f t="shared" si="4"/>
        <v>5.1605312693061069</v>
      </c>
      <c r="Z18" s="58">
        <f t="shared" si="4"/>
        <v>4.1077692365101868</v>
      </c>
      <c r="AA18" s="78">
        <f t="shared" si="5"/>
        <v>14.119635723775554</v>
      </c>
    </row>
    <row r="19" spans="1:27" s="36" customFormat="1">
      <c r="A19" s="34"/>
      <c r="B19" s="34"/>
      <c r="C19" s="35"/>
      <c r="D19" s="34"/>
      <c r="F19" s="34"/>
      <c r="G19" s="37"/>
      <c r="H19" s="37"/>
      <c r="I19" s="37"/>
      <c r="J19" s="37" t="s">
        <v>381</v>
      </c>
      <c r="K19" s="38">
        <v>54355.807999999997</v>
      </c>
      <c r="L19" s="39">
        <v>3198.5455999999999</v>
      </c>
      <c r="M19" s="39">
        <v>109</v>
      </c>
      <c r="N19" s="39">
        <v>12.2728</v>
      </c>
      <c r="O19" s="39">
        <v>1</v>
      </c>
      <c r="P19" s="40">
        <f t="shared" ref="P19:P23" si="6">N19/K19 *100</f>
        <v>2.2578635938959826E-2</v>
      </c>
      <c r="Q19" s="41">
        <f t="shared" ref="Q19:Q23" si="7">N19/L19 *100</f>
        <v>0.38369939137337922</v>
      </c>
      <c r="R19" s="41">
        <f t="shared" ref="R19:R23" si="8">O19/M19 *100</f>
        <v>0.91743119266055051</v>
      </c>
      <c r="S19" s="38">
        <v>38746.499199999998</v>
      </c>
      <c r="T19" s="39">
        <v>1600.3308</v>
      </c>
      <c r="U19" s="39">
        <v>51</v>
      </c>
      <c r="V19" s="39">
        <v>12.2728</v>
      </c>
      <c r="W19" s="39">
        <v>1</v>
      </c>
      <c r="X19" s="40">
        <f t="shared" ref="X19:X23" si="9">V19/S19 *100</f>
        <v>3.1674603521342132E-2</v>
      </c>
      <c r="Y19" s="41">
        <f t="shared" ref="Y19:Y23" si="10">V19/T19 *100</f>
        <v>0.76689144519370622</v>
      </c>
      <c r="Z19" s="58">
        <f t="shared" ref="Z19:Z23" si="11">W19/U19 *100</f>
        <v>1.9607843137254901</v>
      </c>
      <c r="AA19" s="78">
        <f t="shared" si="5"/>
        <v>28.716910619744628</v>
      </c>
    </row>
    <row r="20" spans="1:27" s="36" customFormat="1">
      <c r="A20" s="34" t="s">
        <v>112</v>
      </c>
      <c r="B20" s="34" t="s">
        <v>346</v>
      </c>
      <c r="C20" s="35" t="str">
        <f t="shared" si="0"/>
        <v>gSlide</v>
      </c>
      <c r="D20" s="34">
        <v>51</v>
      </c>
      <c r="E20" s="36" t="s">
        <v>218</v>
      </c>
      <c r="F20" s="34">
        <v>4</v>
      </c>
      <c r="G20" s="37" t="s">
        <v>231</v>
      </c>
      <c r="H20" s="37" t="s">
        <v>237</v>
      </c>
      <c r="I20" s="37" t="s">
        <v>236</v>
      </c>
      <c r="J20" s="37">
        <v>600</v>
      </c>
      <c r="K20" s="38">
        <v>17585324.608399998</v>
      </c>
      <c r="L20" s="39">
        <v>2190218.7000000002</v>
      </c>
      <c r="M20" s="39">
        <v>84063</v>
      </c>
      <c r="N20" s="39">
        <v>30417.711599999999</v>
      </c>
      <c r="O20" s="39">
        <v>1011</v>
      </c>
      <c r="P20" s="40">
        <f t="shared" si="6"/>
        <v>0.1729721360131751</v>
      </c>
      <c r="Q20" s="41">
        <f t="shared" si="7"/>
        <v>1.3887979131946959</v>
      </c>
      <c r="R20" s="41">
        <f t="shared" si="8"/>
        <v>1.2026694265015525</v>
      </c>
      <c r="S20" s="38">
        <v>9963737.2180000003</v>
      </c>
      <c r="T20" s="39">
        <v>1719053.8467999999</v>
      </c>
      <c r="U20" s="39">
        <v>61516</v>
      </c>
      <c r="V20" s="39">
        <v>27503.344799999999</v>
      </c>
      <c r="W20" s="39">
        <v>873</v>
      </c>
      <c r="X20" s="40">
        <f t="shared" si="9"/>
        <v>0.27603442562007557</v>
      </c>
      <c r="Y20" s="41">
        <f t="shared" si="10"/>
        <v>1.5999117683949911</v>
      </c>
      <c r="Z20" s="58">
        <f t="shared" si="11"/>
        <v>1.4191429871903245</v>
      </c>
      <c r="AA20" s="78">
        <f t="shared" si="5"/>
        <v>43.340612471602533</v>
      </c>
    </row>
    <row r="21" spans="1:27" s="36" customFormat="1">
      <c r="A21" s="34" t="s">
        <v>113</v>
      </c>
      <c r="B21" s="34" t="s">
        <v>295</v>
      </c>
      <c r="C21" s="35" t="str">
        <f t="shared" si="0"/>
        <v>gSlide</v>
      </c>
      <c r="D21" s="34">
        <v>52</v>
      </c>
      <c r="E21" s="36" t="s">
        <v>219</v>
      </c>
      <c r="F21" s="34">
        <v>4</v>
      </c>
      <c r="G21" s="37" t="s">
        <v>231</v>
      </c>
      <c r="H21" s="37" t="s">
        <v>237</v>
      </c>
      <c r="I21" s="37" t="s">
        <v>236</v>
      </c>
      <c r="J21" s="37">
        <v>300</v>
      </c>
      <c r="K21" s="38">
        <v>8392463.9648000002</v>
      </c>
      <c r="L21" s="39">
        <v>2033891.5824</v>
      </c>
      <c r="M21" s="39">
        <v>64289</v>
      </c>
      <c r="N21" s="39">
        <v>60610.703999999998</v>
      </c>
      <c r="O21" s="39">
        <v>1654</v>
      </c>
      <c r="P21" s="40">
        <f t="shared" si="6"/>
        <v>0.72220392311740356</v>
      </c>
      <c r="Q21" s="41">
        <f t="shared" si="7"/>
        <v>2.9800361299730209</v>
      </c>
      <c r="R21" s="41">
        <f t="shared" si="8"/>
        <v>2.5727573923999438</v>
      </c>
      <c r="S21" s="38">
        <v>8238772.96</v>
      </c>
      <c r="T21" s="39">
        <v>2021914.5992000001</v>
      </c>
      <c r="U21" s="39">
        <v>63835</v>
      </c>
      <c r="V21" s="39">
        <v>60383.022400000002</v>
      </c>
      <c r="W21" s="39">
        <v>1647</v>
      </c>
      <c r="X21" s="40">
        <f t="shared" si="9"/>
        <v>0.73291280987065832</v>
      </c>
      <c r="Y21" s="41">
        <f t="shared" si="10"/>
        <v>2.9864279343890896</v>
      </c>
      <c r="Z21" s="58">
        <f t="shared" si="11"/>
        <v>2.5800892927077621</v>
      </c>
      <c r="AA21" s="78">
        <f t="shared" si="5"/>
        <v>1.8312977624284958</v>
      </c>
    </row>
    <row r="22" spans="1:27" s="36" customFormat="1">
      <c r="A22" s="34" t="s">
        <v>114</v>
      </c>
      <c r="B22" s="34" t="s">
        <v>347</v>
      </c>
      <c r="C22" s="35" t="str">
        <f t="shared" si="0"/>
        <v>gSlide</v>
      </c>
      <c r="D22" s="34">
        <v>53</v>
      </c>
      <c r="E22" s="36" t="s">
        <v>220</v>
      </c>
      <c r="F22" s="34">
        <v>4</v>
      </c>
      <c r="G22" s="37" t="s">
        <v>231</v>
      </c>
      <c r="H22" s="37" t="s">
        <v>237</v>
      </c>
      <c r="I22" s="37" t="s">
        <v>236</v>
      </c>
      <c r="J22" s="37">
        <v>400</v>
      </c>
      <c r="K22" s="38">
        <v>12864816.384400001</v>
      </c>
      <c r="L22" s="39">
        <v>1966785.1816</v>
      </c>
      <c r="M22" s="39">
        <v>66485</v>
      </c>
      <c r="N22" s="39">
        <v>88331.150399999999</v>
      </c>
      <c r="O22" s="39">
        <v>2673</v>
      </c>
      <c r="P22" s="40">
        <f t="shared" si="6"/>
        <v>0.68661026912992862</v>
      </c>
      <c r="Q22" s="41">
        <f t="shared" si="7"/>
        <v>4.4911437825732294</v>
      </c>
      <c r="R22" s="41">
        <f t="shared" si="8"/>
        <v>4.0204557418966687</v>
      </c>
      <c r="S22" s="38">
        <v>9128775.2559999991</v>
      </c>
      <c r="T22" s="39">
        <v>1774067.3075999999</v>
      </c>
      <c r="U22" s="39">
        <v>58659</v>
      </c>
      <c r="V22" s="39">
        <v>85396.681599999996</v>
      </c>
      <c r="W22" s="39">
        <v>2537</v>
      </c>
      <c r="X22" s="40">
        <f t="shared" si="9"/>
        <v>0.93546701726359172</v>
      </c>
      <c r="Y22" s="41">
        <f t="shared" si="10"/>
        <v>4.813610015480565</v>
      </c>
      <c r="Z22" s="58">
        <f t="shared" si="11"/>
        <v>4.324997016655586</v>
      </c>
      <c r="AA22" s="78">
        <f t="shared" si="5"/>
        <v>29.040765268366837</v>
      </c>
    </row>
    <row r="23" spans="1:27" s="36" customFormat="1">
      <c r="A23" s="34"/>
      <c r="B23" s="34"/>
      <c r="C23" s="35"/>
      <c r="D23" s="34"/>
      <c r="F23" s="34"/>
      <c r="G23" s="37"/>
      <c r="H23" s="37"/>
      <c r="I23" s="37"/>
      <c r="J23" s="37" t="s">
        <v>381</v>
      </c>
      <c r="K23" s="38">
        <v>300519.39840000001</v>
      </c>
      <c r="L23" s="39">
        <v>50408.41</v>
      </c>
      <c r="M23" s="39">
        <v>1535</v>
      </c>
      <c r="N23" s="39">
        <v>887.87360000000001</v>
      </c>
      <c r="O23" s="39">
        <v>25</v>
      </c>
      <c r="P23" s="40">
        <f t="shared" si="6"/>
        <v>0.29544635212473525</v>
      </c>
      <c r="Q23" s="41">
        <f t="shared" si="7"/>
        <v>1.7613600587679714</v>
      </c>
      <c r="R23" s="41">
        <f t="shared" si="8"/>
        <v>1.6286644951140066</v>
      </c>
      <c r="S23" s="38">
        <v>247617.70559999999</v>
      </c>
      <c r="T23" s="39">
        <v>44252.331200000001</v>
      </c>
      <c r="U23" s="39">
        <v>1340</v>
      </c>
      <c r="V23" s="39">
        <v>796.4624</v>
      </c>
      <c r="W23" s="39">
        <v>23</v>
      </c>
      <c r="X23" s="40">
        <f t="shared" si="9"/>
        <v>0.321650020167217</v>
      </c>
      <c r="Y23" s="41">
        <f t="shared" si="10"/>
        <v>1.7998202092458351</v>
      </c>
      <c r="Z23" s="58">
        <f t="shared" si="11"/>
        <v>1.7164179104477613</v>
      </c>
      <c r="AA23" s="78">
        <f t="shared" si="5"/>
        <v>17.603420305529273</v>
      </c>
    </row>
    <row r="24" spans="1:27" s="32" customFormat="1">
      <c r="A24" t="s">
        <v>115</v>
      </c>
      <c r="B24" t="s">
        <v>348</v>
      </c>
      <c r="C24" s="9" t="str">
        <f t="shared" si="0"/>
        <v>gSlide</v>
      </c>
      <c r="D24">
        <v>54</v>
      </c>
      <c r="E24" s="32" t="s">
        <v>221</v>
      </c>
      <c r="F24">
        <v>5</v>
      </c>
      <c r="G24" s="33" t="s">
        <v>232</v>
      </c>
      <c r="H24" s="33" t="s">
        <v>238</v>
      </c>
      <c r="I24" s="33" t="s">
        <v>239</v>
      </c>
      <c r="J24" s="71">
        <v>200</v>
      </c>
      <c r="K24" s="74">
        <v>11962582.3388</v>
      </c>
      <c r="L24" s="75">
        <v>2601439.1776000001</v>
      </c>
      <c r="M24" s="75">
        <v>89138</v>
      </c>
      <c r="N24" s="75">
        <v>139201.06</v>
      </c>
      <c r="O24" s="75">
        <v>3972</v>
      </c>
      <c r="P24" s="10">
        <f t="shared" si="1"/>
        <v>1.1636372152566821</v>
      </c>
      <c r="Q24" s="11">
        <f t="shared" si="2"/>
        <v>5.3509250263702954</v>
      </c>
      <c r="R24" s="11">
        <f t="shared" si="2"/>
        <v>4.456012026296305</v>
      </c>
      <c r="S24" s="74">
        <v>11776486.0636</v>
      </c>
      <c r="T24" s="75">
        <v>2588727.7308</v>
      </c>
      <c r="U24" s="75">
        <v>88633</v>
      </c>
      <c r="V24" s="75">
        <v>139061.1924</v>
      </c>
      <c r="W24" s="75">
        <v>3966</v>
      </c>
      <c r="X24" s="10">
        <f t="shared" si="3"/>
        <v>1.1808377443745715</v>
      </c>
      <c r="Y24" s="11">
        <f t="shared" si="4"/>
        <v>5.3717967612231519</v>
      </c>
      <c r="Z24" s="57">
        <f t="shared" si="4"/>
        <v>4.4746313449843731</v>
      </c>
      <c r="AA24" s="77">
        <f t="shared" si="5"/>
        <v>1.5556530348502318</v>
      </c>
    </row>
    <row r="25" spans="1:27" s="32" customFormat="1">
      <c r="A25" t="s">
        <v>116</v>
      </c>
      <c r="B25" t="s">
        <v>349</v>
      </c>
      <c r="C25" s="9" t="str">
        <f t="shared" si="0"/>
        <v>gSlide</v>
      </c>
      <c r="D25">
        <v>55</v>
      </c>
      <c r="E25" s="32" t="s">
        <v>222</v>
      </c>
      <c r="F25">
        <v>5</v>
      </c>
      <c r="G25" s="33" t="s">
        <v>232</v>
      </c>
      <c r="H25" s="33" t="s">
        <v>238</v>
      </c>
      <c r="I25" s="33" t="s">
        <v>239</v>
      </c>
      <c r="J25" s="71">
        <v>600</v>
      </c>
      <c r="K25" s="74">
        <v>17699376.162</v>
      </c>
      <c r="L25" s="75">
        <v>1949290.7283999999</v>
      </c>
      <c r="M25" s="75">
        <v>74129</v>
      </c>
      <c r="N25" s="75">
        <v>5400.0320000000002</v>
      </c>
      <c r="O25" s="75">
        <v>205</v>
      </c>
      <c r="P25" s="10">
        <f t="shared" si="1"/>
        <v>3.0509730685275214E-2</v>
      </c>
      <c r="Q25" s="11">
        <f t="shared" si="2"/>
        <v>0.27702548015669309</v>
      </c>
      <c r="R25" s="11">
        <f t="shared" si="2"/>
        <v>0.27654494192556223</v>
      </c>
      <c r="S25" s="74">
        <v>10706848.6984</v>
      </c>
      <c r="T25" s="75">
        <v>1551811.1316</v>
      </c>
      <c r="U25" s="75">
        <v>58264</v>
      </c>
      <c r="V25" s="75">
        <v>4946.7848000000004</v>
      </c>
      <c r="W25" s="75">
        <v>183</v>
      </c>
      <c r="X25" s="10">
        <f t="shared" si="3"/>
        <v>4.6202061309965403E-2</v>
      </c>
      <c r="Y25" s="11">
        <f t="shared" si="4"/>
        <v>0.31877492687525716</v>
      </c>
      <c r="Z25" s="57">
        <f t="shared" si="4"/>
        <v>0.31408760126321572</v>
      </c>
      <c r="AA25" s="77">
        <f t="shared" si="5"/>
        <v>39.507197313613432</v>
      </c>
    </row>
    <row r="26" spans="1:27" s="32" customFormat="1">
      <c r="A26" t="s">
        <v>117</v>
      </c>
      <c r="B26" t="s">
        <v>350</v>
      </c>
      <c r="C26" s="9" t="str">
        <f t="shared" si="0"/>
        <v>gSlide</v>
      </c>
      <c r="D26">
        <v>56</v>
      </c>
      <c r="E26" s="32" t="s">
        <v>223</v>
      </c>
      <c r="F26">
        <v>5</v>
      </c>
      <c r="G26" s="33" t="s">
        <v>232</v>
      </c>
      <c r="H26" s="33" t="s">
        <v>238</v>
      </c>
      <c r="I26" s="33" t="s">
        <v>239</v>
      </c>
      <c r="J26" s="71">
        <v>400</v>
      </c>
      <c r="K26" s="74">
        <v>8599195.2603999991</v>
      </c>
      <c r="L26" s="75">
        <v>1039738.4968</v>
      </c>
      <c r="M26" s="75">
        <v>38086</v>
      </c>
      <c r="N26" s="75">
        <v>9432.2816000000003</v>
      </c>
      <c r="O26" s="75">
        <v>320</v>
      </c>
      <c r="P26" s="10">
        <f t="shared" si="1"/>
        <v>0.10968795700495874</v>
      </c>
      <c r="Q26" s="11">
        <f t="shared" si="2"/>
        <v>0.90717825963256193</v>
      </c>
      <c r="R26" s="11">
        <f t="shared" si="2"/>
        <v>0.8402037494092317</v>
      </c>
      <c r="S26" s="74">
        <v>4973257.0180000002</v>
      </c>
      <c r="T26" s="75">
        <v>861945.40560000006</v>
      </c>
      <c r="U26" s="75">
        <v>30619</v>
      </c>
      <c r="V26" s="75">
        <v>9351.4503999999997</v>
      </c>
      <c r="W26" s="75">
        <v>315</v>
      </c>
      <c r="X26" s="10">
        <f t="shared" si="3"/>
        <v>0.18803472987930742</v>
      </c>
      <c r="Y26" s="11">
        <f t="shared" si="4"/>
        <v>1.0849237479826761</v>
      </c>
      <c r="Z26" s="57">
        <f t="shared" si="4"/>
        <v>1.0287729840948432</v>
      </c>
      <c r="AA26" s="77">
        <f t="shared" si="5"/>
        <v>42.166018244727418</v>
      </c>
    </row>
    <row r="27" spans="1:27" s="32" customFormat="1">
      <c r="A27" t="s">
        <v>118</v>
      </c>
      <c r="B27" t="s">
        <v>351</v>
      </c>
      <c r="C27" s="9" t="str">
        <f t="shared" si="0"/>
        <v>gSlide</v>
      </c>
      <c r="D27">
        <v>57</v>
      </c>
      <c r="E27" s="32" t="s">
        <v>224</v>
      </c>
      <c r="F27">
        <v>5</v>
      </c>
      <c r="G27" s="33" t="s">
        <v>232</v>
      </c>
      <c r="H27" s="33" t="s">
        <v>238</v>
      </c>
      <c r="I27" s="33" t="s">
        <v>239</v>
      </c>
      <c r="J27" s="71">
        <v>400</v>
      </c>
      <c r="K27" s="74">
        <v>4415180.2155999998</v>
      </c>
      <c r="L27" s="75">
        <v>686883.43559999997</v>
      </c>
      <c r="M27" s="75">
        <v>25758</v>
      </c>
      <c r="N27" s="75">
        <v>85525.757599999997</v>
      </c>
      <c r="O27" s="75">
        <v>2348</v>
      </c>
      <c r="P27" s="10">
        <f t="shared" si="1"/>
        <v>1.937084182833916</v>
      </c>
      <c r="Q27" s="11">
        <f t="shared" si="2"/>
        <v>12.451276762161594</v>
      </c>
      <c r="R27" s="11">
        <f t="shared" si="2"/>
        <v>9.1156145663483201</v>
      </c>
      <c r="S27" s="74">
        <v>3421233.6516</v>
      </c>
      <c r="T27" s="75">
        <v>643799.77119999996</v>
      </c>
      <c r="U27" s="75">
        <v>23974</v>
      </c>
      <c r="V27" s="75">
        <v>85160.959199999998</v>
      </c>
      <c r="W27" s="75">
        <v>2331</v>
      </c>
      <c r="X27" s="10">
        <f t="shared" si="3"/>
        <v>2.4891886340523097</v>
      </c>
      <c r="Y27" s="11">
        <f t="shared" si="4"/>
        <v>13.227864160508418</v>
      </c>
      <c r="Z27" s="57">
        <f t="shared" si="4"/>
        <v>9.7230332860598985</v>
      </c>
      <c r="AA27" s="77">
        <f t="shared" si="5"/>
        <v>22.512027039986354</v>
      </c>
    </row>
    <row r="28" spans="1:27" s="32" customFormat="1">
      <c r="A28" t="s">
        <v>119</v>
      </c>
      <c r="B28" t="s">
        <v>352</v>
      </c>
      <c r="C28" s="9" t="str">
        <f t="shared" si="0"/>
        <v>gSlide</v>
      </c>
      <c r="D28">
        <v>58</v>
      </c>
      <c r="E28" s="32" t="s">
        <v>225</v>
      </c>
      <c r="F28">
        <v>5</v>
      </c>
      <c r="G28" s="33" t="s">
        <v>232</v>
      </c>
      <c r="H28" s="33" t="s">
        <v>238</v>
      </c>
      <c r="I28" s="33" t="s">
        <v>239</v>
      </c>
      <c r="J28" s="71">
        <v>500</v>
      </c>
      <c r="K28" s="74">
        <v>11569705.041999999</v>
      </c>
      <c r="L28" s="75">
        <v>1383644.7823999999</v>
      </c>
      <c r="M28" s="75">
        <v>52775</v>
      </c>
      <c r="N28" s="75">
        <v>21619.383600000001</v>
      </c>
      <c r="O28" s="75">
        <v>766</v>
      </c>
      <c r="P28" s="10">
        <f t="shared" si="1"/>
        <v>0.18686201179302289</v>
      </c>
      <c r="Q28" s="11">
        <f t="shared" si="2"/>
        <v>1.562495220955491</v>
      </c>
      <c r="R28" s="11">
        <f t="shared" si="2"/>
        <v>1.4514448128848887</v>
      </c>
      <c r="S28" s="74">
        <v>6945258.1396000003</v>
      </c>
      <c r="T28" s="75">
        <v>1133903.6708</v>
      </c>
      <c r="U28" s="75">
        <v>41740</v>
      </c>
      <c r="V28" s="75">
        <v>20433.365600000001</v>
      </c>
      <c r="W28" s="75">
        <v>715</v>
      </c>
      <c r="X28" s="10">
        <f t="shared" si="3"/>
        <v>0.29420599190538976</v>
      </c>
      <c r="Y28" s="11">
        <f t="shared" si="4"/>
        <v>1.8020371682528995</v>
      </c>
      <c r="Z28" s="57">
        <f t="shared" si="4"/>
        <v>1.7129851461427887</v>
      </c>
      <c r="AA28" s="77">
        <f t="shared" si="5"/>
        <v>39.970309403847978</v>
      </c>
    </row>
    <row r="29" spans="1:27">
      <c r="J29" s="2"/>
      <c r="S29" s="18"/>
      <c r="T29" s="19"/>
      <c r="U29" s="5"/>
      <c r="V29" s="5"/>
      <c r="W29" s="19"/>
      <c r="X29" s="16"/>
      <c r="Y29" s="17"/>
    </row>
    <row r="30" spans="1:27">
      <c r="J30" s="2"/>
      <c r="S30" s="18"/>
      <c r="T30" s="19"/>
      <c r="U30" s="5"/>
      <c r="V30" s="5"/>
      <c r="W30" s="19"/>
      <c r="X30" s="16"/>
      <c r="Y30" s="17"/>
    </row>
    <row r="31" spans="1:27" s="20" customFormat="1">
      <c r="K31" s="21"/>
      <c r="L31" s="22"/>
      <c r="M31" s="22"/>
      <c r="N31" s="23"/>
      <c r="O31" s="23"/>
      <c r="P31" s="24"/>
      <c r="Q31" s="25"/>
      <c r="R31" s="55"/>
      <c r="S31" s="47"/>
      <c r="W31" s="51"/>
      <c r="X31" s="60"/>
      <c r="Y31" s="61"/>
      <c r="Z31" s="62"/>
      <c r="AA31" s="80"/>
    </row>
    <row r="32" spans="1:27">
      <c r="J32" s="2"/>
    </row>
    <row r="33" spans="10:10">
      <c r="J33" s="2"/>
    </row>
    <row r="34" spans="10:10">
      <c r="J34" s="2"/>
    </row>
    <row r="35" spans="10:10">
      <c r="J35" s="2"/>
    </row>
    <row r="36" spans="10:10">
      <c r="J36" s="2"/>
    </row>
    <row r="37" spans="10:10">
      <c r="J37" s="2"/>
    </row>
    <row r="38" spans="10:10">
      <c r="J38" s="2"/>
    </row>
    <row r="39" spans="10:10">
      <c r="J39" s="2"/>
    </row>
    <row r="40" spans="10:10">
      <c r="J40" s="2"/>
    </row>
    <row r="41" spans="10:10">
      <c r="J41" s="2"/>
    </row>
    <row r="42" spans="10:10">
      <c r="J42" s="2"/>
    </row>
    <row r="43" spans="10:10">
      <c r="J43" s="2"/>
    </row>
    <row r="44" spans="10:10">
      <c r="J44" s="2"/>
    </row>
    <row r="45" spans="10:10">
      <c r="J45" s="2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xSplit="1" ySplit="1" topLeftCell="B27" activePane="bottomRight" state="frozen"/>
      <selection activeCell="F47" sqref="F47"/>
      <selection pane="topRight" activeCell="F47" sqref="F47"/>
      <selection pane="bottomLeft" activeCell="F47" sqref="F47"/>
      <selection pane="bottomRight" activeCell="F47" sqref="F47"/>
    </sheetView>
  </sheetViews>
  <sheetFormatPr baseColWidth="10" defaultRowHeight="15" x14ac:dyDescent="0"/>
  <cols>
    <col min="1" max="3" width="10.83203125" style="2"/>
    <col min="4" max="4" width="9.5" customWidth="1"/>
    <col min="5" max="5" width="19.6640625" customWidth="1"/>
    <col min="6" max="6" width="19.6640625" bestFit="1" customWidth="1"/>
    <col min="7" max="7" width="9.83203125" bestFit="1" customWidth="1"/>
  </cols>
  <sheetData>
    <row r="1" spans="1:9" s="7" customFormat="1" ht="45">
      <c r="A1" s="1" t="s">
        <v>2</v>
      </c>
      <c r="B1" s="1" t="s">
        <v>4</v>
      </c>
      <c r="C1" s="8" t="s">
        <v>3</v>
      </c>
      <c r="D1" s="6" t="s">
        <v>10</v>
      </c>
      <c r="E1" s="6" t="s">
        <v>11</v>
      </c>
      <c r="F1" s="6" t="s">
        <v>12</v>
      </c>
      <c r="G1" s="6" t="s">
        <v>13</v>
      </c>
      <c r="I1" s="7" t="s">
        <v>246</v>
      </c>
    </row>
    <row r="2" spans="1:9">
      <c r="A2" t="s">
        <v>62</v>
      </c>
      <c r="B2" t="s">
        <v>296</v>
      </c>
      <c r="C2" s="9" t="str">
        <f t="shared" ref="C2:C65" si="0">HYPERLINK(B2,"gSlide")</f>
        <v>gSlide</v>
      </c>
    </row>
    <row r="3" spans="1:9">
      <c r="A3" t="s">
        <v>63</v>
      </c>
      <c r="B3" t="s">
        <v>297</v>
      </c>
      <c r="C3" s="9" t="str">
        <f t="shared" si="0"/>
        <v>gSlide</v>
      </c>
    </row>
    <row r="4" spans="1:9">
      <c r="A4" t="s">
        <v>64</v>
      </c>
      <c r="B4" t="s">
        <v>298</v>
      </c>
      <c r="C4" s="9" t="str">
        <f t="shared" si="0"/>
        <v>gSlide</v>
      </c>
    </row>
    <row r="5" spans="1:9">
      <c r="A5" t="s">
        <v>65</v>
      </c>
      <c r="B5" t="s">
        <v>299</v>
      </c>
      <c r="C5" s="9" t="str">
        <f t="shared" si="0"/>
        <v>gSlide</v>
      </c>
    </row>
    <row r="6" spans="1:9">
      <c r="A6" t="s">
        <v>66</v>
      </c>
      <c r="B6" t="s">
        <v>300</v>
      </c>
      <c r="C6" s="9" t="str">
        <f t="shared" si="0"/>
        <v>gSlide</v>
      </c>
    </row>
    <row r="7" spans="1:9">
      <c r="A7" t="s">
        <v>67</v>
      </c>
      <c r="B7" t="s">
        <v>301</v>
      </c>
      <c r="C7" s="9" t="str">
        <f t="shared" si="0"/>
        <v>gSlide</v>
      </c>
    </row>
    <row r="8" spans="1:9">
      <c r="A8" t="s">
        <v>68</v>
      </c>
      <c r="B8" t="s">
        <v>302</v>
      </c>
      <c r="C8" s="9" t="str">
        <f t="shared" si="0"/>
        <v>gSlide</v>
      </c>
    </row>
    <row r="9" spans="1:9">
      <c r="A9" t="s">
        <v>69</v>
      </c>
      <c r="B9" t="s">
        <v>303</v>
      </c>
      <c r="C9" s="9" t="str">
        <f t="shared" si="0"/>
        <v>gSlide</v>
      </c>
    </row>
    <row r="10" spans="1:9">
      <c r="A10" t="s">
        <v>70</v>
      </c>
      <c r="B10" t="s">
        <v>304</v>
      </c>
      <c r="C10" s="9" t="str">
        <f t="shared" si="0"/>
        <v>gSlide</v>
      </c>
    </row>
    <row r="11" spans="1:9">
      <c r="A11" t="s">
        <v>71</v>
      </c>
      <c r="B11" t="s">
        <v>305</v>
      </c>
      <c r="C11" s="9" t="str">
        <f t="shared" si="0"/>
        <v>gSlide</v>
      </c>
    </row>
    <row r="12" spans="1:9">
      <c r="A12" t="s">
        <v>72</v>
      </c>
      <c r="B12" t="s">
        <v>306</v>
      </c>
      <c r="C12" s="9" t="str">
        <f t="shared" si="0"/>
        <v>gSlide</v>
      </c>
    </row>
    <row r="13" spans="1:9">
      <c r="A13" t="s">
        <v>73</v>
      </c>
      <c r="B13" t="s">
        <v>307</v>
      </c>
      <c r="C13" s="9" t="str">
        <f t="shared" si="0"/>
        <v>gSlide</v>
      </c>
    </row>
    <row r="14" spans="1:9">
      <c r="A14" t="s">
        <v>74</v>
      </c>
      <c r="B14" t="s">
        <v>308</v>
      </c>
      <c r="C14" s="9" t="str">
        <f t="shared" si="0"/>
        <v>gSlide</v>
      </c>
    </row>
    <row r="15" spans="1:9">
      <c r="A15" t="s">
        <v>75</v>
      </c>
      <c r="B15" t="s">
        <v>309</v>
      </c>
      <c r="C15" s="9" t="str">
        <f t="shared" si="0"/>
        <v>gSlide</v>
      </c>
    </row>
    <row r="16" spans="1:9">
      <c r="A16" t="s">
        <v>76</v>
      </c>
      <c r="B16" t="s">
        <v>310</v>
      </c>
      <c r="C16" s="9" t="str">
        <f t="shared" si="0"/>
        <v>gSlide</v>
      </c>
    </row>
    <row r="17" spans="1:3">
      <c r="A17" t="s">
        <v>77</v>
      </c>
      <c r="B17" t="s">
        <v>311</v>
      </c>
      <c r="C17" s="9" t="str">
        <f t="shared" si="0"/>
        <v>gSlide</v>
      </c>
    </row>
    <row r="18" spans="1:3">
      <c r="A18" t="s">
        <v>78</v>
      </c>
      <c r="B18" t="s">
        <v>312</v>
      </c>
      <c r="C18" s="9" t="str">
        <f t="shared" si="0"/>
        <v>gSlide</v>
      </c>
    </row>
    <row r="19" spans="1:3">
      <c r="A19" t="s">
        <v>79</v>
      </c>
      <c r="B19" t="s">
        <v>313</v>
      </c>
      <c r="C19" s="9" t="str">
        <f t="shared" si="0"/>
        <v>gSlide</v>
      </c>
    </row>
    <row r="20" spans="1:3">
      <c r="A20" t="s">
        <v>80</v>
      </c>
      <c r="B20" t="s">
        <v>314</v>
      </c>
      <c r="C20" s="9" t="str">
        <f t="shared" si="0"/>
        <v>gSlide</v>
      </c>
    </row>
    <row r="21" spans="1:3">
      <c r="A21" t="s">
        <v>81</v>
      </c>
      <c r="B21" t="s">
        <v>315</v>
      </c>
      <c r="C21" s="9" t="str">
        <f t="shared" si="0"/>
        <v>gSlide</v>
      </c>
    </row>
    <row r="22" spans="1:3">
      <c r="A22" t="s">
        <v>82</v>
      </c>
      <c r="B22" t="s">
        <v>316</v>
      </c>
      <c r="C22" s="9" t="str">
        <f t="shared" si="0"/>
        <v>gSlide</v>
      </c>
    </row>
    <row r="23" spans="1:3">
      <c r="A23" t="s">
        <v>83</v>
      </c>
      <c r="B23" t="s">
        <v>317</v>
      </c>
      <c r="C23" s="9" t="str">
        <f t="shared" si="0"/>
        <v>gSlide</v>
      </c>
    </row>
    <row r="24" spans="1:3">
      <c r="A24" t="s">
        <v>84</v>
      </c>
      <c r="B24" t="s">
        <v>318</v>
      </c>
      <c r="C24" s="9" t="str">
        <f t="shared" si="0"/>
        <v>gSlide</v>
      </c>
    </row>
    <row r="25" spans="1:3">
      <c r="A25" t="s">
        <v>85</v>
      </c>
      <c r="B25" t="s">
        <v>319</v>
      </c>
      <c r="C25" s="9" t="str">
        <f t="shared" si="0"/>
        <v>gSlide</v>
      </c>
    </row>
    <row r="26" spans="1:3">
      <c r="A26" t="s">
        <v>86</v>
      </c>
      <c r="B26" t="s">
        <v>320</v>
      </c>
      <c r="C26" s="9" t="str">
        <f t="shared" si="0"/>
        <v>gSlide</v>
      </c>
    </row>
    <row r="27" spans="1:3">
      <c r="A27" t="s">
        <v>87</v>
      </c>
      <c r="B27" t="s">
        <v>321</v>
      </c>
      <c r="C27" s="9" t="str">
        <f t="shared" si="0"/>
        <v>gSlide</v>
      </c>
    </row>
    <row r="28" spans="1:3">
      <c r="A28" t="s">
        <v>88</v>
      </c>
      <c r="B28" t="s">
        <v>322</v>
      </c>
      <c r="C28" s="9" t="str">
        <f t="shared" si="0"/>
        <v>gSlide</v>
      </c>
    </row>
    <row r="29" spans="1:3">
      <c r="A29" t="s">
        <v>89</v>
      </c>
      <c r="B29" t="s">
        <v>323</v>
      </c>
      <c r="C29" s="9" t="str">
        <f t="shared" si="0"/>
        <v>gSlide</v>
      </c>
    </row>
    <row r="30" spans="1:3">
      <c r="A30" t="s">
        <v>90</v>
      </c>
      <c r="B30" t="s">
        <v>324</v>
      </c>
      <c r="C30" s="9" t="str">
        <f t="shared" si="0"/>
        <v>gSlide</v>
      </c>
    </row>
    <row r="31" spans="1:3">
      <c r="A31" t="s">
        <v>91</v>
      </c>
      <c r="B31" t="s">
        <v>325</v>
      </c>
      <c r="C31" s="9" t="str">
        <f t="shared" si="0"/>
        <v>gSlide</v>
      </c>
    </row>
    <row r="32" spans="1:3">
      <c r="A32" t="s">
        <v>92</v>
      </c>
      <c r="B32" t="s">
        <v>326</v>
      </c>
      <c r="C32" s="9" t="str">
        <f t="shared" si="0"/>
        <v>gSlide</v>
      </c>
    </row>
    <row r="33" spans="1:9">
      <c r="A33" t="s">
        <v>93</v>
      </c>
      <c r="B33" t="s">
        <v>327</v>
      </c>
      <c r="C33" s="9" t="str">
        <f t="shared" si="0"/>
        <v>gSlide</v>
      </c>
    </row>
    <row r="34" spans="1:9">
      <c r="A34" t="s">
        <v>94</v>
      </c>
      <c r="B34" t="s">
        <v>328</v>
      </c>
      <c r="C34" s="9" t="str">
        <f t="shared" si="0"/>
        <v>gSlide</v>
      </c>
    </row>
    <row r="35" spans="1:9" s="42" customFormat="1">
      <c r="A35" s="42" t="s">
        <v>95</v>
      </c>
      <c r="B35" s="42" t="s">
        <v>329</v>
      </c>
      <c r="C35" s="43" t="str">
        <f t="shared" si="0"/>
        <v>gSlide</v>
      </c>
      <c r="F35" s="42" t="s">
        <v>360</v>
      </c>
      <c r="G35" s="42">
        <v>640451</v>
      </c>
      <c r="I35" s="42" t="s">
        <v>248</v>
      </c>
    </row>
    <row r="36" spans="1:9" s="42" customFormat="1">
      <c r="A36" s="42" t="s">
        <v>96</v>
      </c>
      <c r="B36" s="42" t="s">
        <v>330</v>
      </c>
      <c r="C36" s="43" t="str">
        <f t="shared" si="0"/>
        <v>gSlide</v>
      </c>
      <c r="F36" s="42" t="s">
        <v>360</v>
      </c>
      <c r="G36" s="42">
        <v>640452</v>
      </c>
      <c r="I36" s="42" t="s">
        <v>247</v>
      </c>
    </row>
    <row r="37" spans="1:9" s="42" customFormat="1">
      <c r="A37" s="42" t="s">
        <v>97</v>
      </c>
      <c r="B37" s="42" t="s">
        <v>331</v>
      </c>
      <c r="C37" s="43" t="str">
        <f t="shared" si="0"/>
        <v>gSlide</v>
      </c>
      <c r="F37" s="42" t="s">
        <v>360</v>
      </c>
      <c r="G37" s="42">
        <v>640453</v>
      </c>
      <c r="I37" s="42" t="s">
        <v>247</v>
      </c>
    </row>
    <row r="38" spans="1:9" s="42" customFormat="1">
      <c r="A38" s="42" t="s">
        <v>98</v>
      </c>
      <c r="B38" s="42" t="s">
        <v>332</v>
      </c>
      <c r="C38" s="43" t="str">
        <f t="shared" si="0"/>
        <v>gSlide</v>
      </c>
      <c r="F38" s="42" t="s">
        <v>362</v>
      </c>
      <c r="G38" s="42">
        <v>970668</v>
      </c>
      <c r="I38" s="42" t="s">
        <v>247</v>
      </c>
    </row>
    <row r="39" spans="1:9" s="42" customFormat="1">
      <c r="A39" s="42" t="s">
        <v>99</v>
      </c>
      <c r="B39" s="42" t="s">
        <v>333</v>
      </c>
      <c r="C39" s="43" t="str">
        <f t="shared" si="0"/>
        <v>gSlide</v>
      </c>
      <c r="F39" s="42" t="s">
        <v>360</v>
      </c>
      <c r="G39" s="42">
        <v>640455</v>
      </c>
      <c r="I39" s="42" t="s">
        <v>249</v>
      </c>
    </row>
    <row r="40" spans="1:9" s="42" customFormat="1">
      <c r="A40" s="42" t="s">
        <v>100</v>
      </c>
      <c r="B40" s="42" t="s">
        <v>334</v>
      </c>
      <c r="C40" s="43" t="str">
        <f t="shared" si="0"/>
        <v>gSlide</v>
      </c>
      <c r="F40" s="42" t="s">
        <v>360</v>
      </c>
      <c r="G40" s="42">
        <v>640456</v>
      </c>
      <c r="I40" s="42" t="s">
        <v>248</v>
      </c>
    </row>
    <row r="41" spans="1:9" s="42" customFormat="1">
      <c r="A41" s="42" t="s">
        <v>101</v>
      </c>
      <c r="B41" s="42" t="s">
        <v>335</v>
      </c>
      <c r="C41" s="43" t="str">
        <f t="shared" si="0"/>
        <v>gSlide</v>
      </c>
      <c r="F41" s="42" t="s">
        <v>360</v>
      </c>
      <c r="G41" s="42">
        <v>640457</v>
      </c>
      <c r="I41" s="42" t="s">
        <v>249</v>
      </c>
    </row>
    <row r="42" spans="1:9" s="42" customFormat="1">
      <c r="A42" s="42" t="s">
        <v>102</v>
      </c>
      <c r="B42" s="42" t="s">
        <v>336</v>
      </c>
      <c r="C42" s="43" t="str">
        <f t="shared" si="0"/>
        <v>gSlide</v>
      </c>
      <c r="F42" s="42" t="s">
        <v>360</v>
      </c>
      <c r="G42" s="42">
        <v>640458</v>
      </c>
      <c r="I42" s="42" t="s">
        <v>248</v>
      </c>
    </row>
    <row r="43" spans="1:9" s="42" customFormat="1">
      <c r="A43" s="42" t="s">
        <v>103</v>
      </c>
      <c r="B43" s="42" t="s">
        <v>337</v>
      </c>
      <c r="C43" s="43" t="str">
        <f t="shared" si="0"/>
        <v>gSlide</v>
      </c>
      <c r="F43" s="42" t="s">
        <v>360</v>
      </c>
      <c r="G43" s="42">
        <v>640459</v>
      </c>
      <c r="I43" s="42" t="s">
        <v>249</v>
      </c>
    </row>
    <row r="44" spans="1:9" s="42" customFormat="1">
      <c r="A44" s="42" t="s">
        <v>104</v>
      </c>
      <c r="B44" s="42" t="s">
        <v>338</v>
      </c>
      <c r="C44" s="43" t="str">
        <f t="shared" si="0"/>
        <v>gSlide</v>
      </c>
      <c r="F44" s="42" t="s">
        <v>360</v>
      </c>
      <c r="G44" s="42">
        <v>640460</v>
      </c>
      <c r="I44" s="42" t="s">
        <v>249</v>
      </c>
    </row>
    <row r="45" spans="1:9" s="42" customFormat="1">
      <c r="A45" s="42" t="s">
        <v>105</v>
      </c>
      <c r="B45" s="42" t="s">
        <v>339</v>
      </c>
      <c r="C45" s="43" t="str">
        <f t="shared" si="0"/>
        <v>gSlide</v>
      </c>
      <c r="F45" s="42" t="s">
        <v>360</v>
      </c>
      <c r="G45" s="42">
        <v>640461</v>
      </c>
      <c r="I45" s="42" t="s">
        <v>248</v>
      </c>
    </row>
    <row r="46" spans="1:9" s="42" customFormat="1">
      <c r="A46" s="42" t="s">
        <v>106</v>
      </c>
      <c r="B46" s="42" t="s">
        <v>340</v>
      </c>
      <c r="C46" s="43" t="str">
        <f t="shared" si="0"/>
        <v>gSlide</v>
      </c>
      <c r="F46" s="42" t="s">
        <v>360</v>
      </c>
      <c r="G46" s="42">
        <v>640462</v>
      </c>
      <c r="I46" s="42" t="s">
        <v>248</v>
      </c>
    </row>
    <row r="47" spans="1:9" s="42" customFormat="1">
      <c r="A47" s="42" t="s">
        <v>107</v>
      </c>
      <c r="B47" s="42" t="s">
        <v>341</v>
      </c>
      <c r="C47" s="43" t="str">
        <f t="shared" si="0"/>
        <v>gSlide</v>
      </c>
      <c r="F47" s="42" t="s">
        <v>360</v>
      </c>
      <c r="G47" s="42">
        <v>640463</v>
      </c>
      <c r="I47" s="42" t="s">
        <v>249</v>
      </c>
    </row>
    <row r="48" spans="1:9" s="42" customFormat="1">
      <c r="A48" s="42" t="s">
        <v>108</v>
      </c>
      <c r="B48" s="42" t="s">
        <v>342</v>
      </c>
      <c r="C48" s="43" t="str">
        <f t="shared" si="0"/>
        <v>gSlide</v>
      </c>
      <c r="F48" s="42" t="s">
        <v>360</v>
      </c>
      <c r="G48" s="42">
        <v>640464</v>
      </c>
      <c r="I48" s="42" t="s">
        <v>248</v>
      </c>
    </row>
    <row r="49" spans="1:9" s="42" customFormat="1">
      <c r="A49" s="42" t="s">
        <v>109</v>
      </c>
      <c r="B49" s="42" t="s">
        <v>343</v>
      </c>
      <c r="C49" s="43" t="str">
        <f t="shared" si="0"/>
        <v>gSlide</v>
      </c>
      <c r="F49" s="42" t="s">
        <v>360</v>
      </c>
      <c r="G49" s="42">
        <v>640465</v>
      </c>
      <c r="I49" s="42" t="s">
        <v>249</v>
      </c>
    </row>
    <row r="50" spans="1:9" s="42" customFormat="1">
      <c r="A50" s="42" t="s">
        <v>110</v>
      </c>
      <c r="B50" s="42" t="s">
        <v>344</v>
      </c>
      <c r="C50" s="43" t="str">
        <f t="shared" si="0"/>
        <v>gSlide</v>
      </c>
      <c r="F50" s="42" t="s">
        <v>360</v>
      </c>
      <c r="G50" s="42">
        <v>640466</v>
      </c>
      <c r="H50" s="44"/>
      <c r="I50" s="44" t="s">
        <v>249</v>
      </c>
    </row>
    <row r="51" spans="1:9" s="42" customFormat="1">
      <c r="A51" s="42" t="s">
        <v>111</v>
      </c>
      <c r="B51" s="42" t="s">
        <v>345</v>
      </c>
      <c r="C51" s="43" t="str">
        <f t="shared" si="0"/>
        <v>gSlide</v>
      </c>
      <c r="F51" s="42" t="s">
        <v>360</v>
      </c>
      <c r="G51" s="42">
        <v>640467</v>
      </c>
      <c r="H51" s="44"/>
      <c r="I51" s="44" t="s">
        <v>249</v>
      </c>
    </row>
    <row r="52" spans="1:9" s="42" customFormat="1">
      <c r="A52" s="42" t="s">
        <v>112</v>
      </c>
      <c r="B52" s="42" t="s">
        <v>346</v>
      </c>
      <c r="C52" s="43" t="str">
        <f t="shared" si="0"/>
        <v>gSlide</v>
      </c>
      <c r="F52" s="42" t="s">
        <v>360</v>
      </c>
      <c r="G52" s="42">
        <v>640468</v>
      </c>
      <c r="H52" s="44"/>
      <c r="I52" s="44" t="s">
        <v>249</v>
      </c>
    </row>
    <row r="53" spans="1:9" s="42" customFormat="1">
      <c r="A53" s="42" t="s">
        <v>113</v>
      </c>
      <c r="B53" t="s">
        <v>295</v>
      </c>
      <c r="C53" s="43" t="str">
        <f t="shared" si="0"/>
        <v>gSlide</v>
      </c>
      <c r="F53" s="42" t="s">
        <v>360</v>
      </c>
      <c r="G53" s="42">
        <v>640469</v>
      </c>
    </row>
    <row r="54" spans="1:9" s="42" customFormat="1">
      <c r="A54" s="42" t="s">
        <v>114</v>
      </c>
      <c r="B54" s="42" t="s">
        <v>347</v>
      </c>
      <c r="C54" s="43" t="str">
        <f t="shared" si="0"/>
        <v>gSlide</v>
      </c>
      <c r="F54" s="42" t="s">
        <v>360</v>
      </c>
      <c r="G54" s="42">
        <v>640470</v>
      </c>
      <c r="I54" s="42" t="s">
        <v>248</v>
      </c>
    </row>
    <row r="55" spans="1:9" s="42" customFormat="1">
      <c r="A55" s="42" t="s">
        <v>115</v>
      </c>
      <c r="B55" s="42" t="s">
        <v>348</v>
      </c>
      <c r="C55" s="43" t="str">
        <f t="shared" si="0"/>
        <v>gSlide</v>
      </c>
      <c r="F55" s="42" t="s">
        <v>361</v>
      </c>
      <c r="G55" s="42">
        <v>970669</v>
      </c>
      <c r="I55" s="42" t="s">
        <v>248</v>
      </c>
    </row>
    <row r="56" spans="1:9" s="42" customFormat="1">
      <c r="A56" s="42" t="s">
        <v>116</v>
      </c>
      <c r="B56" s="42" t="s">
        <v>349</v>
      </c>
      <c r="C56" s="43" t="str">
        <f t="shared" si="0"/>
        <v>gSlide</v>
      </c>
      <c r="F56" s="42" t="s">
        <v>360</v>
      </c>
      <c r="G56" s="42">
        <v>640472</v>
      </c>
      <c r="H56" s="44"/>
      <c r="I56" s="44" t="s">
        <v>249</v>
      </c>
    </row>
    <row r="57" spans="1:9" s="42" customFormat="1">
      <c r="A57" s="42" t="s">
        <v>117</v>
      </c>
      <c r="B57" s="42" t="s">
        <v>350</v>
      </c>
      <c r="C57" s="43" t="str">
        <f t="shared" si="0"/>
        <v>gSlide</v>
      </c>
      <c r="F57" s="42" t="s">
        <v>360</v>
      </c>
      <c r="G57" s="42">
        <v>640473</v>
      </c>
      <c r="H57" s="44"/>
      <c r="I57" s="44" t="s">
        <v>249</v>
      </c>
    </row>
    <row r="58" spans="1:9" s="42" customFormat="1">
      <c r="A58" s="42" t="s">
        <v>118</v>
      </c>
      <c r="B58" s="42" t="s">
        <v>351</v>
      </c>
      <c r="C58" s="43" t="str">
        <f t="shared" si="0"/>
        <v>gSlide</v>
      </c>
      <c r="F58" s="42" t="s">
        <v>360</v>
      </c>
      <c r="G58" s="42">
        <v>640474</v>
      </c>
      <c r="H58" s="44"/>
      <c r="I58" s="44" t="s">
        <v>249</v>
      </c>
    </row>
    <row r="59" spans="1:9" s="42" customFormat="1">
      <c r="A59" s="42" t="s">
        <v>119</v>
      </c>
      <c r="B59" s="42" t="s">
        <v>352</v>
      </c>
      <c r="C59" s="43" t="str">
        <f t="shared" si="0"/>
        <v>gSlide</v>
      </c>
      <c r="F59" s="42" t="s">
        <v>360</v>
      </c>
      <c r="G59" s="42">
        <v>640475</v>
      </c>
      <c r="H59" s="44"/>
      <c r="I59" s="44" t="s">
        <v>249</v>
      </c>
    </row>
    <row r="60" spans="1:9">
      <c r="A60" t="s">
        <v>120</v>
      </c>
      <c r="B60" t="s">
        <v>353</v>
      </c>
      <c r="C60" s="9" t="str">
        <f t="shared" si="0"/>
        <v>gSlide</v>
      </c>
    </row>
    <row r="61" spans="1:9">
      <c r="A61" t="s">
        <v>121</v>
      </c>
      <c r="B61" t="s">
        <v>354</v>
      </c>
      <c r="C61" s="9" t="str">
        <f t="shared" si="0"/>
        <v>gSlide</v>
      </c>
    </row>
    <row r="62" spans="1:9">
      <c r="A62" t="s">
        <v>122</v>
      </c>
      <c r="B62" t="s">
        <v>355</v>
      </c>
      <c r="C62" s="9" t="str">
        <f t="shared" si="0"/>
        <v>gSlide</v>
      </c>
    </row>
    <row r="63" spans="1:9">
      <c r="A63" t="s">
        <v>123</v>
      </c>
      <c r="B63" t="s">
        <v>356</v>
      </c>
      <c r="C63" s="9" t="str">
        <f t="shared" si="0"/>
        <v>gSlide</v>
      </c>
    </row>
    <row r="64" spans="1:9">
      <c r="A64" t="s">
        <v>124</v>
      </c>
      <c r="B64" t="s">
        <v>357</v>
      </c>
      <c r="C64" s="9" t="str">
        <f t="shared" si="0"/>
        <v>gSlide</v>
      </c>
    </row>
    <row r="65" spans="1:3">
      <c r="A65" t="s">
        <v>125</v>
      </c>
      <c r="B65" t="s">
        <v>358</v>
      </c>
      <c r="C65" s="9" t="str">
        <f t="shared" si="0"/>
        <v>gSlide</v>
      </c>
    </row>
    <row r="67" spans="1:3">
      <c r="B67"/>
      <c r="C67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cd3 Lx summ</vt:lpstr>
      <vt:lpstr>cd3 L0 summ</vt:lpstr>
      <vt:lpstr>cd3 L1 summ</vt:lpstr>
      <vt:lpstr>cd3 L2 summ</vt:lpstr>
      <vt:lpstr>cd3 Lx subs</vt:lpstr>
      <vt:lpstr>cd3 L0 subs</vt:lpstr>
      <vt:lpstr>cd3 L1 subs</vt:lpstr>
      <vt:lpstr>cd3 L2 subs</vt:lpstr>
      <vt:lpstr>status</vt:lpstr>
      <vt:lpstr>gslide info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Hung</dc:creator>
  <cp:lastModifiedBy>J Hung</cp:lastModifiedBy>
  <cp:lastPrinted>2015-04-27T17:57:59Z</cp:lastPrinted>
  <dcterms:created xsi:type="dcterms:W3CDTF">2014-06-12T18:20:09Z</dcterms:created>
  <dcterms:modified xsi:type="dcterms:W3CDTF">2017-05-24T18:17:47Z</dcterms:modified>
</cp:coreProperties>
</file>