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-32040" yWindow="2700" windowWidth="29860" windowHeight="15720" tabRatio="670" activeTab="3"/>
  </bookViews>
  <sheets>
    <sheet name="cd3 Lx summ" sheetId="21" r:id="rId1"/>
    <sheet name="cd3 L0 summ" sheetId="17" r:id="rId2"/>
    <sheet name="cd3 L1 summ" sheetId="15" r:id="rId3"/>
    <sheet name="cd3 L2 summ" sheetId="16" r:id="rId4"/>
    <sheet name="cd3 Lx subs" sheetId="22" r:id="rId5"/>
    <sheet name="cd3 L0 subs" sheetId="18" r:id="rId6"/>
    <sheet name="cd3 L1 subs" sheetId="19" r:id="rId7"/>
    <sheet name="cd3 L2 subs" sheetId="20" r:id="rId8"/>
    <sheet name="status" sheetId="4" r:id="rId9"/>
    <sheet name="gslide info" sheetId="7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0" i="20" l="1"/>
  <c r="Z40" i="20"/>
  <c r="Y40" i="20"/>
  <c r="X40" i="20"/>
  <c r="R40" i="20"/>
  <c r="Q40" i="20"/>
  <c r="P40" i="20"/>
  <c r="AA39" i="20"/>
  <c r="Z39" i="20"/>
  <c r="Y39" i="20"/>
  <c r="X39" i="20"/>
  <c r="R39" i="20"/>
  <c r="Q39" i="20"/>
  <c r="P39" i="20"/>
  <c r="AA38" i="20"/>
  <c r="Z38" i="20"/>
  <c r="Y38" i="20"/>
  <c r="X38" i="20"/>
  <c r="R38" i="20"/>
  <c r="Q38" i="20"/>
  <c r="P38" i="20"/>
  <c r="AA37" i="20"/>
  <c r="Z37" i="20"/>
  <c r="Y37" i="20"/>
  <c r="X37" i="20"/>
  <c r="R37" i="20"/>
  <c r="Q37" i="20"/>
  <c r="P37" i="20"/>
  <c r="AA36" i="20"/>
  <c r="Z36" i="20"/>
  <c r="Y36" i="20"/>
  <c r="X36" i="20"/>
  <c r="R36" i="20"/>
  <c r="Q36" i="20"/>
  <c r="P36" i="20"/>
  <c r="AA35" i="20"/>
  <c r="Z35" i="20"/>
  <c r="Y35" i="20"/>
  <c r="X35" i="20"/>
  <c r="R35" i="20"/>
  <c r="Q35" i="20"/>
  <c r="P35" i="20"/>
  <c r="AA34" i="20"/>
  <c r="Z34" i="20"/>
  <c r="Y34" i="20"/>
  <c r="X34" i="20"/>
  <c r="R34" i="20"/>
  <c r="Q34" i="20"/>
  <c r="P34" i="20"/>
  <c r="AA33" i="20"/>
  <c r="Z33" i="20"/>
  <c r="Y33" i="20"/>
  <c r="X33" i="20"/>
  <c r="R33" i="20"/>
  <c r="Q33" i="20"/>
  <c r="P33" i="20"/>
  <c r="AA32" i="20"/>
  <c r="Z32" i="20"/>
  <c r="Y32" i="20"/>
  <c r="X32" i="20"/>
  <c r="R32" i="20"/>
  <c r="Q32" i="20"/>
  <c r="P32" i="20"/>
  <c r="AA31" i="20"/>
  <c r="Z31" i="20"/>
  <c r="Y31" i="20"/>
  <c r="X31" i="20"/>
  <c r="R31" i="20"/>
  <c r="Q31" i="20"/>
  <c r="P31" i="20"/>
  <c r="AA30" i="20"/>
  <c r="Z30" i="20"/>
  <c r="Y30" i="20"/>
  <c r="X30" i="20"/>
  <c r="R30" i="20"/>
  <c r="Q30" i="20"/>
  <c r="P30" i="20"/>
  <c r="AA29" i="20"/>
  <c r="Z29" i="20"/>
  <c r="Y29" i="20"/>
  <c r="X29" i="20"/>
  <c r="R29" i="20"/>
  <c r="Q29" i="20"/>
  <c r="P29" i="20"/>
  <c r="AA28" i="20"/>
  <c r="Z28" i="20"/>
  <c r="Y28" i="20"/>
  <c r="X28" i="20"/>
  <c r="R28" i="20"/>
  <c r="Q28" i="20"/>
  <c r="P28" i="20"/>
  <c r="AA27" i="20"/>
  <c r="Z27" i="20"/>
  <c r="Y27" i="20"/>
  <c r="X27" i="20"/>
  <c r="R27" i="20"/>
  <c r="Q27" i="20"/>
  <c r="P27" i="20"/>
  <c r="AA26" i="20"/>
  <c r="Z26" i="20"/>
  <c r="Y26" i="20"/>
  <c r="X26" i="20"/>
  <c r="R26" i="20"/>
  <c r="Q26" i="20"/>
  <c r="P26" i="20"/>
  <c r="AA25" i="20"/>
  <c r="Z25" i="20"/>
  <c r="Y25" i="20"/>
  <c r="X25" i="20"/>
  <c r="R25" i="20"/>
  <c r="Q25" i="20"/>
  <c r="P25" i="20"/>
  <c r="AA24" i="20"/>
  <c r="Z24" i="20"/>
  <c r="Y24" i="20"/>
  <c r="X24" i="20"/>
  <c r="R24" i="20"/>
  <c r="Q24" i="20"/>
  <c r="P24" i="20"/>
  <c r="AA23" i="20"/>
  <c r="Z23" i="20"/>
  <c r="Y23" i="20"/>
  <c r="X23" i="20"/>
  <c r="R23" i="20"/>
  <c r="Q23" i="20"/>
  <c r="P23" i="20"/>
  <c r="AA22" i="20"/>
  <c r="Z22" i="20"/>
  <c r="Y22" i="20"/>
  <c r="X22" i="20"/>
  <c r="R22" i="20"/>
  <c r="Q22" i="20"/>
  <c r="P22" i="20"/>
  <c r="AA21" i="20"/>
  <c r="Z21" i="20"/>
  <c r="Y21" i="20"/>
  <c r="X21" i="20"/>
  <c r="R21" i="20"/>
  <c r="Q21" i="20"/>
  <c r="P21" i="20"/>
  <c r="AA20" i="20"/>
  <c r="Z20" i="20"/>
  <c r="Y20" i="20"/>
  <c r="X20" i="20"/>
  <c r="R20" i="20"/>
  <c r="Q20" i="20"/>
  <c r="P20" i="20"/>
  <c r="AA19" i="20"/>
  <c r="Z19" i="20"/>
  <c r="Y19" i="20"/>
  <c r="X19" i="20"/>
  <c r="R19" i="20"/>
  <c r="Q19" i="20"/>
  <c r="P19" i="20"/>
  <c r="AA18" i="20"/>
  <c r="Z18" i="20"/>
  <c r="Y18" i="20"/>
  <c r="X18" i="20"/>
  <c r="R18" i="20"/>
  <c r="Q18" i="20"/>
  <c r="P18" i="20"/>
  <c r="AA17" i="20"/>
  <c r="Z17" i="20"/>
  <c r="Y17" i="20"/>
  <c r="X17" i="20"/>
  <c r="R17" i="20"/>
  <c r="Q17" i="20"/>
  <c r="P17" i="20"/>
  <c r="AA16" i="20"/>
  <c r="Z16" i="20"/>
  <c r="Y16" i="20"/>
  <c r="X16" i="20"/>
  <c r="R16" i="20"/>
  <c r="Q16" i="20"/>
  <c r="P16" i="20"/>
  <c r="AA15" i="20"/>
  <c r="Z15" i="20"/>
  <c r="Y15" i="20"/>
  <c r="X15" i="20"/>
  <c r="R15" i="20"/>
  <c r="Q15" i="20"/>
  <c r="P15" i="20"/>
  <c r="AA14" i="20"/>
  <c r="Z14" i="20"/>
  <c r="Y14" i="20"/>
  <c r="X14" i="20"/>
  <c r="R14" i="20"/>
  <c r="Q14" i="20"/>
  <c r="P14" i="20"/>
  <c r="AA13" i="20"/>
  <c r="Z13" i="20"/>
  <c r="Y13" i="20"/>
  <c r="X13" i="20"/>
  <c r="R13" i="20"/>
  <c r="Q13" i="20"/>
  <c r="P13" i="20"/>
  <c r="AA12" i="20"/>
  <c r="Z12" i="20"/>
  <c r="Y12" i="20"/>
  <c r="X12" i="20"/>
  <c r="R12" i="20"/>
  <c r="Q12" i="20"/>
  <c r="P12" i="20"/>
  <c r="AA11" i="20"/>
  <c r="Z11" i="20"/>
  <c r="Y11" i="20"/>
  <c r="X11" i="20"/>
  <c r="R11" i="20"/>
  <c r="Q11" i="20"/>
  <c r="P11" i="20"/>
  <c r="AA10" i="20"/>
  <c r="Z10" i="20"/>
  <c r="Y10" i="20"/>
  <c r="X10" i="20"/>
  <c r="R10" i="20"/>
  <c r="Q10" i="20"/>
  <c r="P10" i="20"/>
  <c r="AA9" i="20"/>
  <c r="Z9" i="20"/>
  <c r="Y9" i="20"/>
  <c r="X9" i="20"/>
  <c r="R9" i="20"/>
  <c r="Q9" i="20"/>
  <c r="P9" i="20"/>
  <c r="AA8" i="20"/>
  <c r="Z8" i="20"/>
  <c r="Y8" i="20"/>
  <c r="X8" i="20"/>
  <c r="R8" i="20"/>
  <c r="Q8" i="20"/>
  <c r="P8" i="20"/>
  <c r="AA7" i="20"/>
  <c r="Z7" i="20"/>
  <c r="Y7" i="20"/>
  <c r="X7" i="20"/>
  <c r="R7" i="20"/>
  <c r="Q7" i="20"/>
  <c r="P7" i="20"/>
  <c r="AA6" i="20"/>
  <c r="Z6" i="20"/>
  <c r="Y6" i="20"/>
  <c r="X6" i="20"/>
  <c r="R6" i="20"/>
  <c r="Q6" i="20"/>
  <c r="P6" i="20"/>
  <c r="AA5" i="20"/>
  <c r="Z5" i="20"/>
  <c r="Y5" i="20"/>
  <c r="X5" i="20"/>
  <c r="R5" i="20"/>
  <c r="Q5" i="20"/>
  <c r="P5" i="20"/>
  <c r="AA4" i="20"/>
  <c r="Z4" i="20"/>
  <c r="Y4" i="20"/>
  <c r="X4" i="20"/>
  <c r="R4" i="20"/>
  <c r="Q4" i="20"/>
  <c r="P4" i="20"/>
  <c r="AA3" i="20"/>
  <c r="Z3" i="20"/>
  <c r="Y3" i="20"/>
  <c r="X3" i="20"/>
  <c r="R3" i="20"/>
  <c r="Q3" i="20"/>
  <c r="P3" i="20"/>
  <c r="AA40" i="19"/>
  <c r="Z40" i="19"/>
  <c r="Y40" i="19"/>
  <c r="X40" i="19"/>
  <c r="R40" i="19"/>
  <c r="Q40" i="19"/>
  <c r="P40" i="19"/>
  <c r="AA39" i="19"/>
  <c r="Z39" i="19"/>
  <c r="Y39" i="19"/>
  <c r="X39" i="19"/>
  <c r="R39" i="19"/>
  <c r="Q39" i="19"/>
  <c r="P39" i="19"/>
  <c r="AA38" i="19"/>
  <c r="Z38" i="19"/>
  <c r="Y38" i="19"/>
  <c r="X38" i="19"/>
  <c r="R38" i="19"/>
  <c r="Q38" i="19"/>
  <c r="P38" i="19"/>
  <c r="AA37" i="19"/>
  <c r="Z37" i="19"/>
  <c r="Y37" i="19"/>
  <c r="X37" i="19"/>
  <c r="R37" i="19"/>
  <c r="Q37" i="19"/>
  <c r="P37" i="19"/>
  <c r="AA36" i="19"/>
  <c r="Z36" i="19"/>
  <c r="Y36" i="19"/>
  <c r="X36" i="19"/>
  <c r="R36" i="19"/>
  <c r="Q36" i="19"/>
  <c r="P36" i="19"/>
  <c r="AA35" i="19"/>
  <c r="Z35" i="19"/>
  <c r="Y35" i="19"/>
  <c r="X35" i="19"/>
  <c r="R35" i="19"/>
  <c r="Q35" i="19"/>
  <c r="P35" i="19"/>
  <c r="AA34" i="19"/>
  <c r="Z34" i="19"/>
  <c r="Y34" i="19"/>
  <c r="X34" i="19"/>
  <c r="R34" i="19"/>
  <c r="Q34" i="19"/>
  <c r="P34" i="19"/>
  <c r="AA33" i="19"/>
  <c r="Z33" i="19"/>
  <c r="Y33" i="19"/>
  <c r="X33" i="19"/>
  <c r="R33" i="19"/>
  <c r="Q33" i="19"/>
  <c r="P33" i="19"/>
  <c r="AA32" i="19"/>
  <c r="Z32" i="19"/>
  <c r="Y32" i="19"/>
  <c r="X32" i="19"/>
  <c r="R32" i="19"/>
  <c r="Q32" i="19"/>
  <c r="P32" i="19"/>
  <c r="AA31" i="19"/>
  <c r="Z31" i="19"/>
  <c r="Y31" i="19"/>
  <c r="X31" i="19"/>
  <c r="R31" i="19"/>
  <c r="Q31" i="19"/>
  <c r="P31" i="19"/>
  <c r="AA30" i="19"/>
  <c r="Z30" i="19"/>
  <c r="Y30" i="19"/>
  <c r="X30" i="19"/>
  <c r="R30" i="19"/>
  <c r="Q30" i="19"/>
  <c r="P30" i="19"/>
  <c r="AA29" i="19"/>
  <c r="Z29" i="19"/>
  <c r="Y29" i="19"/>
  <c r="X29" i="19"/>
  <c r="R29" i="19"/>
  <c r="Q29" i="19"/>
  <c r="P29" i="19"/>
  <c r="AA28" i="19"/>
  <c r="Z28" i="19"/>
  <c r="Y28" i="19"/>
  <c r="X28" i="19"/>
  <c r="R28" i="19"/>
  <c r="Q28" i="19"/>
  <c r="P28" i="19"/>
  <c r="AA27" i="19"/>
  <c r="Z27" i="19"/>
  <c r="Y27" i="19"/>
  <c r="X27" i="19"/>
  <c r="R27" i="19"/>
  <c r="Q27" i="19"/>
  <c r="P27" i="19"/>
  <c r="AA26" i="19"/>
  <c r="Z26" i="19"/>
  <c r="Y26" i="19"/>
  <c r="X26" i="19"/>
  <c r="R26" i="19"/>
  <c r="Q26" i="19"/>
  <c r="P26" i="19"/>
  <c r="AA25" i="19"/>
  <c r="Z25" i="19"/>
  <c r="Y25" i="19"/>
  <c r="X25" i="19"/>
  <c r="R25" i="19"/>
  <c r="Q25" i="19"/>
  <c r="P25" i="19"/>
  <c r="AA24" i="19"/>
  <c r="Z24" i="19"/>
  <c r="Y24" i="19"/>
  <c r="X24" i="19"/>
  <c r="R24" i="19"/>
  <c r="Q24" i="19"/>
  <c r="P24" i="19"/>
  <c r="AA23" i="19"/>
  <c r="Z23" i="19"/>
  <c r="Y23" i="19"/>
  <c r="X23" i="19"/>
  <c r="R23" i="19"/>
  <c r="Q23" i="19"/>
  <c r="P23" i="19"/>
  <c r="AA22" i="19"/>
  <c r="Z22" i="19"/>
  <c r="Y22" i="19"/>
  <c r="X22" i="19"/>
  <c r="R22" i="19"/>
  <c r="Q22" i="19"/>
  <c r="P22" i="19"/>
  <c r="AA21" i="19"/>
  <c r="Z21" i="19"/>
  <c r="Y21" i="19"/>
  <c r="X21" i="19"/>
  <c r="R21" i="19"/>
  <c r="Q21" i="19"/>
  <c r="P21" i="19"/>
  <c r="AA20" i="19"/>
  <c r="Z20" i="19"/>
  <c r="Y20" i="19"/>
  <c r="X20" i="19"/>
  <c r="R20" i="19"/>
  <c r="Q20" i="19"/>
  <c r="P20" i="19"/>
  <c r="AA19" i="19"/>
  <c r="Z19" i="19"/>
  <c r="Y19" i="19"/>
  <c r="X19" i="19"/>
  <c r="R19" i="19"/>
  <c r="Q19" i="19"/>
  <c r="P19" i="19"/>
  <c r="AA18" i="19"/>
  <c r="Z18" i="19"/>
  <c r="Y18" i="19"/>
  <c r="X18" i="19"/>
  <c r="R18" i="19"/>
  <c r="Q18" i="19"/>
  <c r="P18" i="19"/>
  <c r="AA17" i="19"/>
  <c r="Z17" i="19"/>
  <c r="Y17" i="19"/>
  <c r="X17" i="19"/>
  <c r="R17" i="19"/>
  <c r="Q17" i="19"/>
  <c r="P17" i="19"/>
  <c r="AA16" i="19"/>
  <c r="Z16" i="19"/>
  <c r="Y16" i="19"/>
  <c r="X16" i="19"/>
  <c r="R16" i="19"/>
  <c r="Q16" i="19"/>
  <c r="P16" i="19"/>
  <c r="AA15" i="19"/>
  <c r="Z15" i="19"/>
  <c r="Y15" i="19"/>
  <c r="X15" i="19"/>
  <c r="R15" i="19"/>
  <c r="Q15" i="19"/>
  <c r="P15" i="19"/>
  <c r="AA14" i="19"/>
  <c r="Z14" i="19"/>
  <c r="Y14" i="19"/>
  <c r="X14" i="19"/>
  <c r="R14" i="19"/>
  <c r="Q14" i="19"/>
  <c r="P14" i="19"/>
  <c r="AA13" i="19"/>
  <c r="Z13" i="19"/>
  <c r="Y13" i="19"/>
  <c r="X13" i="19"/>
  <c r="R13" i="19"/>
  <c r="Q13" i="19"/>
  <c r="P13" i="19"/>
  <c r="AA12" i="19"/>
  <c r="Z12" i="19"/>
  <c r="Y12" i="19"/>
  <c r="X12" i="19"/>
  <c r="R12" i="19"/>
  <c r="Q12" i="19"/>
  <c r="P12" i="19"/>
  <c r="AA11" i="19"/>
  <c r="Z11" i="19"/>
  <c r="Y11" i="19"/>
  <c r="X11" i="19"/>
  <c r="R11" i="19"/>
  <c r="Q11" i="19"/>
  <c r="P11" i="19"/>
  <c r="AA10" i="19"/>
  <c r="Z10" i="19"/>
  <c r="Y10" i="19"/>
  <c r="X10" i="19"/>
  <c r="R10" i="19"/>
  <c r="Q10" i="19"/>
  <c r="P10" i="19"/>
  <c r="AA9" i="19"/>
  <c r="Z9" i="19"/>
  <c r="Y9" i="19"/>
  <c r="X9" i="19"/>
  <c r="R9" i="19"/>
  <c r="Q9" i="19"/>
  <c r="P9" i="19"/>
  <c r="AA8" i="19"/>
  <c r="Z8" i="19"/>
  <c r="Y8" i="19"/>
  <c r="X8" i="19"/>
  <c r="R8" i="19"/>
  <c r="Q8" i="19"/>
  <c r="P8" i="19"/>
  <c r="AA7" i="19"/>
  <c r="Z7" i="19"/>
  <c r="Y7" i="19"/>
  <c r="X7" i="19"/>
  <c r="R7" i="19"/>
  <c r="Q7" i="19"/>
  <c r="P7" i="19"/>
  <c r="AA6" i="19"/>
  <c r="Z6" i="19"/>
  <c r="Y6" i="19"/>
  <c r="X6" i="19"/>
  <c r="R6" i="19"/>
  <c r="Q6" i="19"/>
  <c r="P6" i="19"/>
  <c r="AA5" i="19"/>
  <c r="Z5" i="19"/>
  <c r="Y5" i="19"/>
  <c r="X5" i="19"/>
  <c r="R5" i="19"/>
  <c r="Q5" i="19"/>
  <c r="P5" i="19"/>
  <c r="AA4" i="19"/>
  <c r="Z4" i="19"/>
  <c r="Y4" i="19"/>
  <c r="X4" i="19"/>
  <c r="R4" i="19"/>
  <c r="Q4" i="19"/>
  <c r="P4" i="19"/>
  <c r="AA3" i="19"/>
  <c r="Z3" i="19"/>
  <c r="Y3" i="19"/>
  <c r="X3" i="19"/>
  <c r="R3" i="19"/>
  <c r="Q3" i="19"/>
  <c r="P3" i="19"/>
  <c r="AA40" i="18"/>
  <c r="Z40" i="18"/>
  <c r="Y40" i="18"/>
  <c r="X40" i="18"/>
  <c r="AA39" i="18"/>
  <c r="Z39" i="18"/>
  <c r="Y39" i="18"/>
  <c r="X39" i="18"/>
  <c r="AA38" i="18"/>
  <c r="Z38" i="18"/>
  <c r="Y38" i="18"/>
  <c r="X38" i="18"/>
  <c r="AA37" i="18"/>
  <c r="Z37" i="18"/>
  <c r="Y37" i="18"/>
  <c r="X37" i="18"/>
  <c r="AA36" i="18"/>
  <c r="Z36" i="18"/>
  <c r="Y36" i="18"/>
  <c r="X36" i="18"/>
  <c r="AA35" i="18"/>
  <c r="Z35" i="18"/>
  <c r="Y35" i="18"/>
  <c r="X35" i="18"/>
  <c r="AA34" i="18"/>
  <c r="Z34" i="18"/>
  <c r="Y34" i="18"/>
  <c r="X34" i="18"/>
  <c r="AA33" i="18"/>
  <c r="Z33" i="18"/>
  <c r="Y33" i="18"/>
  <c r="X33" i="18"/>
  <c r="AA32" i="18"/>
  <c r="Z32" i="18"/>
  <c r="Y32" i="18"/>
  <c r="X32" i="18"/>
  <c r="AA31" i="18"/>
  <c r="Z31" i="18"/>
  <c r="Y31" i="18"/>
  <c r="X31" i="18"/>
  <c r="AA30" i="18"/>
  <c r="Z30" i="18"/>
  <c r="Y30" i="18"/>
  <c r="X30" i="18"/>
  <c r="AA29" i="18"/>
  <c r="Z29" i="18"/>
  <c r="Y29" i="18"/>
  <c r="X29" i="18"/>
  <c r="AA28" i="18"/>
  <c r="Z28" i="18"/>
  <c r="Y28" i="18"/>
  <c r="X28" i="18"/>
  <c r="AA27" i="18"/>
  <c r="Z27" i="18"/>
  <c r="Y27" i="18"/>
  <c r="X27" i="18"/>
  <c r="AA26" i="18"/>
  <c r="Z26" i="18"/>
  <c r="Y26" i="18"/>
  <c r="X26" i="18"/>
  <c r="AA25" i="18"/>
  <c r="Z25" i="18"/>
  <c r="Y25" i="18"/>
  <c r="X25" i="18"/>
  <c r="AA24" i="18"/>
  <c r="Z24" i="18"/>
  <c r="Y24" i="18"/>
  <c r="X24" i="18"/>
  <c r="AA23" i="18"/>
  <c r="Z23" i="18"/>
  <c r="Y23" i="18"/>
  <c r="X23" i="18"/>
  <c r="AA22" i="18"/>
  <c r="Z22" i="18"/>
  <c r="Y22" i="18"/>
  <c r="X22" i="18"/>
  <c r="AA21" i="18"/>
  <c r="Z21" i="18"/>
  <c r="Y21" i="18"/>
  <c r="X21" i="18"/>
  <c r="AA20" i="18"/>
  <c r="Z20" i="18"/>
  <c r="Y20" i="18"/>
  <c r="X20" i="18"/>
  <c r="AA19" i="18"/>
  <c r="Z19" i="18"/>
  <c r="Y19" i="18"/>
  <c r="X19" i="18"/>
  <c r="AA18" i="18"/>
  <c r="Z18" i="18"/>
  <c r="Y18" i="18"/>
  <c r="X18" i="18"/>
  <c r="AA17" i="18"/>
  <c r="Z17" i="18"/>
  <c r="Y17" i="18"/>
  <c r="X17" i="18"/>
  <c r="AA16" i="18"/>
  <c r="Z16" i="18"/>
  <c r="Y16" i="18"/>
  <c r="X16" i="18"/>
  <c r="AA15" i="18"/>
  <c r="Z15" i="18"/>
  <c r="Y15" i="18"/>
  <c r="X15" i="18"/>
  <c r="AA14" i="18"/>
  <c r="Z14" i="18"/>
  <c r="Y14" i="18"/>
  <c r="X14" i="18"/>
  <c r="AA13" i="18"/>
  <c r="Z13" i="18"/>
  <c r="Y13" i="18"/>
  <c r="X13" i="18"/>
  <c r="AA12" i="18"/>
  <c r="Z12" i="18"/>
  <c r="Y12" i="18"/>
  <c r="X12" i="18"/>
  <c r="AA11" i="18"/>
  <c r="Z11" i="18"/>
  <c r="Y11" i="18"/>
  <c r="X11" i="18"/>
  <c r="AA10" i="18"/>
  <c r="Z10" i="18"/>
  <c r="Y10" i="18"/>
  <c r="X10" i="18"/>
  <c r="AA9" i="18"/>
  <c r="Z9" i="18"/>
  <c r="Y9" i="18"/>
  <c r="X9" i="18"/>
  <c r="AA8" i="18"/>
  <c r="Z8" i="18"/>
  <c r="Y8" i="18"/>
  <c r="X8" i="18"/>
  <c r="AA7" i="18"/>
  <c r="Z7" i="18"/>
  <c r="Y7" i="18"/>
  <c r="X7" i="18"/>
  <c r="AA6" i="18"/>
  <c r="Z6" i="18"/>
  <c r="Y6" i="18"/>
  <c r="X6" i="18"/>
  <c r="AA5" i="18"/>
  <c r="Z5" i="18"/>
  <c r="Y5" i="18"/>
  <c r="X5" i="18"/>
  <c r="AA4" i="18"/>
  <c r="Z4" i="18"/>
  <c r="Y4" i="18"/>
  <c r="X4" i="18"/>
  <c r="AA3" i="18"/>
  <c r="Z3" i="18"/>
  <c r="Y3" i="18"/>
  <c r="X3" i="18"/>
  <c r="R40" i="18"/>
  <c r="Q40" i="18"/>
  <c r="P40" i="18"/>
  <c r="R39" i="18"/>
  <c r="Q39" i="18"/>
  <c r="P39" i="18"/>
  <c r="R38" i="18"/>
  <c r="Q38" i="18"/>
  <c r="P38" i="18"/>
  <c r="R37" i="18"/>
  <c r="Q37" i="18"/>
  <c r="P37" i="18"/>
  <c r="R36" i="18"/>
  <c r="Q36" i="18"/>
  <c r="P36" i="18"/>
  <c r="R35" i="18"/>
  <c r="Q35" i="18"/>
  <c r="P35" i="18"/>
  <c r="R34" i="18"/>
  <c r="Q34" i="18"/>
  <c r="P34" i="18"/>
  <c r="R33" i="18"/>
  <c r="Q33" i="18"/>
  <c r="P33" i="18"/>
  <c r="R32" i="18"/>
  <c r="Q32" i="18"/>
  <c r="P32" i="18"/>
  <c r="R31" i="18"/>
  <c r="Q31" i="18"/>
  <c r="P31" i="18"/>
  <c r="R30" i="18"/>
  <c r="Q30" i="18"/>
  <c r="P30" i="18"/>
  <c r="R29" i="18"/>
  <c r="Q29" i="18"/>
  <c r="P29" i="18"/>
  <c r="R28" i="18"/>
  <c r="Q28" i="18"/>
  <c r="P28" i="18"/>
  <c r="R27" i="18"/>
  <c r="Q27" i="18"/>
  <c r="P27" i="18"/>
  <c r="R26" i="18"/>
  <c r="Q26" i="18"/>
  <c r="P26" i="18"/>
  <c r="R25" i="18"/>
  <c r="Q25" i="18"/>
  <c r="P25" i="18"/>
  <c r="R24" i="18"/>
  <c r="Q24" i="18"/>
  <c r="P24" i="18"/>
  <c r="R23" i="18"/>
  <c r="Q23" i="18"/>
  <c r="P23" i="18"/>
  <c r="R22" i="18"/>
  <c r="Q22" i="18"/>
  <c r="P22" i="18"/>
  <c r="R21" i="18"/>
  <c r="Q21" i="18"/>
  <c r="P21" i="18"/>
  <c r="R20" i="18"/>
  <c r="Q20" i="18"/>
  <c r="P20" i="18"/>
  <c r="R19" i="18"/>
  <c r="Q19" i="18"/>
  <c r="P19" i="18"/>
  <c r="R18" i="18"/>
  <c r="Q18" i="18"/>
  <c r="P18" i="18"/>
  <c r="R17" i="18"/>
  <c r="Q17" i="18"/>
  <c r="P17" i="18"/>
  <c r="R16" i="18"/>
  <c r="Q16" i="18"/>
  <c r="P16" i="18"/>
  <c r="R15" i="18"/>
  <c r="Q15" i="18"/>
  <c r="P15" i="18"/>
  <c r="R14" i="18"/>
  <c r="Q14" i="18"/>
  <c r="P14" i="18"/>
  <c r="R13" i="18"/>
  <c r="Q13" i="18"/>
  <c r="P13" i="18"/>
  <c r="R12" i="18"/>
  <c r="Q12" i="18"/>
  <c r="P12" i="18"/>
  <c r="R11" i="18"/>
  <c r="Q11" i="18"/>
  <c r="P11" i="18"/>
  <c r="R10" i="18"/>
  <c r="Q10" i="18"/>
  <c r="P10" i="18"/>
  <c r="R9" i="18"/>
  <c r="Q9" i="18"/>
  <c r="P9" i="18"/>
  <c r="R8" i="18"/>
  <c r="Q8" i="18"/>
  <c r="P8" i="18"/>
  <c r="R7" i="18"/>
  <c r="Q7" i="18"/>
  <c r="P7" i="18"/>
  <c r="R6" i="18"/>
  <c r="Q6" i="18"/>
  <c r="P6" i="18"/>
  <c r="R5" i="18"/>
  <c r="Q5" i="18"/>
  <c r="P5" i="18"/>
  <c r="R4" i="18"/>
  <c r="Q4" i="18"/>
  <c r="P4" i="18"/>
  <c r="R3" i="18"/>
  <c r="Q3" i="18"/>
  <c r="P3" i="18"/>
  <c r="AA40" i="22"/>
  <c r="Z40" i="22"/>
  <c r="Y40" i="22"/>
  <c r="X40" i="22"/>
  <c r="AA39" i="22"/>
  <c r="Z39" i="22"/>
  <c r="Y39" i="22"/>
  <c r="X39" i="22"/>
  <c r="AA38" i="22"/>
  <c r="Z38" i="22"/>
  <c r="Y38" i="22"/>
  <c r="X38" i="22"/>
  <c r="AA37" i="22"/>
  <c r="Z37" i="22"/>
  <c r="Y37" i="22"/>
  <c r="X37" i="22"/>
  <c r="AA36" i="22"/>
  <c r="Z36" i="22"/>
  <c r="Y36" i="22"/>
  <c r="X36" i="22"/>
  <c r="AA35" i="22"/>
  <c r="Z35" i="22"/>
  <c r="Y35" i="22"/>
  <c r="X35" i="22"/>
  <c r="AA34" i="22"/>
  <c r="Z34" i="22"/>
  <c r="Y34" i="22"/>
  <c r="X34" i="22"/>
  <c r="AA33" i="22"/>
  <c r="Z33" i="22"/>
  <c r="Y33" i="22"/>
  <c r="X33" i="22"/>
  <c r="AA32" i="22"/>
  <c r="Z32" i="22"/>
  <c r="Y32" i="22"/>
  <c r="X32" i="22"/>
  <c r="AA31" i="22"/>
  <c r="Z31" i="22"/>
  <c r="Y31" i="22"/>
  <c r="X31" i="22"/>
  <c r="AA30" i="22"/>
  <c r="Z30" i="22"/>
  <c r="Y30" i="22"/>
  <c r="X30" i="22"/>
  <c r="AA29" i="22"/>
  <c r="Z29" i="22"/>
  <c r="Y29" i="22"/>
  <c r="X29" i="22"/>
  <c r="AA28" i="22"/>
  <c r="Z28" i="22"/>
  <c r="Y28" i="22"/>
  <c r="X28" i="22"/>
  <c r="AA27" i="22"/>
  <c r="Z27" i="22"/>
  <c r="Y27" i="22"/>
  <c r="X27" i="22"/>
  <c r="AA26" i="22"/>
  <c r="Z26" i="22"/>
  <c r="Y26" i="22"/>
  <c r="X26" i="22"/>
  <c r="AA25" i="22"/>
  <c r="Z25" i="22"/>
  <c r="Y25" i="22"/>
  <c r="X25" i="22"/>
  <c r="AA24" i="22"/>
  <c r="Z24" i="22"/>
  <c r="Y24" i="22"/>
  <c r="X24" i="22"/>
  <c r="AA23" i="22"/>
  <c r="Z23" i="22"/>
  <c r="Y23" i="22"/>
  <c r="X23" i="22"/>
  <c r="AA22" i="22"/>
  <c r="Z22" i="22"/>
  <c r="Y22" i="22"/>
  <c r="X22" i="22"/>
  <c r="AA21" i="22"/>
  <c r="Z21" i="22"/>
  <c r="Y21" i="22"/>
  <c r="X21" i="22"/>
  <c r="AA20" i="22"/>
  <c r="Z20" i="22"/>
  <c r="Y20" i="22"/>
  <c r="X20" i="22"/>
  <c r="AA19" i="22"/>
  <c r="Z19" i="22"/>
  <c r="Y19" i="22"/>
  <c r="X19" i="22"/>
  <c r="AA18" i="22"/>
  <c r="Z18" i="22"/>
  <c r="Y18" i="22"/>
  <c r="X18" i="22"/>
  <c r="AA17" i="22"/>
  <c r="Z17" i="22"/>
  <c r="Y17" i="22"/>
  <c r="X17" i="22"/>
  <c r="AA16" i="22"/>
  <c r="Z16" i="22"/>
  <c r="Y16" i="22"/>
  <c r="X16" i="22"/>
  <c r="AA15" i="22"/>
  <c r="Z15" i="22"/>
  <c r="Y15" i="22"/>
  <c r="X15" i="22"/>
  <c r="AA14" i="22"/>
  <c r="Z14" i="22"/>
  <c r="Y14" i="22"/>
  <c r="X14" i="22"/>
  <c r="AA13" i="22"/>
  <c r="Z13" i="22"/>
  <c r="Y13" i="22"/>
  <c r="X13" i="22"/>
  <c r="AA12" i="22"/>
  <c r="Z12" i="22"/>
  <c r="Y12" i="22"/>
  <c r="X12" i="22"/>
  <c r="AA11" i="22"/>
  <c r="Z11" i="22"/>
  <c r="Y11" i="22"/>
  <c r="X11" i="22"/>
  <c r="AA10" i="22"/>
  <c r="Z10" i="22"/>
  <c r="Y10" i="22"/>
  <c r="X10" i="22"/>
  <c r="AA9" i="22"/>
  <c r="Z9" i="22"/>
  <c r="Y9" i="22"/>
  <c r="X9" i="22"/>
  <c r="AA8" i="22"/>
  <c r="Z8" i="22"/>
  <c r="Y8" i="22"/>
  <c r="X8" i="22"/>
  <c r="AA7" i="22"/>
  <c r="Z7" i="22"/>
  <c r="Y7" i="22"/>
  <c r="X7" i="22"/>
  <c r="AA6" i="22"/>
  <c r="Z6" i="22"/>
  <c r="Y6" i="22"/>
  <c r="X6" i="22"/>
  <c r="AA5" i="22"/>
  <c r="Z5" i="22"/>
  <c r="Y5" i="22"/>
  <c r="X5" i="22"/>
  <c r="AA4" i="22"/>
  <c r="Z4" i="22"/>
  <c r="Y4" i="22"/>
  <c r="X4" i="22"/>
  <c r="AA3" i="22"/>
  <c r="Z3" i="22"/>
  <c r="Y3" i="22"/>
  <c r="X3" i="22"/>
  <c r="R40" i="22"/>
  <c r="Q40" i="22"/>
  <c r="P40" i="22"/>
  <c r="R39" i="22"/>
  <c r="Q39" i="22"/>
  <c r="P39" i="22"/>
  <c r="R38" i="22"/>
  <c r="Q38" i="22"/>
  <c r="P38" i="22"/>
  <c r="R37" i="22"/>
  <c r="Q37" i="22"/>
  <c r="P37" i="22"/>
  <c r="R36" i="22"/>
  <c r="Q36" i="22"/>
  <c r="P36" i="22"/>
  <c r="R35" i="22"/>
  <c r="Q35" i="22"/>
  <c r="P35" i="22"/>
  <c r="R34" i="22"/>
  <c r="Q34" i="22"/>
  <c r="P34" i="22"/>
  <c r="R33" i="22"/>
  <c r="Q33" i="22"/>
  <c r="P33" i="22"/>
  <c r="R32" i="22"/>
  <c r="Q32" i="22"/>
  <c r="P32" i="22"/>
  <c r="R31" i="22"/>
  <c r="Q31" i="22"/>
  <c r="P31" i="22"/>
  <c r="R30" i="22"/>
  <c r="Q30" i="22"/>
  <c r="P30" i="22"/>
  <c r="R29" i="22"/>
  <c r="Q29" i="22"/>
  <c r="P29" i="22"/>
  <c r="R28" i="22"/>
  <c r="Q28" i="22"/>
  <c r="P28" i="22"/>
  <c r="R27" i="22"/>
  <c r="Q27" i="22"/>
  <c r="P27" i="22"/>
  <c r="R26" i="22"/>
  <c r="Q26" i="22"/>
  <c r="P26" i="22"/>
  <c r="R25" i="22"/>
  <c r="Q25" i="22"/>
  <c r="P25" i="22"/>
  <c r="R24" i="22"/>
  <c r="Q24" i="22"/>
  <c r="P24" i="22"/>
  <c r="R23" i="22"/>
  <c r="Q23" i="22"/>
  <c r="P23" i="22"/>
  <c r="R22" i="22"/>
  <c r="Q22" i="22"/>
  <c r="P22" i="22"/>
  <c r="R21" i="22"/>
  <c r="Q21" i="22"/>
  <c r="P21" i="22"/>
  <c r="R20" i="22"/>
  <c r="Q20" i="22"/>
  <c r="P20" i="22"/>
  <c r="R19" i="22"/>
  <c r="Q19" i="22"/>
  <c r="P19" i="22"/>
  <c r="R18" i="22"/>
  <c r="Q18" i="22"/>
  <c r="P18" i="22"/>
  <c r="R17" i="22"/>
  <c r="Q17" i="22"/>
  <c r="P17" i="22"/>
  <c r="R16" i="22"/>
  <c r="Q16" i="22"/>
  <c r="P16" i="22"/>
  <c r="R15" i="22"/>
  <c r="Q15" i="22"/>
  <c r="P15" i="22"/>
  <c r="R14" i="22"/>
  <c r="Q14" i="22"/>
  <c r="P14" i="22"/>
  <c r="R13" i="22"/>
  <c r="Q13" i="22"/>
  <c r="P13" i="22"/>
  <c r="R12" i="22"/>
  <c r="Q12" i="22"/>
  <c r="P12" i="22"/>
  <c r="R11" i="22"/>
  <c r="Q11" i="22"/>
  <c r="P11" i="22"/>
  <c r="R10" i="22"/>
  <c r="Q10" i="22"/>
  <c r="P10" i="22"/>
  <c r="R9" i="22"/>
  <c r="Q9" i="22"/>
  <c r="P9" i="22"/>
  <c r="R8" i="22"/>
  <c r="Q8" i="22"/>
  <c r="P8" i="22"/>
  <c r="R7" i="22"/>
  <c r="Q7" i="22"/>
  <c r="P7" i="22"/>
  <c r="R6" i="22"/>
  <c r="Q6" i="22"/>
  <c r="P6" i="22"/>
  <c r="R5" i="22"/>
  <c r="Q5" i="22"/>
  <c r="P5" i="22"/>
  <c r="R4" i="22"/>
  <c r="Q4" i="22"/>
  <c r="P4" i="22"/>
  <c r="R3" i="22"/>
  <c r="Q3" i="22"/>
  <c r="P3" i="22"/>
  <c r="C39" i="20"/>
  <c r="C37" i="20"/>
  <c r="C35" i="20"/>
  <c r="C33" i="20"/>
  <c r="C31" i="20"/>
  <c r="C28" i="20"/>
  <c r="C26" i="20"/>
  <c r="C24" i="20"/>
  <c r="C20" i="20"/>
  <c r="C18" i="20"/>
  <c r="C17" i="20"/>
  <c r="C15" i="20"/>
  <c r="C14" i="20"/>
  <c r="C12" i="20"/>
  <c r="C10" i="20"/>
  <c r="C8" i="20"/>
  <c r="C6" i="20"/>
  <c r="C4" i="20"/>
  <c r="AA2" i="20"/>
  <c r="Z2" i="20"/>
  <c r="Y2" i="20"/>
  <c r="X2" i="20"/>
  <c r="R2" i="20"/>
  <c r="Q2" i="20"/>
  <c r="P2" i="20"/>
  <c r="C2" i="20"/>
  <c r="C39" i="19"/>
  <c r="C37" i="19"/>
  <c r="C35" i="19"/>
  <c r="C33" i="19"/>
  <c r="C31" i="19"/>
  <c r="C28" i="19"/>
  <c r="C26" i="19"/>
  <c r="C24" i="19"/>
  <c r="C20" i="19"/>
  <c r="C18" i="19"/>
  <c r="C17" i="19"/>
  <c r="C15" i="19"/>
  <c r="C14" i="19"/>
  <c r="C12" i="19"/>
  <c r="C10" i="19"/>
  <c r="C8" i="19"/>
  <c r="C6" i="19"/>
  <c r="C4" i="19"/>
  <c r="AA2" i="19"/>
  <c r="Z2" i="19"/>
  <c r="Y2" i="19"/>
  <c r="X2" i="19"/>
  <c r="R2" i="19"/>
  <c r="Q2" i="19"/>
  <c r="P2" i="19"/>
  <c r="C2" i="19"/>
  <c r="C39" i="18"/>
  <c r="C37" i="18"/>
  <c r="C35" i="18"/>
  <c r="C33" i="18"/>
  <c r="C31" i="18"/>
  <c r="C28" i="18"/>
  <c r="C26" i="18"/>
  <c r="C24" i="18"/>
  <c r="C20" i="18"/>
  <c r="C18" i="18"/>
  <c r="C17" i="18"/>
  <c r="C15" i="18"/>
  <c r="C14" i="18"/>
  <c r="C12" i="18"/>
  <c r="C10" i="18"/>
  <c r="C8" i="18"/>
  <c r="C6" i="18"/>
  <c r="C4" i="18"/>
  <c r="AA2" i="18"/>
  <c r="Z2" i="18"/>
  <c r="Y2" i="18"/>
  <c r="X2" i="18"/>
  <c r="R2" i="18"/>
  <c r="Q2" i="18"/>
  <c r="P2" i="18"/>
  <c r="C2" i="18"/>
  <c r="C39" i="22"/>
  <c r="C37" i="22"/>
  <c r="C35" i="22"/>
  <c r="C33" i="22"/>
  <c r="C31" i="22"/>
  <c r="C28" i="22"/>
  <c r="C26" i="22"/>
  <c r="C24" i="22"/>
  <c r="C20" i="22"/>
  <c r="C18" i="22"/>
  <c r="C17" i="22"/>
  <c r="C15" i="22"/>
  <c r="C14" i="22"/>
  <c r="C12" i="22"/>
  <c r="C10" i="22"/>
  <c r="C8" i="22"/>
  <c r="C6" i="22"/>
  <c r="C4" i="22"/>
  <c r="AA2" i="22"/>
  <c r="Z2" i="22"/>
  <c r="Y2" i="22"/>
  <c r="X2" i="22"/>
  <c r="R2" i="22"/>
  <c r="Q2" i="22"/>
  <c r="P2" i="22"/>
  <c r="C2" i="22"/>
  <c r="AA20" i="16"/>
  <c r="AA19" i="16"/>
  <c r="AA18" i="16"/>
  <c r="AA17" i="16"/>
  <c r="AA16" i="16"/>
  <c r="AA15" i="16"/>
  <c r="AA14" i="16"/>
  <c r="AA13" i="16"/>
  <c r="AA12" i="16"/>
  <c r="AA11" i="16"/>
  <c r="AA10" i="16"/>
  <c r="AA9" i="16"/>
  <c r="AA8" i="16"/>
  <c r="AA7" i="16"/>
  <c r="AA6" i="16"/>
  <c r="AA5" i="16"/>
  <c r="AA4" i="16"/>
  <c r="AA3" i="16"/>
  <c r="AA2" i="16"/>
  <c r="AA20" i="15"/>
  <c r="AA19" i="15"/>
  <c r="AA18" i="15"/>
  <c r="AA17" i="15"/>
  <c r="AA16" i="15"/>
  <c r="AA15" i="15"/>
  <c r="AA14" i="15"/>
  <c r="AA13" i="15"/>
  <c r="AA12" i="15"/>
  <c r="AA11" i="15"/>
  <c r="AA10" i="15"/>
  <c r="AA9" i="15"/>
  <c r="AA8" i="15"/>
  <c r="AA7" i="15"/>
  <c r="AA6" i="15"/>
  <c r="AA5" i="15"/>
  <c r="AA4" i="15"/>
  <c r="AA3" i="15"/>
  <c r="AA2" i="15"/>
  <c r="AA20" i="17"/>
  <c r="AA19" i="17"/>
  <c r="AA18" i="17"/>
  <c r="AA17" i="17"/>
  <c r="AA16" i="17"/>
  <c r="AA15" i="17"/>
  <c r="AA14" i="17"/>
  <c r="AA13" i="17"/>
  <c r="AA12" i="17"/>
  <c r="AA11" i="17"/>
  <c r="AA10" i="17"/>
  <c r="AA9" i="17"/>
  <c r="AA8" i="17"/>
  <c r="AA7" i="17"/>
  <c r="AA6" i="17"/>
  <c r="AA5" i="17"/>
  <c r="AA4" i="17"/>
  <c r="AA3" i="17"/>
  <c r="AA2" i="17"/>
  <c r="AA20" i="21"/>
  <c r="AA19" i="21"/>
  <c r="AA18" i="21"/>
  <c r="AA17" i="21"/>
  <c r="AA16" i="21"/>
  <c r="AA15" i="21"/>
  <c r="AA14" i="21"/>
  <c r="AA13" i="21"/>
  <c r="AA12" i="21"/>
  <c r="AA11" i="21"/>
  <c r="Z20" i="21"/>
  <c r="Y20" i="21"/>
  <c r="X20" i="21"/>
  <c r="R20" i="21"/>
  <c r="Q20" i="21"/>
  <c r="P20" i="21"/>
  <c r="C20" i="21"/>
  <c r="Z19" i="21"/>
  <c r="Y19" i="21"/>
  <c r="X19" i="21"/>
  <c r="R19" i="21"/>
  <c r="Q19" i="21"/>
  <c r="P19" i="21"/>
  <c r="C19" i="21"/>
  <c r="Z18" i="21"/>
  <c r="Y18" i="21"/>
  <c r="X18" i="21"/>
  <c r="R18" i="21"/>
  <c r="Q18" i="21"/>
  <c r="P18" i="21"/>
  <c r="C18" i="21"/>
  <c r="Z17" i="21"/>
  <c r="Y17" i="21"/>
  <c r="X17" i="21"/>
  <c r="R17" i="21"/>
  <c r="Q17" i="21"/>
  <c r="P17" i="21"/>
  <c r="C17" i="21"/>
  <c r="Z16" i="21"/>
  <c r="Y16" i="21"/>
  <c r="X16" i="21"/>
  <c r="R16" i="21"/>
  <c r="Q16" i="21"/>
  <c r="P16" i="21"/>
  <c r="C16" i="21"/>
  <c r="Z15" i="21"/>
  <c r="Y15" i="21"/>
  <c r="X15" i="21"/>
  <c r="R15" i="21"/>
  <c r="Q15" i="21"/>
  <c r="P15" i="21"/>
  <c r="C15" i="21"/>
  <c r="Z14" i="21"/>
  <c r="Y14" i="21"/>
  <c r="X14" i="21"/>
  <c r="R14" i="21"/>
  <c r="Q14" i="21"/>
  <c r="P14" i="21"/>
  <c r="C14" i="21"/>
  <c r="Z13" i="21"/>
  <c r="Y13" i="21"/>
  <c r="X13" i="21"/>
  <c r="R13" i="21"/>
  <c r="Q13" i="21"/>
  <c r="P13" i="21"/>
  <c r="C13" i="21"/>
  <c r="Z12" i="21"/>
  <c r="Y12" i="21"/>
  <c r="X12" i="21"/>
  <c r="R12" i="21"/>
  <c r="Q12" i="21"/>
  <c r="P12" i="21"/>
  <c r="C12" i="21"/>
  <c r="Z11" i="21"/>
  <c r="Y11" i="21"/>
  <c r="X11" i="21"/>
  <c r="R11" i="21"/>
  <c r="Q11" i="21"/>
  <c r="P11" i="21"/>
  <c r="C11" i="21"/>
  <c r="AA10" i="21"/>
  <c r="Z10" i="21"/>
  <c r="Y10" i="21"/>
  <c r="X10" i="21"/>
  <c r="R10" i="21"/>
  <c r="Q10" i="21"/>
  <c r="P10" i="21"/>
  <c r="C10" i="21"/>
  <c r="AA9" i="21"/>
  <c r="Z9" i="21"/>
  <c r="Y9" i="21"/>
  <c r="X9" i="21"/>
  <c r="R9" i="21"/>
  <c r="Q9" i="21"/>
  <c r="P9" i="21"/>
  <c r="C9" i="21"/>
  <c r="AA8" i="21"/>
  <c r="Z8" i="21"/>
  <c r="Y8" i="21"/>
  <c r="X8" i="21"/>
  <c r="R8" i="21"/>
  <c r="Q8" i="21"/>
  <c r="P8" i="21"/>
  <c r="C8" i="21"/>
  <c r="AA7" i="21"/>
  <c r="Z7" i="21"/>
  <c r="Y7" i="21"/>
  <c r="X7" i="21"/>
  <c r="R7" i="21"/>
  <c r="Q7" i="21"/>
  <c r="P7" i="21"/>
  <c r="C7" i="21"/>
  <c r="AA6" i="21"/>
  <c r="Z6" i="21"/>
  <c r="Y6" i="21"/>
  <c r="X6" i="21"/>
  <c r="R6" i="21"/>
  <c r="Q6" i="21"/>
  <c r="P6" i="21"/>
  <c r="C6" i="21"/>
  <c r="AA5" i="21"/>
  <c r="Z5" i="21"/>
  <c r="Y5" i="21"/>
  <c r="X5" i="21"/>
  <c r="R5" i="21"/>
  <c r="Q5" i="21"/>
  <c r="P5" i="21"/>
  <c r="C5" i="21"/>
  <c r="AA4" i="21"/>
  <c r="Z4" i="21"/>
  <c r="Y4" i="21"/>
  <c r="X4" i="21"/>
  <c r="R4" i="21"/>
  <c r="Q4" i="21"/>
  <c r="P4" i="21"/>
  <c r="C4" i="21"/>
  <c r="AA3" i="21"/>
  <c r="Z3" i="21"/>
  <c r="Y3" i="21"/>
  <c r="X3" i="21"/>
  <c r="R3" i="21"/>
  <c r="Q3" i="21"/>
  <c r="P3" i="21"/>
  <c r="C3" i="21"/>
  <c r="AA2" i="21"/>
  <c r="Z2" i="21"/>
  <c r="Y2" i="21"/>
  <c r="X2" i="21"/>
  <c r="R2" i="21"/>
  <c r="Q2" i="21"/>
  <c r="P2" i="21"/>
  <c r="C2" i="21"/>
  <c r="Z20" i="16"/>
  <c r="Y20" i="16"/>
  <c r="X20" i="16"/>
  <c r="R20" i="16"/>
  <c r="Q20" i="16"/>
  <c r="P20" i="16"/>
  <c r="C20" i="16"/>
  <c r="Z19" i="16"/>
  <c r="Y19" i="16"/>
  <c r="X19" i="16"/>
  <c r="R19" i="16"/>
  <c r="Q19" i="16"/>
  <c r="P19" i="16"/>
  <c r="C19" i="16"/>
  <c r="Z18" i="16"/>
  <c r="Y18" i="16"/>
  <c r="X18" i="16"/>
  <c r="R18" i="16"/>
  <c r="Q18" i="16"/>
  <c r="P18" i="16"/>
  <c r="C18" i="16"/>
  <c r="Z17" i="16"/>
  <c r="Y17" i="16"/>
  <c r="X17" i="16"/>
  <c r="R17" i="16"/>
  <c r="Q17" i="16"/>
  <c r="P17" i="16"/>
  <c r="C17" i="16"/>
  <c r="Z16" i="16"/>
  <c r="Y16" i="16"/>
  <c r="X16" i="16"/>
  <c r="R16" i="16"/>
  <c r="Q16" i="16"/>
  <c r="P16" i="16"/>
  <c r="C16" i="16"/>
  <c r="Z15" i="16"/>
  <c r="Y15" i="16"/>
  <c r="X15" i="16"/>
  <c r="R15" i="16"/>
  <c r="Q15" i="16"/>
  <c r="P15" i="16"/>
  <c r="C15" i="16"/>
  <c r="Z14" i="16"/>
  <c r="Y14" i="16"/>
  <c r="X14" i="16"/>
  <c r="R14" i="16"/>
  <c r="Q14" i="16"/>
  <c r="P14" i="16"/>
  <c r="C14" i="16"/>
  <c r="Z13" i="16"/>
  <c r="Y13" i="16"/>
  <c r="X13" i="16"/>
  <c r="R13" i="16"/>
  <c r="Q13" i="16"/>
  <c r="P13" i="16"/>
  <c r="C13" i="16"/>
  <c r="Z12" i="16"/>
  <c r="Y12" i="16"/>
  <c r="X12" i="16"/>
  <c r="R12" i="16"/>
  <c r="Q12" i="16"/>
  <c r="P12" i="16"/>
  <c r="C12" i="16"/>
  <c r="Z11" i="16"/>
  <c r="Y11" i="16"/>
  <c r="X11" i="16"/>
  <c r="R11" i="16"/>
  <c r="Q11" i="16"/>
  <c r="P11" i="16"/>
  <c r="C11" i="16"/>
  <c r="Z10" i="16"/>
  <c r="Y10" i="16"/>
  <c r="X10" i="16"/>
  <c r="R10" i="16"/>
  <c r="Q10" i="16"/>
  <c r="P10" i="16"/>
  <c r="C10" i="16"/>
  <c r="Z9" i="16"/>
  <c r="Y9" i="16"/>
  <c r="X9" i="16"/>
  <c r="R9" i="16"/>
  <c r="Q9" i="16"/>
  <c r="P9" i="16"/>
  <c r="C9" i="16"/>
  <c r="Z8" i="16"/>
  <c r="Y8" i="16"/>
  <c r="X8" i="16"/>
  <c r="R8" i="16"/>
  <c r="Q8" i="16"/>
  <c r="P8" i="16"/>
  <c r="C8" i="16"/>
  <c r="Z7" i="16"/>
  <c r="Y7" i="16"/>
  <c r="X7" i="16"/>
  <c r="R7" i="16"/>
  <c r="Q7" i="16"/>
  <c r="P7" i="16"/>
  <c r="C7" i="16"/>
  <c r="Z6" i="16"/>
  <c r="Y6" i="16"/>
  <c r="X6" i="16"/>
  <c r="R6" i="16"/>
  <c r="Q6" i="16"/>
  <c r="P6" i="16"/>
  <c r="C6" i="16"/>
  <c r="Z5" i="16"/>
  <c r="Y5" i="16"/>
  <c r="X5" i="16"/>
  <c r="R5" i="16"/>
  <c r="Q5" i="16"/>
  <c r="P5" i="16"/>
  <c r="C5" i="16"/>
  <c r="Z4" i="16"/>
  <c r="Y4" i="16"/>
  <c r="X4" i="16"/>
  <c r="R4" i="16"/>
  <c r="Q4" i="16"/>
  <c r="P4" i="16"/>
  <c r="C4" i="16"/>
  <c r="Z3" i="16"/>
  <c r="Y3" i="16"/>
  <c r="X3" i="16"/>
  <c r="R3" i="16"/>
  <c r="Q3" i="16"/>
  <c r="P3" i="16"/>
  <c r="C3" i="16"/>
  <c r="Z2" i="16"/>
  <c r="Y2" i="16"/>
  <c r="X2" i="16"/>
  <c r="R2" i="16"/>
  <c r="Q2" i="16"/>
  <c r="P2" i="16"/>
  <c r="C2" i="16"/>
  <c r="Z20" i="15"/>
  <c r="Y20" i="15"/>
  <c r="X20" i="15"/>
  <c r="R20" i="15"/>
  <c r="Q20" i="15"/>
  <c r="P20" i="15"/>
  <c r="C20" i="15"/>
  <c r="Z19" i="15"/>
  <c r="Y19" i="15"/>
  <c r="X19" i="15"/>
  <c r="R19" i="15"/>
  <c r="Q19" i="15"/>
  <c r="P19" i="15"/>
  <c r="C19" i="15"/>
  <c r="Z18" i="15"/>
  <c r="Y18" i="15"/>
  <c r="X18" i="15"/>
  <c r="R18" i="15"/>
  <c r="Q18" i="15"/>
  <c r="P18" i="15"/>
  <c r="C18" i="15"/>
  <c r="Z17" i="15"/>
  <c r="Y17" i="15"/>
  <c r="X17" i="15"/>
  <c r="R17" i="15"/>
  <c r="Q17" i="15"/>
  <c r="P17" i="15"/>
  <c r="C17" i="15"/>
  <c r="Z16" i="15"/>
  <c r="Y16" i="15"/>
  <c r="X16" i="15"/>
  <c r="R16" i="15"/>
  <c r="Q16" i="15"/>
  <c r="P16" i="15"/>
  <c r="C16" i="15"/>
  <c r="Z15" i="15"/>
  <c r="Y15" i="15"/>
  <c r="X15" i="15"/>
  <c r="R15" i="15"/>
  <c r="Q15" i="15"/>
  <c r="P15" i="15"/>
  <c r="C15" i="15"/>
  <c r="Z14" i="15"/>
  <c r="Y14" i="15"/>
  <c r="X14" i="15"/>
  <c r="R14" i="15"/>
  <c r="Q14" i="15"/>
  <c r="P14" i="15"/>
  <c r="C14" i="15"/>
  <c r="Z13" i="15"/>
  <c r="Y13" i="15"/>
  <c r="X13" i="15"/>
  <c r="R13" i="15"/>
  <c r="Q13" i="15"/>
  <c r="P13" i="15"/>
  <c r="C13" i="15"/>
  <c r="Z12" i="15"/>
  <c r="Y12" i="15"/>
  <c r="X12" i="15"/>
  <c r="R12" i="15"/>
  <c r="Q12" i="15"/>
  <c r="P12" i="15"/>
  <c r="C12" i="15"/>
  <c r="Z11" i="15"/>
  <c r="Y11" i="15"/>
  <c r="X11" i="15"/>
  <c r="R11" i="15"/>
  <c r="Q11" i="15"/>
  <c r="P11" i="15"/>
  <c r="C11" i="15"/>
  <c r="Z10" i="15"/>
  <c r="Y10" i="15"/>
  <c r="X10" i="15"/>
  <c r="R10" i="15"/>
  <c r="Q10" i="15"/>
  <c r="P10" i="15"/>
  <c r="C10" i="15"/>
  <c r="Z9" i="15"/>
  <c r="Y9" i="15"/>
  <c r="X9" i="15"/>
  <c r="R9" i="15"/>
  <c r="Q9" i="15"/>
  <c r="P9" i="15"/>
  <c r="C9" i="15"/>
  <c r="Z8" i="15"/>
  <c r="Y8" i="15"/>
  <c r="X8" i="15"/>
  <c r="R8" i="15"/>
  <c r="Q8" i="15"/>
  <c r="P8" i="15"/>
  <c r="C8" i="15"/>
  <c r="Z7" i="15"/>
  <c r="Y7" i="15"/>
  <c r="X7" i="15"/>
  <c r="R7" i="15"/>
  <c r="Q7" i="15"/>
  <c r="P7" i="15"/>
  <c r="C7" i="15"/>
  <c r="Z6" i="15"/>
  <c r="Y6" i="15"/>
  <c r="X6" i="15"/>
  <c r="R6" i="15"/>
  <c r="Q6" i="15"/>
  <c r="P6" i="15"/>
  <c r="C6" i="15"/>
  <c r="Z5" i="15"/>
  <c r="Y5" i="15"/>
  <c r="X5" i="15"/>
  <c r="R5" i="15"/>
  <c r="Q5" i="15"/>
  <c r="P5" i="15"/>
  <c r="C5" i="15"/>
  <c r="Z4" i="15"/>
  <c r="Y4" i="15"/>
  <c r="X4" i="15"/>
  <c r="R4" i="15"/>
  <c r="Q4" i="15"/>
  <c r="P4" i="15"/>
  <c r="C4" i="15"/>
  <c r="Z3" i="15"/>
  <c r="Y3" i="15"/>
  <c r="X3" i="15"/>
  <c r="R3" i="15"/>
  <c r="Q3" i="15"/>
  <c r="P3" i="15"/>
  <c r="C3" i="15"/>
  <c r="Z2" i="15"/>
  <c r="Y2" i="15"/>
  <c r="X2" i="15"/>
  <c r="R2" i="15"/>
  <c r="Q2" i="15"/>
  <c r="P2" i="15"/>
  <c r="C2" i="15"/>
  <c r="C36" i="4"/>
  <c r="C37" i="4"/>
  <c r="C38" i="4"/>
  <c r="C39" i="4"/>
  <c r="Z20" i="17"/>
  <c r="Y20" i="17"/>
  <c r="X20" i="17"/>
  <c r="Z19" i="17"/>
  <c r="Y19" i="17"/>
  <c r="X19" i="17"/>
  <c r="Z18" i="17"/>
  <c r="Y18" i="17"/>
  <c r="X18" i="17"/>
  <c r="Z17" i="17"/>
  <c r="Y17" i="17"/>
  <c r="X17" i="17"/>
  <c r="Z16" i="17"/>
  <c r="Y16" i="17"/>
  <c r="X16" i="17"/>
  <c r="Z15" i="17"/>
  <c r="Y15" i="17"/>
  <c r="X15" i="17"/>
  <c r="Z14" i="17"/>
  <c r="Y14" i="17"/>
  <c r="X14" i="17"/>
  <c r="Z13" i="17"/>
  <c r="Y13" i="17"/>
  <c r="X13" i="17"/>
  <c r="Z12" i="17"/>
  <c r="Y12" i="17"/>
  <c r="X12" i="17"/>
  <c r="Z11" i="17"/>
  <c r="Y11" i="17"/>
  <c r="X11" i="17"/>
  <c r="Z10" i="17"/>
  <c r="Y10" i="17"/>
  <c r="X10" i="17"/>
  <c r="Z9" i="17"/>
  <c r="Y9" i="17"/>
  <c r="X9" i="17"/>
  <c r="Z8" i="17"/>
  <c r="Y8" i="17"/>
  <c r="X8" i="17"/>
  <c r="Z7" i="17"/>
  <c r="Y7" i="17"/>
  <c r="X7" i="17"/>
  <c r="Z6" i="17"/>
  <c r="Y6" i="17"/>
  <c r="X6" i="17"/>
  <c r="Z5" i="17"/>
  <c r="Y5" i="17"/>
  <c r="X5" i="17"/>
  <c r="Z4" i="17"/>
  <c r="Y4" i="17"/>
  <c r="X4" i="17"/>
  <c r="Z3" i="17"/>
  <c r="Y3" i="17"/>
  <c r="X3" i="17"/>
  <c r="R20" i="17"/>
  <c r="Q20" i="17"/>
  <c r="P20" i="17"/>
  <c r="R19" i="17"/>
  <c r="Q19" i="17"/>
  <c r="P19" i="17"/>
  <c r="R18" i="17"/>
  <c r="Q18" i="17"/>
  <c r="P18" i="17"/>
  <c r="R17" i="17"/>
  <c r="Q17" i="17"/>
  <c r="P17" i="17"/>
  <c r="R16" i="17"/>
  <c r="Q16" i="17"/>
  <c r="P16" i="17"/>
  <c r="R15" i="17"/>
  <c r="Q15" i="17"/>
  <c r="P15" i="17"/>
  <c r="R14" i="17"/>
  <c r="Q14" i="17"/>
  <c r="P14" i="17"/>
  <c r="R13" i="17"/>
  <c r="Q13" i="17"/>
  <c r="P13" i="17"/>
  <c r="R12" i="17"/>
  <c r="Q12" i="17"/>
  <c r="P12" i="17"/>
  <c r="R11" i="17"/>
  <c r="Q11" i="17"/>
  <c r="P11" i="17"/>
  <c r="R10" i="17"/>
  <c r="Q10" i="17"/>
  <c r="P10" i="17"/>
  <c r="R9" i="17"/>
  <c r="Q9" i="17"/>
  <c r="P9" i="17"/>
  <c r="R8" i="17"/>
  <c r="Q8" i="17"/>
  <c r="P8" i="17"/>
  <c r="R7" i="17"/>
  <c r="Q7" i="17"/>
  <c r="P7" i="17"/>
  <c r="R6" i="17"/>
  <c r="Q6" i="17"/>
  <c r="P6" i="17"/>
  <c r="R5" i="17"/>
  <c r="Q5" i="17"/>
  <c r="P5" i="17"/>
  <c r="R4" i="17"/>
  <c r="Q4" i="17"/>
  <c r="P4" i="17"/>
  <c r="R3" i="17"/>
  <c r="Q3" i="17"/>
  <c r="P3" i="17"/>
  <c r="Z2" i="17"/>
  <c r="Y2" i="17"/>
  <c r="X2" i="17"/>
  <c r="R2" i="17"/>
  <c r="Q2" i="17"/>
  <c r="P2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1" i="4"/>
  <c r="C22" i="4"/>
  <c r="C2" i="4"/>
</calcChain>
</file>

<file path=xl/sharedStrings.xml><?xml version="1.0" encoding="utf-8"?>
<sst xmlns="http://schemas.openxmlformats.org/spreadsheetml/2006/main" count="2239" uniqueCount="318">
  <si>
    <t>Slide Number_TXT</t>
  </si>
  <si>
    <t>Block_TXT</t>
  </si>
  <si>
    <t>Barcode</t>
  </si>
  <si>
    <t>Link</t>
  </si>
  <si>
    <t>URL</t>
  </si>
  <si>
    <t>IHC</t>
  </si>
  <si>
    <t>Ab Row: 1</t>
  </si>
  <si>
    <t>No</t>
  </si>
  <si>
    <t>MOUSE</t>
  </si>
  <si>
    <t>pcore</t>
  </si>
  <si>
    <t>status or error code</t>
  </si>
  <si>
    <t>error location</t>
  </si>
  <si>
    <t>gSlide image</t>
  </si>
  <si>
    <t>o filename</t>
  </si>
  <si>
    <t>Group_TXT_GRP</t>
  </si>
  <si>
    <t>TU</t>
  </si>
  <si>
    <t>Tumor</t>
  </si>
  <si>
    <t>Directory</t>
  </si>
  <si>
    <t>barcode text</t>
  </si>
  <si>
    <t>Slide Type</t>
  </si>
  <si>
    <t>Experiment</t>
  </si>
  <si>
    <t>Slide Number</t>
  </si>
  <si>
    <t>Antibody</t>
  </si>
  <si>
    <t>Ab Row</t>
  </si>
  <si>
    <t>Clone</t>
  </si>
  <si>
    <t>Dilution</t>
  </si>
  <si>
    <t>Block</t>
  </si>
  <si>
    <t>Request</t>
  </si>
  <si>
    <t>Is Control Group</t>
  </si>
  <si>
    <t>Group</t>
  </si>
  <si>
    <t>Animal</t>
  </si>
  <si>
    <t>Species</t>
  </si>
  <si>
    <t>Strain</t>
  </si>
  <si>
    <t>Tissue Type Abbrev</t>
  </si>
  <si>
    <t>Tissue Type Name</t>
  </si>
  <si>
    <t>Title</t>
  </si>
  <si>
    <t>Pathologist</t>
  </si>
  <si>
    <t>Primary_Investigator</t>
  </si>
  <si>
    <t>SlideDomain</t>
  </si>
  <si>
    <t>ResearchSlide</t>
  </si>
  <si>
    <t>PathLIMs Sync</t>
  </si>
  <si>
    <t>Ziai, James</t>
  </si>
  <si>
    <t>Treatment</t>
  </si>
  <si>
    <t>Dosage</t>
  </si>
  <si>
    <t>Route</t>
  </si>
  <si>
    <t>Scan Date</t>
  </si>
  <si>
    <t>Yes</t>
  </si>
  <si>
    <t>Intra-peritoneal</t>
  </si>
  <si>
    <t>Balb/c</t>
  </si>
  <si>
    <t>10mg/kg</t>
  </si>
  <si>
    <t>Ab Row: 2</t>
  </si>
  <si>
    <t>L0 tissue area, sq. microns</t>
  </si>
  <si>
    <t>L1 tissue area, sq. microns</t>
  </si>
  <si>
    <t>L2 tissue area, sq. microns</t>
  </si>
  <si>
    <t>Treatment_GN</t>
  </si>
  <si>
    <t>Means</t>
  </si>
  <si>
    <t>SEM</t>
  </si>
  <si>
    <t>two-sample t-test, unequal variance</t>
  </si>
  <si>
    <t>vs.</t>
  </si>
  <si>
    <t>CD3*</t>
  </si>
  <si>
    <t>SP7</t>
  </si>
  <si>
    <t>DA1E</t>
  </si>
  <si>
    <t>Mu IgG1 anti-PD-L1 6E11 WT</t>
  </si>
  <si>
    <t>Mu IgG1 anti-TGF b 1D11</t>
  </si>
  <si>
    <t>Mu IgG1 anti-PD-L1 and Mu IgG1 anti-TGF b 1D11</t>
  </si>
  <si>
    <t>SP</t>
  </si>
  <si>
    <t>Spleen</t>
  </si>
  <si>
    <t>10mg/kg, then 5mg/kg</t>
  </si>
  <si>
    <t>10mg/kg (then 5mg/kg + 10mg/kg</t>
  </si>
  <si>
    <t>Naive Rabbit IgG (Monoclonal)*</t>
  </si>
  <si>
    <t>barcode</t>
  </si>
  <si>
    <t>ROI</t>
  </si>
  <si>
    <t>ok</t>
  </si>
  <si>
    <t>L0 tissue area w/o necrosis, sq. microns</t>
  </si>
  <si>
    <t>L0 cd3 area, sq. microns</t>
  </si>
  <si>
    <t>L0 cd3 cells, count</t>
  </si>
  <si>
    <t>L0 total cell area, sq. microns</t>
  </si>
  <si>
    <t>L0 total cells, count</t>
  </si>
  <si>
    <t>L0 cd3 area / L0 tissue area * 100_ST</t>
  </si>
  <si>
    <t>L0 cd3 area / L0 total cell area * 100_ST</t>
  </si>
  <si>
    <t>L0 cd3 cells/ L0 total cells * 100_ST</t>
  </si>
  <si>
    <t>L0 total cell area w/o necrosis, sq. microns</t>
  </si>
  <si>
    <t>L0 total cells w/o necrosis, count</t>
  </si>
  <si>
    <t>L0 cd3 area w/o necrosis, sq. microns</t>
  </si>
  <si>
    <t>L0 cd3 cells w/o necrosis, count</t>
  </si>
  <si>
    <t>w/o necrosis-  L0 cd3 area / L0 tissue area * 100_ST</t>
  </si>
  <si>
    <t>w/o necrosis-  L0 cd3 area / L0 total cell area * 100_ST</t>
  </si>
  <si>
    <t>w/o necrosis-  L0 cd3 cells/ L0 total cells * 100_ST</t>
  </si>
  <si>
    <t>L1 total cell area, sq. microns</t>
  </si>
  <si>
    <t>L1 total cells, count</t>
  </si>
  <si>
    <t>L1 cd3 area, sq. microns</t>
  </si>
  <si>
    <t>L1 cd3 cells, count</t>
  </si>
  <si>
    <t>L1 cd3 area / L1 tissue area * 100_ST</t>
  </si>
  <si>
    <t>L1 cd3 area / L1 total cell area * 100_ST</t>
  </si>
  <si>
    <t>L1 cd3 cells/ L1 total cells * 100_ST</t>
  </si>
  <si>
    <t>L1 tissue area w/o necrosis, sq. microns</t>
  </si>
  <si>
    <t>L1 total cell area w/o necrosis, sq. microns</t>
  </si>
  <si>
    <t>L1 total cells w/o necrosis, count</t>
  </si>
  <si>
    <t>L1 cd3 area w/o necrosis, sq. microns</t>
  </si>
  <si>
    <t>L1 cd3 cells w/o necrosis, count</t>
  </si>
  <si>
    <t>w/o necrosis-  L1 cd3 area / L1 tissue area * 100_ST</t>
  </si>
  <si>
    <t>w/o necrosis-  L1 cd3 area / L1 total cell area * 100_ST</t>
  </si>
  <si>
    <t>w/o necrosis-  L1 cd3 cells/ L1 total cells * 100_ST</t>
  </si>
  <si>
    <t>L2 total cell area, sq. microns</t>
  </si>
  <si>
    <t>L2 total cells, count</t>
  </si>
  <si>
    <t>L2 cd3 area, sq. microns</t>
  </si>
  <si>
    <t>L2 cd3 cells, count</t>
  </si>
  <si>
    <t>L2 cd3 area / L2 tissue area * 100_ST</t>
  </si>
  <si>
    <t>L2 cd3 area / L2 total cell area * 100_ST</t>
  </si>
  <si>
    <t>L2 cd3 cells/ L2 total cells * 100_ST</t>
  </si>
  <si>
    <t>L2 tissue area w/o necrosis, sq. microns</t>
  </si>
  <si>
    <t>L2 total cell area w/o necrosis, sq. microns</t>
  </si>
  <si>
    <t>L2 total cells w/o necrosis, count</t>
  </si>
  <si>
    <t>L2 cd3 area w/o necrosis, sq. microns</t>
  </si>
  <si>
    <t>L2 cd3 cells w/o necrosis, count</t>
  </si>
  <si>
    <t>w/o necrosis-  L2 cd3 area / L2 tissue area * 100_ST</t>
  </si>
  <si>
    <t>w/o necrosis-  L2 cd3 area / L2 total cell area * 100_ST</t>
  </si>
  <si>
    <t>w/o necrosis-  L2 cd3 cells/ L2 total cells * 100_ST</t>
  </si>
  <si>
    <t>L1_width_TXT</t>
  </si>
  <si>
    <t>NDP_Pcore2/Genentech_Webslide_server/MSRs/20160714_SChalasani_MSR9229/689E-PL16 - 2016-07-14 17.05.18.ndpi</t>
  </si>
  <si>
    <t>689E-PL16</t>
  </si>
  <si>
    <t>H2016-680 - Exp. Num: 2</t>
  </si>
  <si>
    <t>1;200</t>
  </si>
  <si>
    <t>H2016-680-(1)</t>
  </si>
  <si>
    <t>15-3060 H(2)</t>
  </si>
  <si>
    <t>BALB-c</t>
  </si>
  <si>
    <t>Control Ab</t>
  </si>
  <si>
    <t>20mg/kg</t>
  </si>
  <si>
    <t>PD study with anti-TGF beta antibodies in combination with anti-PDL1 in the syngeneic EMT6 tumor model in Balb/c mice, repeat study</t>
  </si>
  <si>
    <t>Turley, Shannon</t>
  </si>
  <si>
    <t>NDP_Pcore2/Genentech_Webslide_server/MSRs/20160714_SChalasani_MSR9229/689F-PL16 - 2016-07-14 17.06.44.ndpi</t>
  </si>
  <si>
    <t>689F-PL16</t>
  </si>
  <si>
    <t>H2016-680-(2)</t>
  </si>
  <si>
    <t>NDP_Pcore2/Genentech_Webslide_server/MSRs/20160714_SChalasani_MSR9229/689G-PL16 - 2016-07-14 17.08.28.ndpi</t>
  </si>
  <si>
    <t>689G-PL16</t>
  </si>
  <si>
    <t>H2016-680-(3)</t>
  </si>
  <si>
    <t>NDP_Pcore2/Genentech_Webslide_server/MSRs/20160714_SChalasani_MSR9229/689H-PL16 - 2016-07-14 17.10.11.ndpi</t>
  </si>
  <si>
    <t>689H-PL16</t>
  </si>
  <si>
    <t>H2016-680-(4)</t>
  </si>
  <si>
    <t>NDP_Pcore2/Genentech_Webslide_server/MSRs/20160714_SChalasani_MSR9229/689I-PL16 - 2016-07-14 17.12.00.ndpi</t>
  </si>
  <si>
    <t>689I-PL16</t>
  </si>
  <si>
    <t>H2016-680-(5)</t>
  </si>
  <si>
    <t>Mu IgG1 anti-PD-L1 10mg/kg 1st dose,</t>
  </si>
  <si>
    <t>5mg/kg</t>
  </si>
  <si>
    <t>NDP_Pcore2/Genentech_Webslide_server/MSRs/20160714_SChalasani_MSR9229/689J-PL16 - 2016-07-14 17.13.36.ndpi</t>
  </si>
  <si>
    <t>689J-PL16</t>
  </si>
  <si>
    <t>H2016-680-(6)</t>
  </si>
  <si>
    <t>NDP_Pcore2/Genentech_Webslide_server/MSRs/20160714_SChalasani_MSR9229/689K-PL16 - 2016-07-14 17.14.45.ndpi</t>
  </si>
  <si>
    <t>689K-PL16</t>
  </si>
  <si>
    <t>H2016-680-(7)</t>
  </si>
  <si>
    <t>NDP_Pcore2/Genentech_Webslide_server/MSRs/20160714_SChalasani_MSR9229/689L-PL16 - 2016-07-14 17.16.33.ndpi</t>
  </si>
  <si>
    <t>689L-PL16</t>
  </si>
  <si>
    <t>H2016-680-(8)</t>
  </si>
  <si>
    <t>NDP_Pcore2/Genentech_Webslide_server/MSRs/20160714_SChalasani_MSR9229/689M-PL16 - 2016-07-14 17.18.55.ndpi</t>
  </si>
  <si>
    <t>689M-PL16</t>
  </si>
  <si>
    <t>H2016-680-(9)</t>
  </si>
  <si>
    <t>Mu IgG1 anti TGFb 1D11</t>
  </si>
  <si>
    <t>NDP_Pcore2/Genentech_Webslide_server/MSRs/20160714_SChalasani_MSR9229/689N-PL16 - 2016-07-14 17.20.48.ndpi</t>
  </si>
  <si>
    <t>689N-PL16</t>
  </si>
  <si>
    <t>H2016-680-(10)</t>
  </si>
  <si>
    <t>NDP_Pcore2/Genentech_Webslide_server/MSRs/20160714_SChalasani_MSR9229/689O-PL16 - 2016-07-14 17.22.15.ndpi</t>
  </si>
  <si>
    <t>689O-PL16</t>
  </si>
  <si>
    <t>H2016-680-(11)</t>
  </si>
  <si>
    <t>NDP_Pcore2/Genentech_Webslide_server/MSRs/20160714_SChalasani_MSR9229/689P-PL16 - 2016-07-14 17.23.52.ndpi</t>
  </si>
  <si>
    <t>689P-PL16</t>
  </si>
  <si>
    <t>H2016-680-(12)</t>
  </si>
  <si>
    <t>NDP_Pcore2/Genentech_Webslide_server/MSRs/20160714_SChalasani_MSR9229/689Q-PL16 - 2016-07-14 17.29.48.ndpi</t>
  </si>
  <si>
    <t>689Q-PL16</t>
  </si>
  <si>
    <t>H2016-680-(13)</t>
  </si>
  <si>
    <t>NDP_Pcore2/Genentech_Webslide_server/MSRs/20160714_SChalasani_MSR9229/689R-PL16 - 2016-07-14 17.31.18.ndpi</t>
  </si>
  <si>
    <t>689R-PL16</t>
  </si>
  <si>
    <t>H2016-680-(14)</t>
  </si>
  <si>
    <t>Mu IgG1 anti-PD-L1 + Mu IgG1 anti-TGFb 1D11</t>
  </si>
  <si>
    <t>5mg/kg + 10mg/kg</t>
  </si>
  <si>
    <t>NDP_Pcore2/Genentech_Webslide_server/MSRs/20160714_SChalasani_MSR9229/689S-PL16 - 2016-07-14 17.33.14.ndpi</t>
  </si>
  <si>
    <t>689S-PL16</t>
  </si>
  <si>
    <t>H2016-680-(15)</t>
  </si>
  <si>
    <t>NDP_Pcore2/Genentech_Webslide_server/MSRs/20160714_SChalasani_MSR9229/689T-PL16 - 2016-07-14 17.34.47.ndpi</t>
  </si>
  <si>
    <t>689T-PL16</t>
  </si>
  <si>
    <t>H2016-680-(16)</t>
  </si>
  <si>
    <t>NDP_Pcore2/Genentech_Webslide_server/MSRs/20160714_SChalasani_MSR9229/689U-PL16 - 2016-07-14 17.37.01.ndpi</t>
  </si>
  <si>
    <t>689U-PL16</t>
  </si>
  <si>
    <t>H2016-680-(17)</t>
  </si>
  <si>
    <t>NDP_Pcore2/Genentech_Webslide_server/MSRs/20160714_SChalasani_MSR9229/689V-PL16 - 2016-07-14 17.38.37.ndpi</t>
  </si>
  <si>
    <t>689V-PL16</t>
  </si>
  <si>
    <t>H2016-680-(18)</t>
  </si>
  <si>
    <t>NDP_Pcore2/Genentech_Webslide_server/MSRs/20160714_SChalasani_MSR9229/68AU-PL16 - 2016-07-14 17.41.23.ndpi</t>
  </si>
  <si>
    <t>68AU-PL16</t>
  </si>
  <si>
    <t>H2016-666 - Exp. Num: 2</t>
  </si>
  <si>
    <t>H2010-2082-(66)</t>
  </si>
  <si>
    <t>15-3060 H(1)</t>
  </si>
  <si>
    <t>CD-1</t>
  </si>
  <si>
    <t>NDP_Pcore2/Genentech_Webslide_server/MSRs/20160714_SChalasani_MSR9229/68AV-PL16 - 2016-07-14 17.42.23.ndpi</t>
  </si>
  <si>
    <t>68AV-PL16</t>
  </si>
  <si>
    <t>H2016-666-(1)</t>
  </si>
  <si>
    <t>NDP_Pcore2/Genentech_Webslide_server/MSRs/20160714_SChalasani_MSR9229/68AW-PL16 - 2016-07-14 17.43.56.ndpi</t>
  </si>
  <si>
    <t>68AW-PL16</t>
  </si>
  <si>
    <t>H2016-666-(2)</t>
  </si>
  <si>
    <t>NDP_Pcore2/Genentech_Webslide_server/MSRs/20160714_SChalasani_MSR9229/68AX-PL16 - 2016-07-14 17.45.23.ndpi</t>
  </si>
  <si>
    <t>68AX-PL16</t>
  </si>
  <si>
    <t>H2016-666-(3)</t>
  </si>
  <si>
    <t>NDP_Pcore2/Genentech_Webslide_server/MSRs/20160714_SChalasani_MSR9229/68AY-PL16 - 2016-07-14 17.46.43.ndpi</t>
  </si>
  <si>
    <t>68AY-PL16</t>
  </si>
  <si>
    <t>H2016-666-(4)</t>
  </si>
  <si>
    <t>NDP_Pcore2/Genentech_Webslide_server/MSRs/20160714_SChalasani_MSR9229/68AZ-PL16 - 2016-07-14 17.48.48.ndpi</t>
  </si>
  <si>
    <t>68AZ-PL16</t>
  </si>
  <si>
    <t>H2016-666-(5)</t>
  </si>
  <si>
    <t>NDP_Pcore2/Genentech_Webslide_server/MSRs/20160714_SChalasani_MSR9229/68B0-PL16 - 2016-07-14 17.49.54.ndpi</t>
  </si>
  <si>
    <t>68B0-PL16</t>
  </si>
  <si>
    <t>H2016-666-(6)</t>
  </si>
  <si>
    <t>NDP_Pcore2/Genentech_Webslide_server/MSRs/20160714_SChalasani_MSR9229/68B1-PL16 - 2016-07-14 17.51.21.ndpi</t>
  </si>
  <si>
    <t>68B1-PL16</t>
  </si>
  <si>
    <t>H2016-666-(7)</t>
  </si>
  <si>
    <t>NDP_Pcore2/Genentech_Webslide_server/MSRs/20160714_SChalasani_MSR9229/68B2-PL16 - 2016-07-14 17.52.14.ndpi</t>
  </si>
  <si>
    <t>68B2-PL16</t>
  </si>
  <si>
    <t>H2016-666-(8)</t>
  </si>
  <si>
    <t>NDP_Pcore2/Genentech_Webslide_server/MSRs/20160714_SChalasani_MSR9229/68B3-PL16 - 2016-07-14 17.54.00.ndpi</t>
  </si>
  <si>
    <t>68B3-PL16</t>
  </si>
  <si>
    <t>H2016-666-(9)</t>
  </si>
  <si>
    <t>NDP_Pcore2/Genentech_Webslide_server/MSRs/20160714_SChalasani_MSR9229/68B4-PL16 - 2016-07-14 17.55.01.ndpi</t>
  </si>
  <si>
    <t>68B4-PL16</t>
  </si>
  <si>
    <t>H2016-666-(10)</t>
  </si>
  <si>
    <t>NDP_Pcore2/Genentech_Webslide_server/MSRs/20160714_SChalasani_MSR9229/68B5-PL16 - 2016-07-14 17.57.07.ndpi</t>
  </si>
  <si>
    <t>68B5-PL16</t>
  </si>
  <si>
    <t>H2016-666-(11)</t>
  </si>
  <si>
    <t>NDP_Pcore2/Genentech_Webslide_server/MSRs/20160714_SChalasani_MSR9229/68B6-PL16 - 2016-07-14 17.58.24.ndpi</t>
  </si>
  <si>
    <t>68B6-PL16</t>
  </si>
  <si>
    <t>H2016-666-(12)</t>
  </si>
  <si>
    <t>NDP_Pcore2/Genentech_Webslide_server/MSRs/20160714_SChalasani_MSR9229/68B7-PL16 - 2016-07-14 18.00.26.ndpi</t>
  </si>
  <si>
    <t>68B7-PL16</t>
  </si>
  <si>
    <t>H2016-666-(13)</t>
  </si>
  <si>
    <t>NDP_Pcore2/Genentech_Webslide_server/MSRs/20160714_SChalasani_MSR9229/68B8-PL16 - 2016-07-14 18.01.59.ndpi</t>
  </si>
  <si>
    <t>68B8-PL16</t>
  </si>
  <si>
    <t>H2016-666-(14)</t>
  </si>
  <si>
    <t>NDP_Pcore2/Genentech_Webslide_server/MSRs/20160714_SChalasani_MSR9229/68B9-PL16 - 2016-07-14 18.03.28.ndpi</t>
  </si>
  <si>
    <t>68B9-PL16</t>
  </si>
  <si>
    <t>H2016-666-(15)</t>
  </si>
  <si>
    <t>NDP_Pcore2/Genentech_Webslide_server/MSRs/20160714_SChalasani_MSR9229/68BA-PL16 - 2016-07-14 18.04.38.ndpi</t>
  </si>
  <si>
    <t>68BA-PL16</t>
  </si>
  <si>
    <t>H2016-666-(16)</t>
  </si>
  <si>
    <t>NDP_Pcore2/Genentech_Webslide_server/MSRs/20160714_SChalasani_MSR9229/68BB-PL16 - 2016-07-14 18.06.10.ndpi</t>
  </si>
  <si>
    <t>68BB-PL16</t>
  </si>
  <si>
    <t>H2016-666-(17)</t>
  </si>
  <si>
    <t>NDP_Pcore2/Genentech_Webslide_server/MSRs/20160714_SChalasani_MSR9229/68BC-PL16 - 2016-07-14 18.07.28.ndpi</t>
  </si>
  <si>
    <t>68BC-PL16</t>
  </si>
  <si>
    <t>H2016-666-(18)</t>
  </si>
  <si>
    <t>NDP_Pcore2/Genentech_Webslide_server/MSRs/20160714_SChalasani_MSR9229/68BD-PL16 - 2016-07-14 18.09.21.ndpi</t>
  </si>
  <si>
    <t>68BD-PL16</t>
  </si>
  <si>
    <t>1ug/ml</t>
  </si>
  <si>
    <t>NDP_Pcore2/Genentech_Webslide_server/MSRs/20160714_SChalasani_MSR9229/6A6C-PL16 - 2016-07-14 17.40.01.ndpi</t>
  </si>
  <si>
    <t>6A6C-PL16</t>
  </si>
  <si>
    <t>H2016-666 - Exp. Num: 3</t>
  </si>
  <si>
    <t>H2016-666-(19)</t>
  </si>
  <si>
    <t>http://gslideviewer.gene.com/nano/gslideviewer.cgi?PATH=NDP_Pcore2/Genentech_Webslide_server/MSRs/20160714_SChalasani_MSR9229/689E-PL16 - 2016-07-14 17.05.18.ndpi</t>
  </si>
  <si>
    <t>http://gslideviewer.gene.com/nano/gslideviewer.cgi?PATH=NDP_Pcore2/Genentech_Webslide_server/MSRs/20160714_SChalasani_MSR9229/689F-PL16 - 2016-07-14 17.06.44.ndpi</t>
  </si>
  <si>
    <t>http://gslideviewer.gene.com/nano/gslideviewer.cgi?PATH=NDP_Pcore2/Genentech_Webslide_server/MSRs/20160714_SChalasani_MSR9229/689G-PL16 - 2016-07-14 17.08.28.ndpi</t>
  </si>
  <si>
    <t>http://gslideviewer.gene.com/nano/gslideviewer.cgi?PATH=NDP_Pcore2/Genentech_Webslide_server/MSRs/20160714_SChalasani_MSR9229/689H-PL16 - 2016-07-14 17.10.11.ndpi</t>
  </si>
  <si>
    <t>http://gslideviewer.gene.com/nano/gslideviewer.cgi?PATH=NDP_Pcore2/Genentech_Webslide_server/MSRs/20160714_SChalasani_MSR9229/689I-PL16 - 2016-07-14 17.12.00.ndpi</t>
  </si>
  <si>
    <t>http://gslideviewer.gene.com/nano/gslideviewer.cgi?PATH=NDP_Pcore2/Genentech_Webslide_server/MSRs/20160714_SChalasani_MSR9229/689J-PL16 - 2016-07-14 17.13.36.ndpi</t>
  </si>
  <si>
    <t>http://gslideviewer.gene.com/nano/gslideviewer.cgi?PATH=NDP_Pcore2/Genentech_Webslide_server/MSRs/20160714_SChalasani_MSR9229/689K-PL16 - 2016-07-14 17.14.45.ndpi</t>
  </si>
  <si>
    <t>http://gslideviewer.gene.com/nano/gslideviewer.cgi?PATH=NDP_Pcore2/Genentech_Webslide_server/MSRs/20160714_SChalasani_MSR9229/689L-PL16 - 2016-07-14 17.16.33.ndpi</t>
  </si>
  <si>
    <t>http://gslideviewer.gene.com/nano/gslideviewer.cgi?PATH=NDP_Pcore2/Genentech_Webslide_server/MSRs/20160714_SChalasani_MSR9229/689M-PL16 - 2016-07-14 17.18.55.ndpi</t>
  </si>
  <si>
    <t>http://gslideviewer.gene.com/nano/gslideviewer.cgi?PATH=NDP_Pcore2/Genentech_Webslide_server/MSRs/20160714_SChalasani_MSR9229/689N-PL16 - 2016-07-14 17.20.48.ndpi</t>
  </si>
  <si>
    <t>http://gslideviewer.gene.com/nano/gslideviewer.cgi?PATH=NDP_Pcore2/Genentech_Webslide_server/MSRs/20160714_SChalasani_MSR9229/689O-PL16 - 2016-07-14 17.22.15.ndpi</t>
  </si>
  <si>
    <t>http://gslideviewer.gene.com/nano/gslideviewer.cgi?PATH=NDP_Pcore2/Genentech_Webslide_server/MSRs/20160714_SChalasani_MSR9229/689P-PL16 - 2016-07-14 17.23.52.ndpi</t>
  </si>
  <si>
    <t>http://gslideviewer.gene.com/nano/gslideviewer.cgi?PATH=NDP_Pcore2/Genentech_Webslide_server/MSRs/20160714_SChalasani_MSR9229/689Q-PL16 - 2016-07-14 17.29.48.ndpi</t>
  </si>
  <si>
    <t>http://gslideviewer.gene.com/nano/gslideviewer.cgi?PATH=NDP_Pcore2/Genentech_Webslide_server/MSRs/20160714_SChalasani_MSR9229/689R-PL16 - 2016-07-14 17.31.18.ndpi</t>
  </si>
  <si>
    <t>http://gslideviewer.gene.com/nano/gslideviewer.cgi?PATH=NDP_Pcore2/Genentech_Webslide_server/MSRs/20160714_SChalasani_MSR9229/689S-PL16 - 2016-07-14 17.33.14.ndpi</t>
  </si>
  <si>
    <t>http://gslideviewer.gene.com/nano/gslideviewer.cgi?PATH=NDP_Pcore2/Genentech_Webslide_server/MSRs/20160714_SChalasani_MSR9229/689T-PL16 - 2016-07-14 17.34.47.ndpi</t>
  </si>
  <si>
    <t>http://gslideviewer.gene.com/nano/gslideviewer.cgi?PATH=NDP_Pcore2/Genentech_Webslide_server/MSRs/20160714_SChalasani_MSR9229/689U-PL16 - 2016-07-14 17.37.01.ndpi</t>
  </si>
  <si>
    <t>http://gslideviewer.gene.com/nano/gslideviewer.cgi?PATH=NDP_Pcore2/Genentech_Webslide_server/MSRs/20160714_SChalasani_MSR9229/689V-PL16 - 2016-07-14 17.38.37.ndpi</t>
  </si>
  <si>
    <t>http://gslideviewer.gene.com/nano/gslideviewer.cgi?PATH=NDP_Pcore2/Genentech_Webslide_server/MSRs/20160714_SChalasani_MSR9229/68AU-PL16 - 2016-07-14 17.41.23.ndpi</t>
  </si>
  <si>
    <t>http://gslideviewer.gene.com/nano/gslideviewer.cgi?PATH=NDP_Pcore2/Genentech_Webslide_server/MSRs/20160714_SChalasani_MSR9229/68AV-PL16 - 2016-07-14 17.42.23.ndpi</t>
  </si>
  <si>
    <t>http://gslideviewer.gene.com/nano/gslideviewer.cgi?PATH=NDP_Pcore2/Genentech_Webslide_server/MSRs/20160714_SChalasani_MSR9229/68AW-PL16 - 2016-07-14 17.43.56.ndpi</t>
  </si>
  <si>
    <t>http://gslideviewer.gene.com/nano/gslideviewer.cgi?PATH=NDP_Pcore2/Genentech_Webslide_server/MSRs/20160714_SChalasani_MSR9229/68AX-PL16 - 2016-07-14 17.45.23.ndpi</t>
  </si>
  <si>
    <t>http://gslideviewer.gene.com/nano/gslideviewer.cgi?PATH=NDP_Pcore2/Genentech_Webslide_server/MSRs/20160714_SChalasani_MSR9229/68AY-PL16 - 2016-07-14 17.46.43.ndpi</t>
  </si>
  <si>
    <t>http://gslideviewer.gene.com/nano/gslideviewer.cgi?PATH=NDP_Pcore2/Genentech_Webslide_server/MSRs/20160714_SChalasani_MSR9229/68AZ-PL16 - 2016-07-14 17.48.48.ndpi</t>
  </si>
  <si>
    <t>http://gslideviewer.gene.com/nano/gslideviewer.cgi?PATH=NDP_Pcore2/Genentech_Webslide_server/MSRs/20160714_SChalasani_MSR9229/68B0-PL16 - 2016-07-14 17.49.54.ndpi</t>
  </si>
  <si>
    <t>http://gslideviewer.gene.com/nano/gslideviewer.cgi?PATH=NDP_Pcore2/Genentech_Webslide_server/MSRs/20160714_SChalasani_MSR9229/68B1-PL16 - 2016-07-14 17.51.21.ndpi</t>
  </si>
  <si>
    <t>http://gslideviewer.gene.com/nano/gslideviewer.cgi?PATH=NDP_Pcore2/Genentech_Webslide_server/MSRs/20160714_SChalasani_MSR9229/68B2-PL16 - 2016-07-14 17.52.14.ndpi</t>
  </si>
  <si>
    <t>http://gslideviewer.gene.com/nano/gslideviewer.cgi?PATH=NDP_Pcore2/Genentech_Webslide_server/MSRs/20160714_SChalasani_MSR9229/68B3-PL16 - 2016-07-14 17.54.00.ndpi</t>
  </si>
  <si>
    <t>http://gslideviewer.gene.com/nano/gslideviewer.cgi?PATH=NDP_Pcore2/Genentech_Webslide_server/MSRs/20160714_SChalasani_MSR9229/68B4-PL16 - 2016-07-14 17.55.01.ndpi</t>
  </si>
  <si>
    <t>http://gslideviewer.gene.com/nano/gslideviewer.cgi?PATH=NDP_Pcore2/Genentech_Webslide_server/MSRs/20160714_SChalasani_MSR9229/68B5-PL16 - 2016-07-14 17.57.07.ndpi</t>
  </si>
  <si>
    <t>http://gslideviewer.gene.com/nano/gslideviewer.cgi?PATH=NDP_Pcore2/Genentech_Webslide_server/MSRs/20160714_SChalasani_MSR9229/68B6-PL16 - 2016-07-14 17.58.24.ndpi</t>
  </si>
  <si>
    <t>http://gslideviewer.gene.com/nano/gslideviewer.cgi?PATH=NDP_Pcore2/Genentech_Webslide_server/MSRs/20160714_SChalasani_MSR9229/68B7-PL16 - 2016-07-14 18.00.26.ndpi</t>
  </si>
  <si>
    <t>http://gslideviewer.gene.com/nano/gslideviewer.cgi?PATH=NDP_Pcore2/Genentech_Webslide_server/MSRs/20160714_SChalasani_MSR9229/68B8-PL16 - 2016-07-14 18.01.59.ndpi</t>
  </si>
  <si>
    <t>http://gslideviewer.gene.com/nano/gslideviewer.cgi?PATH=NDP_Pcore2/Genentech_Webslide_server/MSRs/20160714_SChalasani_MSR9229/68B9-PL16 - 2016-07-14 18.03.28.ndpi</t>
  </si>
  <si>
    <t>http://gslideviewer.gene.com/nano/gslideviewer.cgi?PATH=NDP_Pcore2/Genentech_Webslide_server/MSRs/20160714_SChalasani_MSR9229/68BA-PL16 - 2016-07-14 18.04.38.ndpi</t>
  </si>
  <si>
    <t>http://gslideviewer.gene.com/nano/gslideviewer.cgi?PATH=NDP_Pcore2/Genentech_Webslide_server/MSRs/20160714_SChalasani_MSR9229/68BB-PL16 - 2016-07-14 18.06.10.ndpi</t>
  </si>
  <si>
    <t>http://gslideviewer.gene.com/nano/gslideviewer.cgi?PATH=NDP_Pcore2/Genentech_Webslide_server/MSRs/20160714_SChalasani_MSR9229/68BC-PL16 - 2016-07-14 18.07.28.ndpi</t>
  </si>
  <si>
    <t>http://gslideviewer.gene.com/nano/gslideviewer.cgi?PATH=NDP_Pcore2/Genentech_Webslide_server/MSRs/20160714_SChalasani_MSR9229/68BD-PL16 - 2016-07-14 18.09.21.ndpi</t>
  </si>
  <si>
    <t>http://gslideviewer.gene.com/nano/gslideviewer.cgi?PATH=NDP_Pcore2/Genentech_Webslide_server/MSRs/20160714_SChalasani_MSR9229/6A6C-PL16 - 2016-07-14 17.40.01.ndpi</t>
  </si>
  <si>
    <t>left so-so</t>
  </si>
  <si>
    <t>miss left roi</t>
  </si>
  <si>
    <t>check TL</t>
  </si>
  <si>
    <t>no roi</t>
  </si>
  <si>
    <t>double check ROI</t>
  </si>
  <si>
    <t>done</t>
  </si>
  <si>
    <t>check ROI with new necro</t>
  </si>
  <si>
    <t>** subsets with tissue area &lt; 100000 were deleted</t>
  </si>
  <si>
    <t>Lx tissue area, sq. microns</t>
  </si>
  <si>
    <t>Lx total cell area, sq. microns</t>
  </si>
  <si>
    <t>Lx total cells, count</t>
  </si>
  <si>
    <t>Lx cd3 area, sq. microns</t>
  </si>
  <si>
    <t>Lx cd3 cells, count</t>
  </si>
  <si>
    <t>Lx cd3 area / Lx tissue area * 100_ST</t>
  </si>
  <si>
    <t>Lx cd3 area / Lx total cell area * 100_ST</t>
  </si>
  <si>
    <t>Lx cd3 cells/ Lx total cells * 100_ST</t>
  </si>
  <si>
    <t>Lx tissue area w/o necrosis, sq. microns</t>
  </si>
  <si>
    <t>Lx total cell area w/o necrosis, sq. microns</t>
  </si>
  <si>
    <t>Lx total cells w/o necrosis, count</t>
  </si>
  <si>
    <t>Lx cd3 area w/o necrosis, sq. microns</t>
  </si>
  <si>
    <t>Lx cd3 cells w/o necrosis, count</t>
  </si>
  <si>
    <t>w/o necrosis-  Lx cd3 area / Lx tissue area * 100_ST</t>
  </si>
  <si>
    <t>w/o necrosis-  Lx cd3 area / Lx total cell area * 100_ST</t>
  </si>
  <si>
    <t>w/o necrosis-  Lx cd3 cells/ Lx total cells * 100_ST</t>
  </si>
  <si>
    <t>% necrotic area_ST</t>
  </si>
  <si>
    <t>% necrotic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</si>
</sst>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Arial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1" xfId="0" applyFont="1" applyBorder="1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2" xfId="0" applyBorder="1" applyAlignment="1">
      <alignment wrapText="1"/>
    </xf>
    <xf numFmtId="0" fontId="0" fillId="0" borderId="2" xfId="0" applyBorder="1"/>
    <xf numFmtId="49" fontId="0" fillId="0" borderId="1" xfId="0" applyNumberFormat="1" applyFont="1" applyBorder="1" applyAlignment="1">
      <alignment wrapText="1"/>
    </xf>
    <xf numFmtId="49" fontId="1" fillId="0" borderId="0" xfId="25" applyNumberFormat="1" applyAlignment="1"/>
    <xf numFmtId="164" fontId="0" fillId="0" borderId="3" xfId="0" applyNumberFormat="1" applyFont="1" applyBorder="1" applyAlignment="1">
      <alignment wrapText="1"/>
    </xf>
    <xf numFmtId="164" fontId="0" fillId="0" borderId="0" xfId="0" applyNumberFormat="1" applyFont="1" applyBorder="1" applyAlignment="1">
      <alignment wrapText="1"/>
    </xf>
    <xf numFmtId="1" fontId="0" fillId="0" borderId="3" xfId="0" applyNumberFormat="1" applyFont="1" applyBorder="1" applyAlignment="1">
      <alignment wrapText="1"/>
    </xf>
    <xf numFmtId="1" fontId="0" fillId="0" borderId="0" xfId="0" applyNumberFormat="1" applyFont="1" applyBorder="1" applyAlignment="1">
      <alignment wrapText="1"/>
    </xf>
    <xf numFmtId="1" fontId="0" fillId="0" borderId="1" xfId="0" applyNumberFormat="1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164" fontId="0" fillId="0" borderId="3" xfId="0" applyNumberFormat="1" applyFont="1" applyBorder="1" applyAlignment="1"/>
    <xf numFmtId="164" fontId="0" fillId="0" borderId="0" xfId="0" applyNumberFormat="1" applyFont="1" applyBorder="1" applyAlignment="1"/>
    <xf numFmtId="1" fontId="0" fillId="0" borderId="3" xfId="0" applyNumberFormat="1" applyFont="1" applyBorder="1" applyAlignment="1"/>
    <xf numFmtId="1" fontId="0" fillId="0" borderId="0" xfId="0" applyNumberFormat="1" applyFont="1" applyBorder="1" applyAlignment="1"/>
    <xf numFmtId="0" fontId="0" fillId="2" borderId="0" xfId="0" applyFill="1" applyAlignment="1"/>
    <xf numFmtId="1" fontId="0" fillId="2" borderId="3" xfId="0" applyNumberFormat="1" applyFont="1" applyFill="1" applyBorder="1" applyAlignment="1"/>
    <xf numFmtId="1" fontId="0" fillId="2" borderId="0" xfId="0" applyNumberFormat="1" applyFont="1" applyFill="1" applyBorder="1" applyAlignment="1"/>
    <xf numFmtId="1" fontId="0" fillId="2" borderId="0" xfId="0" applyNumberFormat="1" applyFont="1" applyFill="1" applyAlignment="1"/>
    <xf numFmtId="164" fontId="0" fillId="2" borderId="3" xfId="0" applyNumberFormat="1" applyFont="1" applyFill="1" applyBorder="1" applyAlignment="1"/>
    <xf numFmtId="164" fontId="0" fillId="2" borderId="0" xfId="0" applyNumberFormat="1" applyFont="1" applyFill="1" applyBorder="1" applyAlignment="1"/>
    <xf numFmtId="2" fontId="0" fillId="0" borderId="3" xfId="0" applyNumberFormat="1" applyFont="1" applyBorder="1" applyAlignment="1"/>
    <xf numFmtId="2" fontId="0" fillId="0" borderId="0" xfId="0" applyNumberFormat="1" applyFont="1" applyBorder="1" applyAlignment="1"/>
    <xf numFmtId="0" fontId="0" fillId="0" borderId="0" xfId="0" applyAlignment="1">
      <alignment wrapText="1"/>
    </xf>
    <xf numFmtId="1" fontId="0" fillId="0" borderId="0" xfId="0" applyNumberFormat="1" applyFont="1" applyAlignment="1">
      <alignment wrapText="1"/>
    </xf>
    <xf numFmtId="0" fontId="3" fillId="0" borderId="0" xfId="0" applyFont="1"/>
    <xf numFmtId="15" fontId="3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3" borderId="0" xfId="0" applyFill="1"/>
    <xf numFmtId="49" fontId="1" fillId="3" borderId="0" xfId="25" applyNumberFormat="1" applyFill="1" applyAlignment="1"/>
    <xf numFmtId="0" fontId="0" fillId="3" borderId="0" xfId="0" applyFill="1" applyBorder="1" applyAlignment="1">
      <alignment wrapText="1"/>
    </xf>
    <xf numFmtId="0" fontId="0" fillId="3" borderId="0" xfId="0" applyFill="1" applyBorder="1" applyAlignment="1"/>
    <xf numFmtId="1" fontId="0" fillId="3" borderId="3" xfId="0" applyNumberFormat="1" applyFont="1" applyFill="1" applyBorder="1" applyAlignment="1">
      <alignment wrapText="1"/>
    </xf>
    <xf numFmtId="1" fontId="0" fillId="3" borderId="0" xfId="0" applyNumberFormat="1" applyFont="1" applyFill="1" applyBorder="1" applyAlignment="1">
      <alignment wrapText="1"/>
    </xf>
    <xf numFmtId="164" fontId="0" fillId="3" borderId="3" xfId="0" applyNumberFormat="1" applyFont="1" applyFill="1" applyBorder="1" applyAlignment="1">
      <alignment wrapText="1"/>
    </xf>
    <xf numFmtId="164" fontId="0" fillId="3" borderId="0" xfId="0" applyNumberFormat="1" applyFont="1" applyFill="1" applyBorder="1" applyAlignment="1">
      <alignment wrapText="1"/>
    </xf>
    <xf numFmtId="164" fontId="0" fillId="0" borderId="5" xfId="0" applyNumberFormat="1" applyFont="1" applyBorder="1" applyAlignment="1">
      <alignment wrapText="1"/>
    </xf>
    <xf numFmtId="1" fontId="0" fillId="0" borderId="4" xfId="0" applyNumberFormat="1" applyFont="1" applyBorder="1" applyAlignment="1">
      <alignment wrapText="1"/>
    </xf>
    <xf numFmtId="0" fontId="0" fillId="2" borderId="3" xfId="0" applyFill="1" applyBorder="1" applyAlignment="1"/>
    <xf numFmtId="0" fontId="0" fillId="0" borderId="3" xfId="0" applyBorder="1" applyAlignment="1">
      <alignment wrapText="1"/>
    </xf>
    <xf numFmtId="0" fontId="0" fillId="0" borderId="3" xfId="0" applyBorder="1" applyAlignment="1"/>
    <xf numFmtId="1" fontId="0" fillId="0" borderId="5" xfId="0" applyNumberFormat="1" applyFont="1" applyBorder="1" applyAlignment="1">
      <alignment wrapText="1"/>
    </xf>
    <xf numFmtId="1" fontId="0" fillId="2" borderId="0" xfId="0" applyNumberFormat="1" applyFill="1" applyAlignment="1"/>
    <xf numFmtId="1" fontId="0" fillId="0" borderId="0" xfId="0" applyNumberFormat="1" applyAlignment="1">
      <alignment wrapText="1"/>
    </xf>
    <xf numFmtId="1" fontId="0" fillId="0" borderId="0" xfId="0" applyNumberFormat="1" applyAlignment="1"/>
    <xf numFmtId="164" fontId="0" fillId="0" borderId="0" xfId="0" applyNumberFormat="1" applyFont="1" applyAlignment="1"/>
    <xf numFmtId="164" fontId="0" fillId="2" borderId="0" xfId="0" applyNumberFormat="1" applyFont="1" applyFill="1" applyAlignment="1"/>
    <xf numFmtId="164" fontId="0" fillId="0" borderId="7" xfId="0" applyNumberFormat="1" applyFont="1" applyBorder="1" applyAlignment="1">
      <alignment wrapText="1"/>
    </xf>
    <xf numFmtId="164" fontId="0" fillId="0" borderId="6" xfId="0" applyNumberFormat="1" applyBorder="1" applyAlignment="1"/>
    <xf numFmtId="164" fontId="0" fillId="2" borderId="3" xfId="0" applyNumberFormat="1" applyFill="1" applyBorder="1" applyAlignment="1"/>
    <xf numFmtId="164" fontId="0" fillId="2" borderId="0" xfId="0" applyNumberFormat="1" applyFill="1" applyBorder="1" applyAlignment="1"/>
    <xf numFmtId="164" fontId="0" fillId="2" borderId="6" xfId="0" applyNumberFormat="1" applyFill="1" applyBorder="1" applyAlignment="1"/>
    <xf numFmtId="164" fontId="0" fillId="0" borderId="0" xfId="0" applyNumberFormat="1" applyBorder="1" applyAlignment="1">
      <alignment wrapText="1"/>
    </xf>
    <xf numFmtId="164" fontId="0" fillId="0" borderId="3" xfId="0" applyNumberFormat="1" applyBorder="1" applyAlignment="1"/>
    <xf numFmtId="164" fontId="0" fillId="0" borderId="0" xfId="0" applyNumberFormat="1" applyBorder="1" applyAlignment="1"/>
    <xf numFmtId="0" fontId="0" fillId="0" borderId="3" xfId="0" applyBorder="1"/>
    <xf numFmtId="0" fontId="0" fillId="0" borderId="0" xfId="0" applyFill="1" applyBorder="1" applyAlignment="1"/>
    <xf numFmtId="164" fontId="0" fillId="0" borderId="2" xfId="0" applyNumberFormat="1" applyFont="1" applyBorder="1" applyAlignment="1">
      <alignment wrapText="1"/>
    </xf>
    <xf numFmtId="164" fontId="0" fillId="3" borderId="0" xfId="0" applyNumberFormat="1" applyFill="1" applyBorder="1" applyAlignment="1">
      <alignment wrapText="1"/>
    </xf>
    <xf numFmtId="0" fontId="0" fillId="0" borderId="5" xfId="0" applyBorder="1" applyAlignment="1">
      <alignment wrapText="1"/>
    </xf>
    <xf numFmtId="0" fontId="0" fillId="4" borderId="0" xfId="0" applyFill="1"/>
    <xf numFmtId="0" fontId="3" fillId="4" borderId="0" xfId="0" applyFont="1" applyFill="1"/>
    <xf numFmtId="15" fontId="3" fillId="4" borderId="0" xfId="0" applyNumberFormat="1" applyFont="1" applyFill="1"/>
    <xf numFmtId="0" fontId="0" fillId="0" borderId="0" xfId="0" applyFill="1"/>
    <xf numFmtId="49" fontId="1" fillId="0" borderId="0" xfId="25" applyNumberFormat="1" applyFill="1" applyAlignment="1"/>
    <xf numFmtId="0" fontId="0" fillId="0" borderId="0" xfId="0" applyFill="1" applyBorder="1" applyAlignment="1">
      <alignment wrapText="1"/>
    </xf>
    <xf numFmtId="1" fontId="0" fillId="0" borderId="3" xfId="0" applyNumberFormat="1" applyFont="1" applyFill="1" applyBorder="1" applyAlignment="1">
      <alignment wrapText="1"/>
    </xf>
    <xf numFmtId="1" fontId="0" fillId="0" borderId="0" xfId="0" applyNumberFormat="1" applyFont="1" applyFill="1" applyBorder="1" applyAlignment="1">
      <alignment wrapText="1"/>
    </xf>
    <xf numFmtId="164" fontId="0" fillId="0" borderId="3" xfId="0" applyNumberFormat="1" applyFont="1" applyFill="1" applyBorder="1" applyAlignment="1">
      <alignment wrapText="1"/>
    </xf>
    <xf numFmtId="164" fontId="0" fillId="0" borderId="0" xfId="0" applyNumberFormat="1" applyFont="1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" fontId="0" fillId="0" borderId="3" xfId="0" applyNumberFormat="1" applyBorder="1"/>
    <xf numFmtId="1" fontId="0" fillId="0" borderId="0" xfId="0" applyNumberFormat="1"/>
    <xf numFmtId="1" fontId="0" fillId="3" borderId="3" xfId="0" applyNumberFormat="1" applyFill="1" applyBorder="1"/>
    <xf numFmtId="1" fontId="0" fillId="3" borderId="0" xfId="0" applyNumberFormat="1" applyFill="1"/>
    <xf numFmtId="0" fontId="4" fillId="0" borderId="3" xfId="0" applyFont="1" applyBorder="1"/>
    <xf numFmtId="164" fontId="0" fillId="0" borderId="8" xfId="0" applyNumberFormat="1" applyFont="1" applyBorder="1" applyAlignment="1">
      <alignment wrapText="1"/>
    </xf>
    <xf numFmtId="2" fontId="0" fillId="0" borderId="5" xfId="0" applyNumberFormat="1" applyBorder="1" applyAlignment="1">
      <alignment wrapText="1"/>
    </xf>
    <xf numFmtId="2" fontId="0" fillId="0" borderId="3" xfId="0" applyNumberFormat="1" applyBorder="1" applyAlignment="1">
      <alignment wrapText="1"/>
    </xf>
    <xf numFmtId="2" fontId="0" fillId="3" borderId="3" xfId="0" applyNumberFormat="1" applyFill="1" applyBorder="1" applyAlignment="1">
      <alignment wrapText="1"/>
    </xf>
    <xf numFmtId="2" fontId="0" fillId="0" borderId="3" xfId="0" applyNumberFormat="1" applyBorder="1" applyAlignment="1"/>
    <xf numFmtId="2" fontId="0" fillId="2" borderId="3" xfId="0" applyNumberFormat="1" applyFill="1" applyBorder="1" applyAlignment="1"/>
    <xf numFmtId="164" fontId="0" fillId="0" borderId="5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</cellXfs>
  <cellStyles count="6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69"/>
  <sheetViews>
    <sheetView showRuler="0" workbookViewId="0">
      <pane xSplit="1" ySplit="1" topLeftCell="O28" activePane="bottomRight" state="frozen"/>
      <selection activeCell="J2" sqref="J2:J28"/>
      <selection pane="topRight" activeCell="J2" sqref="J2:J28"/>
      <selection pane="bottomLeft" activeCell="J2" sqref="J2:J28"/>
      <selection pane="bottomRight" activeCell="X45" sqref="X45:AA50"/>
    </sheetView>
  </sheetViews>
  <sheetFormatPr baseColWidth="10" defaultRowHeight="15" x14ac:dyDescent="0"/>
  <cols>
    <col min="1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customWidth="1"/>
    <col min="8" max="8" width="13.83203125" style="18" customWidth="1"/>
    <col min="9" max="9" width="13.83203125" style="19" customWidth="1"/>
    <col min="10" max="10" width="8.6640625" style="19" customWidth="1"/>
    <col min="11" max="11" width="14.5" style="18" customWidth="1"/>
    <col min="12" max="13" width="14.5" style="5" customWidth="1"/>
    <col min="14" max="14" width="14.5" style="16" customWidth="1"/>
    <col min="15" max="15" width="14.5" style="17" customWidth="1"/>
    <col min="16" max="16" width="14.5" style="51" customWidth="1"/>
    <col min="17" max="17" width="14.5" style="16" customWidth="1"/>
    <col min="18" max="18" width="14.5" style="17" customWidth="1"/>
    <col min="19" max="19" width="14.5" style="46" customWidth="1"/>
    <col min="20" max="22" width="14.5" style="2" customWidth="1"/>
    <col min="23" max="23" width="14.5" style="50" customWidth="1"/>
    <col min="24" max="24" width="14.5" style="59" customWidth="1"/>
    <col min="25" max="26" width="14.5" style="60" customWidth="1"/>
    <col min="27" max="27" width="11.83203125" style="86" bestFit="1" customWidth="1"/>
    <col min="28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54</v>
      </c>
      <c r="H1" s="3" t="s">
        <v>43</v>
      </c>
      <c r="I1" s="3" t="s">
        <v>30</v>
      </c>
      <c r="J1" s="3" t="s">
        <v>118</v>
      </c>
      <c r="K1" s="47" t="s">
        <v>300</v>
      </c>
      <c r="L1" s="14" t="s">
        <v>301</v>
      </c>
      <c r="M1" s="14" t="s">
        <v>302</v>
      </c>
      <c r="N1" s="14" t="s">
        <v>303</v>
      </c>
      <c r="O1" s="14" t="s">
        <v>304</v>
      </c>
      <c r="P1" s="42" t="s">
        <v>305</v>
      </c>
      <c r="Q1" s="15" t="s">
        <v>306</v>
      </c>
      <c r="R1" s="15" t="s">
        <v>307</v>
      </c>
      <c r="S1" s="47" t="s">
        <v>308</v>
      </c>
      <c r="T1" s="14" t="s">
        <v>309</v>
      </c>
      <c r="U1" s="14" t="s">
        <v>310</v>
      </c>
      <c r="V1" s="14" t="s">
        <v>311</v>
      </c>
      <c r="W1" s="43" t="s">
        <v>312</v>
      </c>
      <c r="X1" s="42" t="s">
        <v>313</v>
      </c>
      <c r="Y1" s="15" t="s">
        <v>314</v>
      </c>
      <c r="Z1" s="82" t="s">
        <v>315</v>
      </c>
      <c r="AA1" s="83" t="s">
        <v>316</v>
      </c>
    </row>
    <row r="2" spans="1:27" s="32" customFormat="1">
      <c r="A2" t="s">
        <v>193</v>
      </c>
      <c r="B2" t="s">
        <v>272</v>
      </c>
      <c r="C2" s="9" t="str">
        <f t="shared" ref="C2:C20" si="0">HYPERLINK(B2,"gSlide")</f>
        <v>gSlide</v>
      </c>
      <c r="D2">
        <v>2</v>
      </c>
      <c r="E2" s="32" t="s">
        <v>194</v>
      </c>
      <c r="F2">
        <v>1</v>
      </c>
      <c r="G2" s="33" t="s">
        <v>126</v>
      </c>
      <c r="H2" s="33" t="s">
        <v>127</v>
      </c>
      <c r="I2" s="33">
        <v>103</v>
      </c>
      <c r="J2" s="33">
        <v>600</v>
      </c>
      <c r="K2" s="12">
        <v>39902647.109200001</v>
      </c>
      <c r="L2" s="13">
        <v>3973831.4951999998</v>
      </c>
      <c r="M2" s="13">
        <v>127393</v>
      </c>
      <c r="N2" s="13">
        <v>80703.393599999996</v>
      </c>
      <c r="O2" s="13">
        <v>3021</v>
      </c>
      <c r="P2" s="10">
        <f>N2/K2 *100</f>
        <v>0.20225072632184576</v>
      </c>
      <c r="Q2" s="11">
        <f>N2/L2 *100</f>
        <v>2.0308710547360103</v>
      </c>
      <c r="R2" s="11">
        <f>O2/M2 *100</f>
        <v>2.3714018823640233</v>
      </c>
      <c r="S2" s="12">
        <v>39900250.104400001</v>
      </c>
      <c r="T2" s="13">
        <v>3973469.6592000001</v>
      </c>
      <c r="U2" s="13">
        <v>127380</v>
      </c>
      <c r="V2" s="13">
        <v>80703.393599999996</v>
      </c>
      <c r="W2" s="43">
        <v>3021</v>
      </c>
      <c r="X2" s="10">
        <f>V2/S2 *100</f>
        <v>0.20226287652041669</v>
      </c>
      <c r="Y2" s="11">
        <f>V2/T2 *100</f>
        <v>2.031055991912329</v>
      </c>
      <c r="Z2" s="11">
        <f>W2/U2 *100</f>
        <v>2.3716439001413092</v>
      </c>
      <c r="AA2" s="84">
        <f>(K2-S2)/K2 * 100</f>
        <v>6.0071322923501997E-3</v>
      </c>
    </row>
    <row r="3" spans="1:27" s="32" customFormat="1">
      <c r="A3" t="s">
        <v>196</v>
      </c>
      <c r="B3" t="s">
        <v>273</v>
      </c>
      <c r="C3" s="9" t="str">
        <f t="shared" si="0"/>
        <v>gSlide</v>
      </c>
      <c r="D3">
        <v>3</v>
      </c>
      <c r="E3" s="32" t="s">
        <v>197</v>
      </c>
      <c r="F3">
        <v>1</v>
      </c>
      <c r="G3" s="33" t="s">
        <v>126</v>
      </c>
      <c r="H3" s="33" t="s">
        <v>127</v>
      </c>
      <c r="I3" s="33">
        <v>104</v>
      </c>
      <c r="J3" s="33">
        <v>600</v>
      </c>
      <c r="K3" s="12">
        <v>56128269.898400001</v>
      </c>
      <c r="L3" s="13">
        <v>6327256.852</v>
      </c>
      <c r="M3" s="13">
        <v>200998</v>
      </c>
      <c r="N3" s="13">
        <v>79738.920800000007</v>
      </c>
      <c r="O3" s="13">
        <v>3007</v>
      </c>
      <c r="P3" s="10">
        <f t="shared" ref="P3:P20" si="1">N3/K3 *100</f>
        <v>0.14206552410102535</v>
      </c>
      <c r="Q3" s="11">
        <f t="shared" ref="Q3:R20" si="2">N3/L3 *100</f>
        <v>1.2602447263508059</v>
      </c>
      <c r="R3" s="11">
        <f t="shared" si="2"/>
        <v>1.4960347864157852</v>
      </c>
      <c r="S3" s="12">
        <v>55989778.544799998</v>
      </c>
      <c r="T3" s="13">
        <v>6316055.8059999999</v>
      </c>
      <c r="U3" s="13">
        <v>200590</v>
      </c>
      <c r="V3" s="13">
        <v>79738.920800000007</v>
      </c>
      <c r="W3" s="13">
        <v>3007</v>
      </c>
      <c r="X3" s="10">
        <f t="shared" ref="X3:X20" si="3">V3/S3 *100</f>
        <v>0.14241692478957965</v>
      </c>
      <c r="Y3" s="11">
        <f t="shared" ref="Y3:Z20" si="4">V3/T3 *100</f>
        <v>1.2624796748035576</v>
      </c>
      <c r="Z3" s="58">
        <f t="shared" si="4"/>
        <v>1.4990777207238646</v>
      </c>
      <c r="AA3" s="84">
        <f t="shared" ref="AA3:AA20" si="5">(K3-S3)/K3 * 100</f>
        <v>0.24674082035789005</v>
      </c>
    </row>
    <row r="4" spans="1:27" s="32" customFormat="1">
      <c r="A4" t="s">
        <v>199</v>
      </c>
      <c r="B4" t="s">
        <v>274</v>
      </c>
      <c r="C4" s="9" t="str">
        <f t="shared" si="0"/>
        <v>gSlide</v>
      </c>
      <c r="D4">
        <v>4</v>
      </c>
      <c r="E4" s="32" t="s">
        <v>200</v>
      </c>
      <c r="F4">
        <v>1</v>
      </c>
      <c r="G4" s="33" t="s">
        <v>126</v>
      </c>
      <c r="H4" s="33" t="s">
        <v>127</v>
      </c>
      <c r="I4" s="33">
        <v>109</v>
      </c>
      <c r="J4" s="33">
        <v>600</v>
      </c>
      <c r="K4" s="12">
        <v>29033876.166000001</v>
      </c>
      <c r="L4" s="13">
        <v>3025575.9308000002</v>
      </c>
      <c r="M4" s="13">
        <v>93238</v>
      </c>
      <c r="N4" s="13">
        <v>90195.1348</v>
      </c>
      <c r="O4" s="13">
        <v>3367</v>
      </c>
      <c r="P4" s="10">
        <f t="shared" si="1"/>
        <v>0.31065481675375689</v>
      </c>
      <c r="Q4" s="11">
        <f t="shared" si="2"/>
        <v>2.9810897780427306</v>
      </c>
      <c r="R4" s="11">
        <f t="shared" si="2"/>
        <v>3.6111885711834235</v>
      </c>
      <c r="S4" s="12">
        <v>29008304.729200002</v>
      </c>
      <c r="T4" s="13">
        <v>3020990.7703999998</v>
      </c>
      <c r="U4" s="13">
        <v>93127</v>
      </c>
      <c r="V4" s="13">
        <v>90195.1348</v>
      </c>
      <c r="W4" s="13">
        <v>3367</v>
      </c>
      <c r="X4" s="10">
        <f t="shared" si="3"/>
        <v>0.31092866557351362</v>
      </c>
      <c r="Y4" s="11">
        <f t="shared" si="4"/>
        <v>2.985614378029283</v>
      </c>
      <c r="Z4" s="58">
        <f t="shared" si="4"/>
        <v>3.6154928216306765</v>
      </c>
      <c r="AA4" s="84">
        <f t="shared" si="5"/>
        <v>8.8074484625461927E-2</v>
      </c>
    </row>
    <row r="5" spans="1:27" s="32" customFormat="1">
      <c r="A5" t="s">
        <v>202</v>
      </c>
      <c r="B5" t="s">
        <v>275</v>
      </c>
      <c r="C5" s="9" t="str">
        <f t="shared" si="0"/>
        <v>gSlide</v>
      </c>
      <c r="D5">
        <v>5</v>
      </c>
      <c r="E5" s="32" t="s">
        <v>203</v>
      </c>
      <c r="F5">
        <v>1</v>
      </c>
      <c r="G5" s="33" t="s">
        <v>126</v>
      </c>
      <c r="H5" s="33" t="s">
        <v>127</v>
      </c>
      <c r="I5" s="33">
        <v>134</v>
      </c>
      <c r="J5" s="62">
        <v>600</v>
      </c>
      <c r="K5" s="12">
        <v>41513050.704000004</v>
      </c>
      <c r="L5" s="13">
        <v>3755594.0263999999</v>
      </c>
      <c r="M5" s="13">
        <v>113391</v>
      </c>
      <c r="N5" s="13">
        <v>135691.88560000001</v>
      </c>
      <c r="O5" s="13">
        <v>3892</v>
      </c>
      <c r="P5" s="10">
        <f t="shared" si="1"/>
        <v>0.32686560804100423</v>
      </c>
      <c r="Q5" s="11">
        <f t="shared" si="2"/>
        <v>3.6130605343962112</v>
      </c>
      <c r="R5" s="11">
        <f t="shared" si="2"/>
        <v>3.4323711758428797</v>
      </c>
      <c r="S5" s="12">
        <v>41050008.963200003</v>
      </c>
      <c r="T5" s="13">
        <v>3688309.0351999998</v>
      </c>
      <c r="U5" s="13">
        <v>111061</v>
      </c>
      <c r="V5" s="13">
        <v>135613.1704</v>
      </c>
      <c r="W5" s="13">
        <v>3887</v>
      </c>
      <c r="X5" s="10">
        <f t="shared" si="3"/>
        <v>0.33036087890156807</v>
      </c>
      <c r="Y5" s="11">
        <f t="shared" si="4"/>
        <v>3.676838602886928</v>
      </c>
      <c r="Z5" s="58">
        <f t="shared" si="4"/>
        <v>3.4998784451787759</v>
      </c>
      <c r="AA5" s="84">
        <f t="shared" si="5"/>
        <v>1.1154124617379282</v>
      </c>
    </row>
    <row r="6" spans="1:27" s="32" customFormat="1">
      <c r="A6" t="s">
        <v>205</v>
      </c>
      <c r="B6" t="s">
        <v>276</v>
      </c>
      <c r="C6" s="9" t="str">
        <f t="shared" si="0"/>
        <v>gSlide</v>
      </c>
      <c r="D6">
        <v>6</v>
      </c>
      <c r="E6" s="32" t="s">
        <v>206</v>
      </c>
      <c r="F6">
        <v>1</v>
      </c>
      <c r="G6" s="33" t="s">
        <v>126</v>
      </c>
      <c r="H6" s="33" t="s">
        <v>127</v>
      </c>
      <c r="I6" s="33">
        <v>262</v>
      </c>
      <c r="J6" s="62">
        <v>600</v>
      </c>
      <c r="K6" s="12">
        <v>43161682.377999999</v>
      </c>
      <c r="L6" s="13">
        <v>5760312.1052000001</v>
      </c>
      <c r="M6" s="13">
        <v>189190</v>
      </c>
      <c r="N6" s="13">
        <v>206416.6464</v>
      </c>
      <c r="O6" s="13">
        <v>7722</v>
      </c>
      <c r="P6" s="10">
        <f t="shared" si="1"/>
        <v>0.47824050182347133</v>
      </c>
      <c r="Q6" s="11">
        <f t="shared" si="2"/>
        <v>3.5834281655270335</v>
      </c>
      <c r="R6" s="11">
        <f t="shared" si="2"/>
        <v>4.0816110788096625</v>
      </c>
      <c r="S6" s="12">
        <v>43161682.377999999</v>
      </c>
      <c r="T6" s="13">
        <v>5760312.1052000001</v>
      </c>
      <c r="U6" s="13">
        <v>189190</v>
      </c>
      <c r="V6" s="13">
        <v>206416.6464</v>
      </c>
      <c r="W6" s="13">
        <v>7722</v>
      </c>
      <c r="X6" s="10">
        <f t="shared" si="3"/>
        <v>0.47824050182347133</v>
      </c>
      <c r="Y6" s="11">
        <f t="shared" si="4"/>
        <v>3.5834281655270335</v>
      </c>
      <c r="Z6" s="58">
        <f t="shared" si="4"/>
        <v>4.0816110788096625</v>
      </c>
      <c r="AA6" s="84">
        <f t="shared" si="5"/>
        <v>0</v>
      </c>
    </row>
    <row r="7" spans="1:27" s="36" customFormat="1">
      <c r="A7" s="34" t="s">
        <v>208</v>
      </c>
      <c r="B7" s="34" t="s">
        <v>277</v>
      </c>
      <c r="C7" s="35" t="str">
        <f t="shared" si="0"/>
        <v>gSlide</v>
      </c>
      <c r="D7" s="34">
        <v>7</v>
      </c>
      <c r="E7" s="36" t="s">
        <v>209</v>
      </c>
      <c r="F7" s="34">
        <v>2</v>
      </c>
      <c r="G7" s="37" t="s">
        <v>62</v>
      </c>
      <c r="H7" s="37" t="s">
        <v>67</v>
      </c>
      <c r="I7" s="37">
        <v>126</v>
      </c>
      <c r="J7" s="37">
        <v>600</v>
      </c>
      <c r="K7" s="38">
        <v>37368440.446000002</v>
      </c>
      <c r="L7" s="39">
        <v>4106890.4419999998</v>
      </c>
      <c r="M7" s="39">
        <v>136641</v>
      </c>
      <c r="N7" s="39">
        <v>160576.89199999999</v>
      </c>
      <c r="O7" s="39">
        <v>6375</v>
      </c>
      <c r="P7" s="40">
        <f t="shared" si="1"/>
        <v>0.429712586566316</v>
      </c>
      <c r="Q7" s="41">
        <f t="shared" si="2"/>
        <v>3.9099385354385356</v>
      </c>
      <c r="R7" s="41">
        <f t="shared" si="2"/>
        <v>4.6655103519441461</v>
      </c>
      <c r="S7" s="38">
        <v>37338736.884400003</v>
      </c>
      <c r="T7" s="39">
        <v>4104945.2031999999</v>
      </c>
      <c r="U7" s="39">
        <v>136582</v>
      </c>
      <c r="V7" s="39">
        <v>160576.89199999999</v>
      </c>
      <c r="W7" s="39">
        <v>6375</v>
      </c>
      <c r="X7" s="40">
        <f t="shared" si="3"/>
        <v>0.43005442979269198</v>
      </c>
      <c r="Y7" s="41">
        <f t="shared" si="4"/>
        <v>3.9117913650789462</v>
      </c>
      <c r="Z7" s="64">
        <f t="shared" si="4"/>
        <v>4.6675257354556239</v>
      </c>
      <c r="AA7" s="85">
        <f t="shared" si="5"/>
        <v>7.9488363029020112E-2</v>
      </c>
    </row>
    <row r="8" spans="1:27" s="36" customFormat="1">
      <c r="A8" s="34" t="s">
        <v>211</v>
      </c>
      <c r="B8" s="34" t="s">
        <v>278</v>
      </c>
      <c r="C8" s="35" t="str">
        <f t="shared" si="0"/>
        <v>gSlide</v>
      </c>
      <c r="D8" s="34">
        <v>8</v>
      </c>
      <c r="E8" s="36" t="s">
        <v>212</v>
      </c>
      <c r="F8" s="34">
        <v>2</v>
      </c>
      <c r="G8" s="37" t="s">
        <v>62</v>
      </c>
      <c r="H8" s="37" t="s">
        <v>67</v>
      </c>
      <c r="I8" s="37">
        <v>168</v>
      </c>
      <c r="J8" s="37">
        <v>600</v>
      </c>
      <c r="K8" s="38">
        <v>31812076.6732</v>
      </c>
      <c r="L8" s="39">
        <v>3862438.2724000001</v>
      </c>
      <c r="M8" s="39">
        <v>125505</v>
      </c>
      <c r="N8" s="39">
        <v>194951.7352</v>
      </c>
      <c r="O8" s="39">
        <v>7520</v>
      </c>
      <c r="P8" s="40">
        <f t="shared" si="1"/>
        <v>0.6128230395101385</v>
      </c>
      <c r="Q8" s="41">
        <f t="shared" si="2"/>
        <v>5.0473747785971215</v>
      </c>
      <c r="R8" s="41">
        <f t="shared" si="2"/>
        <v>5.9917931556511688</v>
      </c>
      <c r="S8" s="38">
        <v>31778721.530400001</v>
      </c>
      <c r="T8" s="39">
        <v>3858981.1516</v>
      </c>
      <c r="U8" s="39">
        <v>125398</v>
      </c>
      <c r="V8" s="39">
        <v>194925.49679999999</v>
      </c>
      <c r="W8" s="39">
        <v>7518</v>
      </c>
      <c r="X8" s="40">
        <f t="shared" si="3"/>
        <v>0.61338369642570845</v>
      </c>
      <c r="Y8" s="41">
        <f t="shared" si="4"/>
        <v>5.0512166072430942</v>
      </c>
      <c r="Z8" s="64">
        <f t="shared" si="4"/>
        <v>5.995310929998884</v>
      </c>
      <c r="AA8" s="85">
        <f t="shared" si="5"/>
        <v>0.10485056710585484</v>
      </c>
    </row>
    <row r="9" spans="1:27" s="36" customFormat="1">
      <c r="A9" s="34" t="s">
        <v>214</v>
      </c>
      <c r="B9" s="34" t="s">
        <v>279</v>
      </c>
      <c r="C9" s="35" t="str">
        <f t="shared" si="0"/>
        <v>gSlide</v>
      </c>
      <c r="D9" s="34">
        <v>9</v>
      </c>
      <c r="E9" s="36" t="s">
        <v>215</v>
      </c>
      <c r="F9" s="34">
        <v>2</v>
      </c>
      <c r="G9" s="37" t="s">
        <v>62</v>
      </c>
      <c r="H9" s="37" t="s">
        <v>67</v>
      </c>
      <c r="I9" s="37">
        <v>205</v>
      </c>
      <c r="J9" s="37">
        <v>600</v>
      </c>
      <c r="K9" s="38">
        <v>29203035.7656</v>
      </c>
      <c r="L9" s="39">
        <v>4713771.3032</v>
      </c>
      <c r="M9" s="39">
        <v>151586</v>
      </c>
      <c r="N9" s="39">
        <v>207055.25520000001</v>
      </c>
      <c r="O9" s="39">
        <v>7833</v>
      </c>
      <c r="P9" s="40">
        <f t="shared" si="1"/>
        <v>0.70901962680161756</v>
      </c>
      <c r="Q9" s="41">
        <f t="shared" si="2"/>
        <v>4.3925604761401571</v>
      </c>
      <c r="R9" s="41">
        <f t="shared" si="2"/>
        <v>5.1673637407148423</v>
      </c>
      <c r="S9" s="38">
        <v>29203035.7656</v>
      </c>
      <c r="T9" s="39">
        <v>4713771.3032</v>
      </c>
      <c r="U9" s="39">
        <v>151586</v>
      </c>
      <c r="V9" s="39">
        <v>207055.25520000001</v>
      </c>
      <c r="W9" s="39">
        <v>7833</v>
      </c>
      <c r="X9" s="40">
        <f t="shared" si="3"/>
        <v>0.70901962680161756</v>
      </c>
      <c r="Y9" s="41">
        <f t="shared" si="4"/>
        <v>4.3925604761401571</v>
      </c>
      <c r="Z9" s="64">
        <f t="shared" si="4"/>
        <v>5.1673637407148423</v>
      </c>
      <c r="AA9" s="85">
        <f t="shared" si="5"/>
        <v>0</v>
      </c>
    </row>
    <row r="10" spans="1:27" s="36" customFormat="1">
      <c r="A10" s="34" t="s">
        <v>217</v>
      </c>
      <c r="B10" s="34" t="s">
        <v>280</v>
      </c>
      <c r="C10" s="35" t="str">
        <f t="shared" si="0"/>
        <v>gSlide</v>
      </c>
      <c r="D10" s="34">
        <v>10</v>
      </c>
      <c r="E10" s="36" t="s">
        <v>218</v>
      </c>
      <c r="F10" s="34">
        <v>2</v>
      </c>
      <c r="G10" s="37" t="s">
        <v>62</v>
      </c>
      <c r="H10" s="37" t="s">
        <v>67</v>
      </c>
      <c r="I10" s="37">
        <v>263</v>
      </c>
      <c r="J10" s="37">
        <v>600</v>
      </c>
      <c r="K10" s="38">
        <v>42584796.028399996</v>
      </c>
      <c r="L10" s="39">
        <v>4141581.2039999999</v>
      </c>
      <c r="M10" s="39">
        <v>133838</v>
      </c>
      <c r="N10" s="39">
        <v>111363.1756</v>
      </c>
      <c r="O10" s="39">
        <v>4512</v>
      </c>
      <c r="P10" s="40">
        <f t="shared" si="1"/>
        <v>0.26150923800534676</v>
      </c>
      <c r="Q10" s="41">
        <f t="shared" si="2"/>
        <v>2.6889047954062524</v>
      </c>
      <c r="R10" s="41">
        <f t="shared" si="2"/>
        <v>3.3712398571407225</v>
      </c>
      <c r="S10" s="38">
        <v>42584796.028399996</v>
      </c>
      <c r="T10" s="39">
        <v>4141581.2039999999</v>
      </c>
      <c r="U10" s="39">
        <v>133838</v>
      </c>
      <c r="V10" s="39">
        <v>111363.1756</v>
      </c>
      <c r="W10" s="39">
        <v>4512</v>
      </c>
      <c r="X10" s="40">
        <f t="shared" si="3"/>
        <v>0.26150923800534676</v>
      </c>
      <c r="Y10" s="41">
        <f t="shared" si="4"/>
        <v>2.6889047954062524</v>
      </c>
      <c r="Z10" s="64">
        <f t="shared" si="4"/>
        <v>3.3712398571407225</v>
      </c>
      <c r="AA10" s="85">
        <f t="shared" si="5"/>
        <v>0</v>
      </c>
    </row>
    <row r="11" spans="1:27" s="71" customFormat="1">
      <c r="A11" s="69" t="s">
        <v>220</v>
      </c>
      <c r="B11" s="69" t="s">
        <v>281</v>
      </c>
      <c r="C11" s="70" t="str">
        <f t="shared" si="0"/>
        <v>gSlide</v>
      </c>
      <c r="D11" s="69">
        <v>11</v>
      </c>
      <c r="E11" s="71" t="s">
        <v>221</v>
      </c>
      <c r="F11" s="69">
        <v>3</v>
      </c>
      <c r="G11" s="62" t="s">
        <v>63</v>
      </c>
      <c r="H11" s="62" t="s">
        <v>49</v>
      </c>
      <c r="I11" s="62">
        <v>128</v>
      </c>
      <c r="J11" s="62">
        <v>600</v>
      </c>
      <c r="K11" s="72">
        <v>42152673.068000004</v>
      </c>
      <c r="L11" s="73">
        <v>5637902.1399999997</v>
      </c>
      <c r="M11" s="73">
        <v>178435</v>
      </c>
      <c r="N11" s="73">
        <v>135795.56959999999</v>
      </c>
      <c r="O11" s="73">
        <v>5072</v>
      </c>
      <c r="P11" s="74">
        <f t="shared" si="1"/>
        <v>0.32215173965583815</v>
      </c>
      <c r="Q11" s="75">
        <f t="shared" si="2"/>
        <v>2.408618777480235</v>
      </c>
      <c r="R11" s="75">
        <f t="shared" si="2"/>
        <v>2.842491663631014</v>
      </c>
      <c r="S11" s="72">
        <v>42152673.068000004</v>
      </c>
      <c r="T11" s="73">
        <v>5637902.1399999997</v>
      </c>
      <c r="U11" s="73">
        <v>178435</v>
      </c>
      <c r="V11" s="73">
        <v>135795.56959999999</v>
      </c>
      <c r="W11" s="73">
        <v>5072</v>
      </c>
      <c r="X11" s="74">
        <f t="shared" si="3"/>
        <v>0.32215173965583815</v>
      </c>
      <c r="Y11" s="75">
        <f t="shared" si="4"/>
        <v>2.408618777480235</v>
      </c>
      <c r="Z11" s="76">
        <f t="shared" si="4"/>
        <v>2.842491663631014</v>
      </c>
      <c r="AA11" s="84">
        <f t="shared" si="5"/>
        <v>0</v>
      </c>
    </row>
    <row r="12" spans="1:27" s="32" customFormat="1">
      <c r="A12" t="s">
        <v>223</v>
      </c>
      <c r="B12" t="s">
        <v>282</v>
      </c>
      <c r="C12" s="9" t="str">
        <f t="shared" si="0"/>
        <v>gSlide</v>
      </c>
      <c r="D12">
        <v>12</v>
      </c>
      <c r="E12" s="32" t="s">
        <v>224</v>
      </c>
      <c r="F12">
        <v>3</v>
      </c>
      <c r="G12" s="33" t="s">
        <v>63</v>
      </c>
      <c r="H12" s="33" t="s">
        <v>49</v>
      </c>
      <c r="I12" s="33">
        <v>144</v>
      </c>
      <c r="J12" s="62">
        <v>600</v>
      </c>
      <c r="K12" s="12">
        <v>54258633.239200003</v>
      </c>
      <c r="L12" s="13">
        <v>5971328.9356000004</v>
      </c>
      <c r="M12" s="13">
        <v>197095</v>
      </c>
      <c r="N12" s="13">
        <v>79388.299599999998</v>
      </c>
      <c r="O12" s="13">
        <v>2822</v>
      </c>
      <c r="P12" s="10">
        <f t="shared" si="1"/>
        <v>0.14631459522766724</v>
      </c>
      <c r="Q12" s="11">
        <f t="shared" si="2"/>
        <v>1.3294913151861572</v>
      </c>
      <c r="R12" s="11">
        <f t="shared" si="2"/>
        <v>1.4317968492351405</v>
      </c>
      <c r="S12" s="12">
        <v>54258633.239200003</v>
      </c>
      <c r="T12" s="13">
        <v>5971328.9356000004</v>
      </c>
      <c r="U12" s="13">
        <v>197095</v>
      </c>
      <c r="V12" s="13">
        <v>79388.299599999998</v>
      </c>
      <c r="W12" s="13">
        <v>2822</v>
      </c>
      <c r="X12" s="10">
        <f t="shared" si="3"/>
        <v>0.14631459522766724</v>
      </c>
      <c r="Y12" s="11">
        <f t="shared" si="4"/>
        <v>1.3294913151861572</v>
      </c>
      <c r="Z12" s="58">
        <f t="shared" si="4"/>
        <v>1.4317968492351405</v>
      </c>
      <c r="AA12" s="84">
        <f t="shared" si="5"/>
        <v>0</v>
      </c>
    </row>
    <row r="13" spans="1:27" s="32" customFormat="1">
      <c r="A13" t="s">
        <v>226</v>
      </c>
      <c r="B13" t="s">
        <v>283</v>
      </c>
      <c r="C13" s="9" t="str">
        <f t="shared" si="0"/>
        <v>gSlide</v>
      </c>
      <c r="D13">
        <v>13</v>
      </c>
      <c r="E13" s="32" t="s">
        <v>227</v>
      </c>
      <c r="F13">
        <v>3</v>
      </c>
      <c r="G13" s="33" t="s">
        <v>63</v>
      </c>
      <c r="H13" s="33" t="s">
        <v>49</v>
      </c>
      <c r="I13" s="33">
        <v>257</v>
      </c>
      <c r="J13" s="62">
        <v>600</v>
      </c>
      <c r="K13" s="77">
        <v>50787349.839599997</v>
      </c>
      <c r="L13" s="78">
        <v>7797967.2051999997</v>
      </c>
      <c r="M13" s="78">
        <v>260352</v>
      </c>
      <c r="N13" s="78">
        <v>246828.01439999999</v>
      </c>
      <c r="O13" s="78">
        <v>8848</v>
      </c>
      <c r="P13" s="10">
        <f t="shared" si="1"/>
        <v>0.4860029420309363</v>
      </c>
      <c r="Q13" s="11">
        <f t="shared" si="2"/>
        <v>3.1652866433627103</v>
      </c>
      <c r="R13" s="11">
        <f t="shared" si="2"/>
        <v>3.3984759095378561</v>
      </c>
      <c r="S13" s="77">
        <v>50785440.361199997</v>
      </c>
      <c r="T13" s="78">
        <v>7797604.9460000005</v>
      </c>
      <c r="U13" s="78">
        <v>260341</v>
      </c>
      <c r="V13" s="78">
        <v>246828.01439999999</v>
      </c>
      <c r="W13" s="78">
        <v>8848</v>
      </c>
      <c r="X13" s="10">
        <f t="shared" si="3"/>
        <v>0.48602121522328323</v>
      </c>
      <c r="Y13" s="11">
        <f t="shared" si="4"/>
        <v>3.165433695465905</v>
      </c>
      <c r="Z13" s="58">
        <f t="shared" si="4"/>
        <v>3.3986195028827577</v>
      </c>
      <c r="AA13" s="84">
        <f t="shared" si="5"/>
        <v>3.759751997357771E-3</v>
      </c>
    </row>
    <row r="14" spans="1:27" s="32" customFormat="1">
      <c r="A14" t="s">
        <v>229</v>
      </c>
      <c r="B14" t="s">
        <v>284</v>
      </c>
      <c r="C14" s="9" t="str">
        <f t="shared" si="0"/>
        <v>gSlide</v>
      </c>
      <c r="D14">
        <v>14</v>
      </c>
      <c r="E14" s="32" t="s">
        <v>230</v>
      </c>
      <c r="F14">
        <v>3</v>
      </c>
      <c r="G14" s="33" t="s">
        <v>63</v>
      </c>
      <c r="H14" s="33" t="s">
        <v>49</v>
      </c>
      <c r="I14" s="33">
        <v>258</v>
      </c>
      <c r="J14" s="62">
        <v>600</v>
      </c>
      <c r="K14" s="77">
        <v>64351906.898800001</v>
      </c>
      <c r="L14" s="78">
        <v>6301471.2759999996</v>
      </c>
      <c r="M14" s="78">
        <v>208643</v>
      </c>
      <c r="N14" s="78">
        <v>105163.2956</v>
      </c>
      <c r="O14" s="78">
        <v>3855</v>
      </c>
      <c r="P14" s="10">
        <f t="shared" si="1"/>
        <v>0.16341908214993553</v>
      </c>
      <c r="Q14" s="11">
        <f t="shared" si="2"/>
        <v>1.6688689195573825</v>
      </c>
      <c r="R14" s="11">
        <f t="shared" si="2"/>
        <v>1.8476536476181804</v>
      </c>
      <c r="S14" s="77">
        <v>64351906.898800001</v>
      </c>
      <c r="T14" s="78">
        <v>6301471.2759999996</v>
      </c>
      <c r="U14" s="78">
        <v>208643</v>
      </c>
      <c r="V14" s="78">
        <v>105163.2956</v>
      </c>
      <c r="W14" s="78">
        <v>3855</v>
      </c>
      <c r="X14" s="10">
        <f t="shared" si="3"/>
        <v>0.16341908214993553</v>
      </c>
      <c r="Y14" s="11">
        <f t="shared" si="4"/>
        <v>1.6688689195573825</v>
      </c>
      <c r="Z14" s="58">
        <f t="shared" si="4"/>
        <v>1.8476536476181804</v>
      </c>
      <c r="AA14" s="84">
        <f t="shared" si="5"/>
        <v>0</v>
      </c>
    </row>
    <row r="15" spans="1:27" s="32" customFormat="1">
      <c r="A15" t="s">
        <v>232</v>
      </c>
      <c r="B15" t="s">
        <v>285</v>
      </c>
      <c r="C15" s="9" t="str">
        <f t="shared" si="0"/>
        <v>gSlide</v>
      </c>
      <c r="D15">
        <v>15</v>
      </c>
      <c r="E15" s="32" t="s">
        <v>233</v>
      </c>
      <c r="F15">
        <v>3</v>
      </c>
      <c r="G15" s="33" t="s">
        <v>63</v>
      </c>
      <c r="H15" s="33" t="s">
        <v>49</v>
      </c>
      <c r="I15" s="33">
        <v>260</v>
      </c>
      <c r="J15" s="62">
        <v>600</v>
      </c>
      <c r="K15" s="12">
        <v>58578297.637999997</v>
      </c>
      <c r="L15" s="13">
        <v>6950381.8219999997</v>
      </c>
      <c r="M15" s="13">
        <v>220741</v>
      </c>
      <c r="N15" s="13">
        <v>195416.4088</v>
      </c>
      <c r="O15" s="13">
        <v>7453</v>
      </c>
      <c r="P15" s="10">
        <f t="shared" si="1"/>
        <v>0.33359864775795828</v>
      </c>
      <c r="Q15" s="11">
        <f t="shared" si="2"/>
        <v>2.8115924247708186</v>
      </c>
      <c r="R15" s="11">
        <f t="shared" si="2"/>
        <v>3.3763550948849557</v>
      </c>
      <c r="S15" s="12">
        <v>58525421.337200001</v>
      </c>
      <c r="T15" s="13">
        <v>6946396.3360000001</v>
      </c>
      <c r="U15" s="13">
        <v>220598</v>
      </c>
      <c r="V15" s="13">
        <v>195416.4088</v>
      </c>
      <c r="W15" s="13">
        <v>7453</v>
      </c>
      <c r="X15" s="10">
        <f t="shared" si="3"/>
        <v>0.33390004605706131</v>
      </c>
      <c r="Y15" s="11">
        <f t="shared" si="4"/>
        <v>2.8132055723231053</v>
      </c>
      <c r="Z15" s="58">
        <f t="shared" si="4"/>
        <v>3.3785437764621618</v>
      </c>
      <c r="AA15" s="84">
        <f t="shared" si="5"/>
        <v>9.0266025016224744E-2</v>
      </c>
    </row>
    <row r="16" spans="1:27" s="36" customFormat="1">
      <c r="A16" s="34" t="s">
        <v>235</v>
      </c>
      <c r="B16" s="34" t="s">
        <v>286</v>
      </c>
      <c r="C16" s="35" t="str">
        <f t="shared" si="0"/>
        <v>gSlide</v>
      </c>
      <c r="D16" s="34">
        <v>16</v>
      </c>
      <c r="E16" s="36" t="s">
        <v>236</v>
      </c>
      <c r="F16" s="34">
        <v>4</v>
      </c>
      <c r="G16" s="37" t="s">
        <v>64</v>
      </c>
      <c r="H16" s="37" t="s">
        <v>68</v>
      </c>
      <c r="I16" s="37">
        <v>102</v>
      </c>
      <c r="J16" s="37">
        <v>600</v>
      </c>
      <c r="K16" s="79">
        <v>43081232.6928</v>
      </c>
      <c r="L16" s="80">
        <v>3915374.0328000002</v>
      </c>
      <c r="M16" s="80">
        <v>125057</v>
      </c>
      <c r="N16" s="80">
        <v>92129.3704</v>
      </c>
      <c r="O16" s="80">
        <v>3768</v>
      </c>
      <c r="P16" s="40">
        <f t="shared" si="1"/>
        <v>0.21385035812913783</v>
      </c>
      <c r="Q16" s="41">
        <f t="shared" si="2"/>
        <v>2.3530158198989626</v>
      </c>
      <c r="R16" s="41">
        <f t="shared" si="2"/>
        <v>3.0130260601165868</v>
      </c>
      <c r="S16" s="79">
        <v>43041846.315200001</v>
      </c>
      <c r="T16" s="80">
        <v>3912368.6779999998</v>
      </c>
      <c r="U16" s="80">
        <v>124932</v>
      </c>
      <c r="V16" s="80">
        <v>92074.989199999996</v>
      </c>
      <c r="W16" s="80">
        <v>3767</v>
      </c>
      <c r="X16" s="40">
        <f t="shared" si="3"/>
        <v>0.21391970159859103</v>
      </c>
      <c r="Y16" s="41">
        <f t="shared" si="4"/>
        <v>2.3534333489007655</v>
      </c>
      <c r="Z16" s="64">
        <f t="shared" si="4"/>
        <v>3.0152402907181504</v>
      </c>
      <c r="AA16" s="85">
        <f t="shared" si="5"/>
        <v>9.1423515851675713E-2</v>
      </c>
    </row>
    <row r="17" spans="1:27" s="36" customFormat="1">
      <c r="A17" s="34" t="s">
        <v>238</v>
      </c>
      <c r="B17" s="34" t="s">
        <v>287</v>
      </c>
      <c r="C17" s="35" t="str">
        <f t="shared" si="0"/>
        <v>gSlide</v>
      </c>
      <c r="D17" s="34">
        <v>17</v>
      </c>
      <c r="E17" s="36" t="s">
        <v>239</v>
      </c>
      <c r="F17" s="34">
        <v>4</v>
      </c>
      <c r="G17" s="37" t="s">
        <v>64</v>
      </c>
      <c r="H17" s="37" t="s">
        <v>68</v>
      </c>
      <c r="I17" s="37">
        <v>129</v>
      </c>
      <c r="J17" s="37">
        <v>600</v>
      </c>
      <c r="K17" s="38">
        <v>25626697.832800001</v>
      </c>
      <c r="L17" s="39">
        <v>2770134.95</v>
      </c>
      <c r="M17" s="39">
        <v>90308</v>
      </c>
      <c r="N17" s="39">
        <v>124278.39320000001</v>
      </c>
      <c r="O17" s="39">
        <v>4709</v>
      </c>
      <c r="P17" s="40">
        <f t="shared" si="1"/>
        <v>0.48495671978827559</v>
      </c>
      <c r="Q17" s="41">
        <f t="shared" si="2"/>
        <v>4.4863660234314571</v>
      </c>
      <c r="R17" s="41">
        <f t="shared" si="2"/>
        <v>5.2143774637905835</v>
      </c>
      <c r="S17" s="38">
        <v>25624869.608800001</v>
      </c>
      <c r="T17" s="39">
        <v>2770014.338</v>
      </c>
      <c r="U17" s="39">
        <v>90305</v>
      </c>
      <c r="V17" s="39">
        <v>124278.39320000001</v>
      </c>
      <c r="W17" s="39">
        <v>4709</v>
      </c>
      <c r="X17" s="40">
        <f t="shared" si="3"/>
        <v>0.48499131936000472</v>
      </c>
      <c r="Y17" s="41">
        <f t="shared" si="4"/>
        <v>4.4865613688386627</v>
      </c>
      <c r="Z17" s="64">
        <f t="shared" si="4"/>
        <v>5.2145506893306024</v>
      </c>
      <c r="AA17" s="85">
        <f t="shared" si="5"/>
        <v>7.1340600022976501E-3</v>
      </c>
    </row>
    <row r="18" spans="1:27" s="36" customFormat="1">
      <c r="A18" s="34" t="s">
        <v>241</v>
      </c>
      <c r="B18" s="34" t="s">
        <v>288</v>
      </c>
      <c r="C18" s="35" t="str">
        <f t="shared" si="0"/>
        <v>gSlide</v>
      </c>
      <c r="D18" s="34">
        <v>18</v>
      </c>
      <c r="E18" s="36" t="s">
        <v>242</v>
      </c>
      <c r="F18" s="34">
        <v>4</v>
      </c>
      <c r="G18" s="37" t="s">
        <v>64</v>
      </c>
      <c r="H18" s="37" t="s">
        <v>68</v>
      </c>
      <c r="I18" s="37">
        <v>136</v>
      </c>
      <c r="J18" s="37">
        <v>600</v>
      </c>
      <c r="K18" s="38">
        <v>30649817.544399999</v>
      </c>
      <c r="L18" s="39">
        <v>4574754.1235999996</v>
      </c>
      <c r="M18" s="39">
        <v>143988</v>
      </c>
      <c r="N18" s="39">
        <v>226767.2764</v>
      </c>
      <c r="O18" s="39">
        <v>8210</v>
      </c>
      <c r="P18" s="40">
        <f t="shared" si="1"/>
        <v>0.7398650124800904</v>
      </c>
      <c r="Q18" s="41">
        <f t="shared" si="2"/>
        <v>4.9569281817828195</v>
      </c>
      <c r="R18" s="41">
        <f t="shared" si="2"/>
        <v>5.7018640442259079</v>
      </c>
      <c r="S18" s="38">
        <v>30649817.544399999</v>
      </c>
      <c r="T18" s="39">
        <v>4574754.1235999996</v>
      </c>
      <c r="U18" s="39">
        <v>143988</v>
      </c>
      <c r="V18" s="39">
        <v>226767.2764</v>
      </c>
      <c r="W18" s="39">
        <v>8210</v>
      </c>
      <c r="X18" s="40">
        <f t="shared" si="3"/>
        <v>0.7398650124800904</v>
      </c>
      <c r="Y18" s="41">
        <f t="shared" si="4"/>
        <v>4.9569281817828195</v>
      </c>
      <c r="Z18" s="64">
        <f t="shared" si="4"/>
        <v>5.7018640442259079</v>
      </c>
      <c r="AA18" s="85">
        <f t="shared" si="5"/>
        <v>0</v>
      </c>
    </row>
    <row r="19" spans="1:27" s="36" customFormat="1">
      <c r="A19" s="34" t="s">
        <v>244</v>
      </c>
      <c r="B19" s="34" t="s">
        <v>289</v>
      </c>
      <c r="C19" s="35" t="str">
        <f t="shared" si="0"/>
        <v>gSlide</v>
      </c>
      <c r="D19" s="34">
        <v>19</v>
      </c>
      <c r="E19" s="36" t="s">
        <v>245</v>
      </c>
      <c r="F19" s="34">
        <v>4</v>
      </c>
      <c r="G19" s="37" t="s">
        <v>64</v>
      </c>
      <c r="H19" s="37" t="s">
        <v>68</v>
      </c>
      <c r="I19" s="37">
        <v>254</v>
      </c>
      <c r="J19" s="37">
        <v>600</v>
      </c>
      <c r="K19" s="38">
        <v>54367889.513599999</v>
      </c>
      <c r="L19" s="39">
        <v>5486175.2063999996</v>
      </c>
      <c r="M19" s="39">
        <v>175473</v>
      </c>
      <c r="N19" s="39">
        <v>180628.95439999999</v>
      </c>
      <c r="O19" s="39">
        <v>6984</v>
      </c>
      <c r="P19" s="40">
        <f t="shared" si="1"/>
        <v>0.3322346260191249</v>
      </c>
      <c r="Q19" s="41">
        <f t="shared" si="2"/>
        <v>3.2924386773007894</v>
      </c>
      <c r="R19" s="41">
        <f t="shared" si="2"/>
        <v>3.9800995024875623</v>
      </c>
      <c r="S19" s="38">
        <v>54367889.513599999</v>
      </c>
      <c r="T19" s="39">
        <v>5486175.2063999996</v>
      </c>
      <c r="U19" s="39">
        <v>175473</v>
      </c>
      <c r="V19" s="39">
        <v>180628.95439999999</v>
      </c>
      <c r="W19" s="39">
        <v>6984</v>
      </c>
      <c r="X19" s="40">
        <f t="shared" si="3"/>
        <v>0.3322346260191249</v>
      </c>
      <c r="Y19" s="41">
        <f t="shared" si="4"/>
        <v>3.2924386773007894</v>
      </c>
      <c r="Z19" s="64">
        <f t="shared" si="4"/>
        <v>3.9800995024875623</v>
      </c>
      <c r="AA19" s="85">
        <f t="shared" si="5"/>
        <v>0</v>
      </c>
    </row>
    <row r="20" spans="1:27" s="36" customFormat="1">
      <c r="A20" s="34" t="s">
        <v>250</v>
      </c>
      <c r="B20" s="34" t="s">
        <v>291</v>
      </c>
      <c r="C20" s="35" t="str">
        <f t="shared" si="0"/>
        <v>gSlide</v>
      </c>
      <c r="D20" s="34">
        <v>2</v>
      </c>
      <c r="E20" s="36" t="s">
        <v>252</v>
      </c>
      <c r="F20" s="34">
        <v>4</v>
      </c>
      <c r="G20" s="37" t="s">
        <v>64</v>
      </c>
      <c r="H20" s="37" t="s">
        <v>68</v>
      </c>
      <c r="I20" s="37">
        <v>276</v>
      </c>
      <c r="J20" s="37">
        <v>600</v>
      </c>
      <c r="K20" s="38">
        <v>43269496.810000002</v>
      </c>
      <c r="L20" s="39">
        <v>5750432.9243999999</v>
      </c>
      <c r="M20" s="39">
        <v>177826</v>
      </c>
      <c r="N20" s="39">
        <v>162646.9748</v>
      </c>
      <c r="O20" s="39">
        <v>5582</v>
      </c>
      <c r="P20" s="40">
        <f t="shared" si="1"/>
        <v>0.37589291947210879</v>
      </c>
      <c r="Q20" s="41">
        <f t="shared" si="2"/>
        <v>2.8284300841048515</v>
      </c>
      <c r="R20" s="41">
        <f t="shared" si="2"/>
        <v>3.1390235398648119</v>
      </c>
      <c r="S20" s="38">
        <v>43269496.810000002</v>
      </c>
      <c r="T20" s="39">
        <v>5750432.9243999999</v>
      </c>
      <c r="U20" s="39">
        <v>177826</v>
      </c>
      <c r="V20" s="39">
        <v>162646.9748</v>
      </c>
      <c r="W20" s="39">
        <v>5582</v>
      </c>
      <c r="X20" s="40">
        <f t="shared" si="3"/>
        <v>0.37589291947210879</v>
      </c>
      <c r="Y20" s="41">
        <f t="shared" si="4"/>
        <v>2.8284300841048515</v>
      </c>
      <c r="Z20" s="64">
        <f t="shared" si="4"/>
        <v>3.1390235398648119</v>
      </c>
      <c r="AA20" s="85">
        <f t="shared" si="5"/>
        <v>0</v>
      </c>
    </row>
    <row r="21" spans="1:27" s="71" customFormat="1">
      <c r="A21" s="69"/>
      <c r="B21" s="69"/>
      <c r="C21" s="70"/>
      <c r="D21" s="69"/>
      <c r="F21" s="69"/>
      <c r="G21" s="62"/>
      <c r="H21" s="62"/>
      <c r="I21" s="62"/>
      <c r="J21" s="62"/>
      <c r="K21" s="72"/>
      <c r="L21" s="73"/>
      <c r="M21" s="73"/>
      <c r="N21" s="73"/>
      <c r="O21" s="73"/>
      <c r="P21" s="74"/>
      <c r="Q21" s="75"/>
      <c r="R21" s="75"/>
      <c r="S21" s="72"/>
      <c r="T21" s="73"/>
      <c r="U21" s="73"/>
      <c r="V21" s="73"/>
      <c r="W21" s="73"/>
      <c r="X21" s="74"/>
      <c r="Y21" s="75"/>
      <c r="Z21" s="76"/>
      <c r="AA21" s="84"/>
    </row>
    <row r="22" spans="1:27" s="32" customFormat="1">
      <c r="A22"/>
      <c r="B22"/>
      <c r="C22" s="9"/>
      <c r="D22"/>
      <c r="F22"/>
      <c r="G22" s="33"/>
      <c r="H22" s="33"/>
      <c r="I22" s="33"/>
      <c r="J22" s="62"/>
      <c r="K22" s="61"/>
      <c r="L22"/>
      <c r="M22"/>
      <c r="N22"/>
      <c r="O22"/>
      <c r="P22" s="10"/>
      <c r="Q22" s="11"/>
      <c r="R22" s="11"/>
      <c r="S22" s="61"/>
      <c r="T22"/>
      <c r="U22"/>
      <c r="V22"/>
      <c r="W22"/>
      <c r="X22" s="10"/>
      <c r="Y22" s="11"/>
      <c r="Z22" s="58"/>
      <c r="AA22" s="84"/>
    </row>
    <row r="23" spans="1:27" s="32" customFormat="1">
      <c r="A23"/>
      <c r="B23"/>
      <c r="C23" s="9"/>
      <c r="D23"/>
      <c r="F23"/>
      <c r="G23" s="33"/>
      <c r="H23" s="33"/>
      <c r="I23" s="33"/>
      <c r="J23" s="62"/>
      <c r="K23" s="61"/>
      <c r="L23"/>
      <c r="M23"/>
      <c r="N23"/>
      <c r="O23"/>
      <c r="P23" s="10"/>
      <c r="Q23" s="11"/>
      <c r="R23" s="11"/>
      <c r="S23" s="61"/>
      <c r="T23"/>
      <c r="U23"/>
      <c r="V23"/>
      <c r="W23"/>
      <c r="X23" s="10"/>
      <c r="Y23" s="11"/>
      <c r="Z23" s="58"/>
      <c r="AA23" s="84"/>
    </row>
    <row r="24" spans="1:27" s="32" customFormat="1">
      <c r="A24"/>
      <c r="B24"/>
      <c r="C24" s="9"/>
      <c r="D24"/>
      <c r="F24"/>
      <c r="G24" s="33"/>
      <c r="H24" s="33"/>
      <c r="I24" s="33"/>
      <c r="J24" s="62"/>
      <c r="K24" s="61"/>
      <c r="L24"/>
      <c r="M24"/>
      <c r="N24"/>
      <c r="O24"/>
      <c r="P24" s="10"/>
      <c r="Q24" s="11"/>
      <c r="R24" s="11"/>
      <c r="S24" s="61"/>
      <c r="T24"/>
      <c r="U24"/>
      <c r="V24"/>
      <c r="W24"/>
      <c r="X24" s="10"/>
      <c r="Y24" s="11"/>
      <c r="Z24" s="58"/>
      <c r="AA24" s="84"/>
    </row>
    <row r="25" spans="1:27" s="32" customFormat="1">
      <c r="A25"/>
      <c r="B25"/>
      <c r="C25" s="9"/>
      <c r="D25"/>
      <c r="F25"/>
      <c r="G25" s="33"/>
      <c r="H25" s="33"/>
      <c r="I25" s="33"/>
      <c r="J25" s="62"/>
      <c r="K25" s="61"/>
      <c r="L25"/>
      <c r="M25"/>
      <c r="N25"/>
      <c r="O25"/>
      <c r="P25" s="10"/>
      <c r="Q25" s="11"/>
      <c r="R25" s="11"/>
      <c r="S25" s="61"/>
      <c r="T25"/>
      <c r="U25"/>
      <c r="V25"/>
      <c r="W25"/>
      <c r="X25" s="10"/>
      <c r="Y25" s="11"/>
      <c r="Z25" s="58"/>
      <c r="AA25" s="84"/>
    </row>
    <row r="26" spans="1:27" s="32" customFormat="1">
      <c r="A26"/>
      <c r="B26"/>
      <c r="C26" s="9"/>
      <c r="D26"/>
      <c r="F26"/>
      <c r="G26" s="33"/>
      <c r="H26" s="33"/>
      <c r="I26" s="33"/>
      <c r="J26" s="62"/>
      <c r="K26" s="61"/>
      <c r="L26"/>
      <c r="M26"/>
      <c r="N26"/>
      <c r="O26"/>
      <c r="P26" s="10"/>
      <c r="Q26" s="11"/>
      <c r="R26" s="11"/>
      <c r="S26" s="61"/>
      <c r="T26"/>
      <c r="U26"/>
      <c r="V26"/>
      <c r="W26"/>
      <c r="X26" s="10"/>
      <c r="Y26" s="11"/>
      <c r="Z26" s="58"/>
      <c r="AA26" s="84"/>
    </row>
    <row r="27" spans="1:27">
      <c r="H27" s="2"/>
      <c r="I27" s="2"/>
      <c r="J27" s="2"/>
      <c r="L27" s="19"/>
      <c r="M27" s="19"/>
      <c r="N27" s="5"/>
      <c r="O27" s="5"/>
      <c r="P27" s="16"/>
      <c r="Q27" s="17"/>
      <c r="R27" s="51"/>
      <c r="S27" s="18"/>
      <c r="T27" s="19"/>
      <c r="U27" s="5"/>
      <c r="V27" s="5"/>
      <c r="W27" s="19"/>
      <c r="X27" s="16"/>
      <c r="Y27" s="17"/>
    </row>
    <row r="28" spans="1:27">
      <c r="H28" s="2"/>
      <c r="I28" s="2"/>
      <c r="J28" s="2"/>
      <c r="L28" s="19"/>
      <c r="M28" s="19"/>
      <c r="N28" s="5"/>
      <c r="O28" s="5"/>
      <c r="P28" s="16"/>
      <c r="Q28" s="17"/>
      <c r="R28" s="51"/>
      <c r="S28" s="18"/>
      <c r="T28" s="19"/>
      <c r="U28" s="5"/>
      <c r="V28" s="5"/>
      <c r="W28" s="19"/>
      <c r="X28" s="16"/>
      <c r="Y28" s="17"/>
    </row>
    <row r="29" spans="1:27" s="20" customFormat="1">
      <c r="K29" s="21"/>
      <c r="L29" s="22"/>
      <c r="M29" s="22"/>
      <c r="N29" s="23"/>
      <c r="O29" s="23"/>
      <c r="P29" s="24"/>
      <c r="Q29" s="25"/>
      <c r="R29" s="52"/>
      <c r="S29" s="44"/>
      <c r="W29" s="48"/>
      <c r="X29" s="55"/>
      <c r="Y29" s="56"/>
      <c r="Z29" s="56"/>
      <c r="AA29" s="87"/>
    </row>
    <row r="30" spans="1:27" s="28" customFormat="1" ht="60">
      <c r="K30" s="12" t="s">
        <v>55</v>
      </c>
      <c r="L30" s="13"/>
      <c r="M30" s="13"/>
      <c r="N30" s="29"/>
      <c r="O30" s="29"/>
      <c r="P30" s="42" t="s">
        <v>305</v>
      </c>
      <c r="Q30" s="15" t="s">
        <v>306</v>
      </c>
      <c r="R30" s="15" t="s">
        <v>307</v>
      </c>
      <c r="S30" s="45"/>
      <c r="W30" s="49"/>
      <c r="X30" s="42" t="s">
        <v>313</v>
      </c>
      <c r="Y30" s="15" t="s">
        <v>314</v>
      </c>
      <c r="Z30" s="82" t="s">
        <v>315</v>
      </c>
      <c r="AA30" s="83" t="s">
        <v>317</v>
      </c>
    </row>
    <row r="31" spans="1:27">
      <c r="H31" s="2"/>
      <c r="I31" s="2"/>
      <c r="J31" s="2"/>
      <c r="K31" s="18" t="s">
        <v>126</v>
      </c>
      <c r="L31" s="19"/>
      <c r="M31" s="19"/>
      <c r="N31" s="5"/>
      <c r="O31" s="5"/>
      <c r="P31" s="16">
        <v>0.29201500000000002</v>
      </c>
      <c r="Q31" s="17">
        <v>2.6937389999999999</v>
      </c>
      <c r="R31" s="51">
        <v>2.9985210000000002</v>
      </c>
      <c r="X31" s="16">
        <v>0.29284199999999999</v>
      </c>
      <c r="Y31" s="17">
        <v>2.7078829999999998</v>
      </c>
      <c r="Z31" s="51">
        <v>3.013541</v>
      </c>
      <c r="AA31" s="86">
        <v>0.29124699999999998</v>
      </c>
    </row>
    <row r="32" spans="1:27">
      <c r="H32" s="2"/>
      <c r="I32" s="2"/>
      <c r="J32" s="2"/>
      <c r="K32" s="18" t="s">
        <v>62</v>
      </c>
      <c r="L32" s="19"/>
      <c r="M32" s="19"/>
      <c r="N32" s="5"/>
      <c r="O32" s="5"/>
      <c r="P32" s="16">
        <v>0.50326599999999999</v>
      </c>
      <c r="Q32" s="17">
        <v>4.0096949999999998</v>
      </c>
      <c r="R32" s="51">
        <v>4.7989769999999998</v>
      </c>
      <c r="X32" s="16">
        <v>0.50349200000000005</v>
      </c>
      <c r="Y32" s="17">
        <v>4.0111179999999997</v>
      </c>
      <c r="Z32" s="51">
        <v>4.8003600000000004</v>
      </c>
      <c r="AA32" s="86">
        <v>4.6085000000000001E-2</v>
      </c>
    </row>
    <row r="33" spans="8:27">
      <c r="H33" s="2"/>
      <c r="I33" s="2"/>
      <c r="J33" s="2"/>
      <c r="K33" s="18" t="s">
        <v>63</v>
      </c>
      <c r="L33" s="19"/>
      <c r="M33" s="19"/>
      <c r="N33" s="5"/>
      <c r="O33" s="5"/>
      <c r="P33" s="16">
        <v>0.29029700000000003</v>
      </c>
      <c r="Q33" s="17">
        <v>2.2767719999999998</v>
      </c>
      <c r="R33" s="51">
        <v>2.5793550000000001</v>
      </c>
      <c r="X33" s="16">
        <v>0.29036099999999998</v>
      </c>
      <c r="Y33" s="17">
        <v>2.2771240000000001</v>
      </c>
      <c r="Z33" s="51">
        <v>2.5798209999999999</v>
      </c>
      <c r="AA33" s="86">
        <v>1.8804999999999999E-2</v>
      </c>
    </row>
    <row r="34" spans="8:27">
      <c r="H34" s="2"/>
      <c r="I34" s="2"/>
      <c r="J34" s="2"/>
      <c r="K34" s="18" t="s">
        <v>64</v>
      </c>
      <c r="L34" s="19"/>
      <c r="M34" s="19"/>
      <c r="N34" s="5"/>
      <c r="O34" s="5"/>
      <c r="P34" s="16">
        <v>0.42936000000000002</v>
      </c>
      <c r="Q34" s="17">
        <v>3.5834359999999998</v>
      </c>
      <c r="R34" s="51">
        <v>4.2096780000000003</v>
      </c>
      <c r="X34" s="16">
        <v>0.42938100000000001</v>
      </c>
      <c r="Y34" s="17">
        <v>3.583558</v>
      </c>
      <c r="Z34" s="51">
        <v>4.2101559999999996</v>
      </c>
      <c r="AA34" s="86">
        <v>1.9712E-2</v>
      </c>
    </row>
    <row r="35" spans="8:27">
      <c r="H35" s="2"/>
      <c r="I35" s="2"/>
      <c r="J35" s="2"/>
      <c r="L35" s="19"/>
      <c r="M35" s="19"/>
      <c r="N35" s="5"/>
      <c r="O35" s="5"/>
      <c r="P35" s="16"/>
      <c r="Q35" s="17"/>
      <c r="R35" s="51"/>
      <c r="X35" s="16"/>
      <c r="Y35" s="17"/>
      <c r="Z35" s="51"/>
    </row>
    <row r="36" spans="8:27">
      <c r="H36" s="2"/>
      <c r="I36" s="2"/>
      <c r="J36" s="2"/>
      <c r="L36" s="19"/>
      <c r="M36" s="19"/>
      <c r="N36" s="5"/>
      <c r="O36" s="5"/>
      <c r="P36" s="16"/>
      <c r="Q36" s="17"/>
      <c r="R36" s="51"/>
    </row>
    <row r="37" spans="8:27" s="28" customFormat="1" ht="60">
      <c r="K37" s="12" t="s">
        <v>56</v>
      </c>
      <c r="L37" s="13"/>
      <c r="M37" s="13"/>
      <c r="N37" s="29"/>
      <c r="O37" s="29"/>
      <c r="P37" s="42" t="s">
        <v>305</v>
      </c>
      <c r="Q37" s="15" t="s">
        <v>306</v>
      </c>
      <c r="R37" s="15" t="s">
        <v>307</v>
      </c>
      <c r="S37" s="45"/>
      <c r="W37" s="49"/>
      <c r="X37" s="42" t="s">
        <v>313</v>
      </c>
      <c r="Y37" s="15" t="s">
        <v>314</v>
      </c>
      <c r="Z37" s="82" t="s">
        <v>315</v>
      </c>
      <c r="AA37" s="83" t="s">
        <v>317</v>
      </c>
    </row>
    <row r="38" spans="8:27">
      <c r="H38" s="2"/>
      <c r="I38" s="2"/>
      <c r="J38" s="2"/>
      <c r="K38" s="18" t="s">
        <v>126</v>
      </c>
      <c r="L38" s="19"/>
      <c r="M38" s="19"/>
      <c r="N38" s="5"/>
      <c r="O38" s="5"/>
      <c r="P38" s="16">
        <v>5.7785999999999997E-2</v>
      </c>
      <c r="Q38" s="17">
        <v>0.45899699999999999</v>
      </c>
      <c r="R38" s="51">
        <v>0.46837000000000001</v>
      </c>
      <c r="X38" s="16">
        <v>5.7853000000000002E-2</v>
      </c>
      <c r="Y38" s="17">
        <v>0.46528900000000001</v>
      </c>
      <c r="Z38" s="51">
        <v>0.47144900000000001</v>
      </c>
      <c r="AA38" s="86">
        <v>0.21079600000000001</v>
      </c>
    </row>
    <row r="39" spans="8:27">
      <c r="H39" s="2"/>
      <c r="I39" s="2"/>
      <c r="J39" s="2"/>
      <c r="K39" s="18" t="s">
        <v>62</v>
      </c>
      <c r="L39" s="19"/>
      <c r="M39" s="19"/>
      <c r="N39" s="5"/>
      <c r="O39" s="5"/>
      <c r="P39" s="16">
        <v>9.9245E-2</v>
      </c>
      <c r="Q39" s="17">
        <v>0.49814700000000001</v>
      </c>
      <c r="R39" s="51">
        <v>0.54884500000000003</v>
      </c>
      <c r="X39" s="16">
        <v>9.9275000000000002E-2</v>
      </c>
      <c r="Y39" s="17">
        <v>0.49878299999999998</v>
      </c>
      <c r="Z39" s="51">
        <v>0.54944099999999996</v>
      </c>
      <c r="AA39" s="86">
        <v>2.7106000000000002E-2</v>
      </c>
    </row>
    <row r="40" spans="8:27">
      <c r="H40" s="2"/>
      <c r="I40" s="2"/>
      <c r="J40" s="2"/>
      <c r="K40" s="18" t="s">
        <v>63</v>
      </c>
      <c r="L40" s="19"/>
      <c r="M40" s="19"/>
      <c r="N40" s="5"/>
      <c r="O40" s="5"/>
      <c r="P40" s="16">
        <v>6.2458E-2</v>
      </c>
      <c r="Q40" s="17">
        <v>0.34349400000000002</v>
      </c>
      <c r="R40" s="51">
        <v>0.401727</v>
      </c>
      <c r="X40" s="16">
        <v>6.2470999999999999E-2</v>
      </c>
      <c r="Y40" s="17">
        <v>0.34363900000000003</v>
      </c>
      <c r="Z40" s="51">
        <v>0.40195900000000001</v>
      </c>
      <c r="AA40" s="86">
        <v>1.788E-2</v>
      </c>
    </row>
    <row r="41" spans="8:27">
      <c r="H41" s="2"/>
      <c r="I41" s="2"/>
      <c r="J41" s="2"/>
      <c r="K41" s="18" t="s">
        <v>64</v>
      </c>
      <c r="L41" s="19"/>
      <c r="M41" s="19"/>
      <c r="N41" s="5"/>
      <c r="O41" s="5"/>
      <c r="P41" s="16">
        <v>8.8950000000000001E-2</v>
      </c>
      <c r="Q41" s="17">
        <v>0.49347800000000003</v>
      </c>
      <c r="R41" s="51">
        <v>0.54161899999999996</v>
      </c>
      <c r="X41" s="16">
        <v>8.8941999999999993E-2</v>
      </c>
      <c r="Y41" s="17">
        <v>0.49344399999999999</v>
      </c>
      <c r="Z41" s="51">
        <v>0.54139099999999996</v>
      </c>
      <c r="AA41" s="86">
        <v>1.7981E-2</v>
      </c>
    </row>
    <row r="42" spans="8:27">
      <c r="H42" s="2"/>
      <c r="I42" s="2"/>
      <c r="J42" s="2"/>
      <c r="L42" s="19"/>
      <c r="M42" s="19"/>
      <c r="N42" s="5"/>
      <c r="O42" s="5"/>
      <c r="P42" s="16"/>
      <c r="Q42" s="17"/>
      <c r="R42" s="51"/>
      <c r="X42" s="16"/>
      <c r="Y42" s="17"/>
      <c r="Z42" s="51"/>
    </row>
    <row r="43" spans="8:27">
      <c r="H43" s="2"/>
      <c r="I43" s="2"/>
      <c r="J43" s="2"/>
      <c r="L43" s="19"/>
      <c r="M43" s="19"/>
      <c r="N43" s="5"/>
      <c r="O43" s="5"/>
      <c r="P43" s="16"/>
      <c r="Q43" s="17"/>
      <c r="R43" s="51"/>
    </row>
    <row r="44" spans="8:27" s="28" customFormat="1" ht="60">
      <c r="K44" s="12" t="s">
        <v>57</v>
      </c>
      <c r="L44" s="13"/>
      <c r="M44" s="13"/>
      <c r="N44" s="29"/>
      <c r="O44" s="29"/>
      <c r="P44" s="42" t="s">
        <v>305</v>
      </c>
      <c r="Q44" s="15" t="s">
        <v>306</v>
      </c>
      <c r="R44" s="15" t="s">
        <v>307</v>
      </c>
      <c r="S44" s="45"/>
      <c r="W44" s="49"/>
      <c r="X44" s="42" t="s">
        <v>313</v>
      </c>
      <c r="Y44" s="15" t="s">
        <v>314</v>
      </c>
      <c r="Z44" s="82" t="s">
        <v>315</v>
      </c>
      <c r="AA44" s="83" t="s">
        <v>317</v>
      </c>
    </row>
    <row r="45" spans="8:27">
      <c r="H45" t="s">
        <v>126</v>
      </c>
      <c r="I45" s="2"/>
      <c r="J45" s="2"/>
      <c r="K45" s="18" t="s">
        <v>58</v>
      </c>
      <c r="L45" t="s">
        <v>142</v>
      </c>
      <c r="M45" s="19"/>
      <c r="N45" s="5"/>
      <c r="O45" s="5"/>
      <c r="P45" s="26">
        <v>0.13</v>
      </c>
      <c r="Q45" s="27">
        <v>0.1</v>
      </c>
      <c r="R45" s="4">
        <v>4.4317000000000002E-2</v>
      </c>
      <c r="X45" s="26">
        <v>0.13</v>
      </c>
      <c r="Y45" s="27">
        <v>0.1</v>
      </c>
      <c r="Z45" s="4">
        <v>4.5935999999999998E-2</v>
      </c>
      <c r="AA45" s="26">
        <v>0.31</v>
      </c>
    </row>
    <row r="46" spans="8:27">
      <c r="H46" t="s">
        <v>126</v>
      </c>
      <c r="I46" s="2"/>
      <c r="J46" s="2"/>
      <c r="K46" s="18" t="s">
        <v>58</v>
      </c>
      <c r="L46" t="s">
        <v>156</v>
      </c>
      <c r="M46" s="19"/>
      <c r="N46" s="5"/>
      <c r="O46" s="5"/>
      <c r="P46" s="26">
        <v>0.98</v>
      </c>
      <c r="Q46" s="27">
        <v>0.49</v>
      </c>
      <c r="R46" s="4">
        <v>0.52</v>
      </c>
      <c r="X46" s="26">
        <v>0.98</v>
      </c>
      <c r="Y46" s="27">
        <v>0.48</v>
      </c>
      <c r="Z46" s="4">
        <v>0.5</v>
      </c>
      <c r="AA46" s="26">
        <v>0.27</v>
      </c>
    </row>
    <row r="47" spans="8:27">
      <c r="H47" t="s">
        <v>126</v>
      </c>
      <c r="I47" s="2"/>
      <c r="J47" s="2"/>
      <c r="K47" s="18" t="s">
        <v>58</v>
      </c>
      <c r="L47" t="s">
        <v>172</v>
      </c>
      <c r="M47" s="19"/>
      <c r="N47" s="5"/>
      <c r="O47" s="5"/>
      <c r="P47" s="26">
        <v>0.24</v>
      </c>
      <c r="Q47" s="27">
        <v>0.22</v>
      </c>
      <c r="R47" s="4">
        <v>0.13</v>
      </c>
      <c r="X47" s="26">
        <v>0.24</v>
      </c>
      <c r="Y47" s="27">
        <v>0.23</v>
      </c>
      <c r="Z47" s="4">
        <v>0.13</v>
      </c>
      <c r="AA47" s="26">
        <v>0.27</v>
      </c>
    </row>
    <row r="48" spans="8:27">
      <c r="H48" t="s">
        <v>142</v>
      </c>
      <c r="I48" s="2"/>
      <c r="J48" s="2"/>
      <c r="K48" s="18" t="s">
        <v>58</v>
      </c>
      <c r="L48" t="s">
        <v>156</v>
      </c>
      <c r="M48" s="19"/>
      <c r="N48" s="5"/>
      <c r="O48" s="5"/>
      <c r="P48" s="26">
        <v>0.13</v>
      </c>
      <c r="Q48" s="27">
        <v>3.1064000000000001E-2</v>
      </c>
      <c r="R48" s="4">
        <v>1.7933999999999999E-2</v>
      </c>
      <c r="X48" s="26">
        <v>0.13</v>
      </c>
      <c r="Y48" s="27">
        <v>3.1127999999999999E-2</v>
      </c>
      <c r="Z48" s="4">
        <v>1.7978999999999998E-2</v>
      </c>
      <c r="AA48" s="26">
        <v>0.44</v>
      </c>
    </row>
    <row r="49" spans="8:27">
      <c r="H49" t="s">
        <v>142</v>
      </c>
      <c r="I49" s="2"/>
      <c r="J49" s="2"/>
      <c r="K49" s="18" t="s">
        <v>58</v>
      </c>
      <c r="L49" t="s">
        <v>172</v>
      </c>
      <c r="M49" s="19"/>
      <c r="N49" s="5"/>
      <c r="O49" s="5"/>
      <c r="P49" s="26">
        <v>0.6</v>
      </c>
      <c r="Q49" s="27">
        <v>0.56000000000000005</v>
      </c>
      <c r="R49" s="4">
        <v>0.47</v>
      </c>
      <c r="X49" s="26">
        <v>0.6</v>
      </c>
      <c r="Y49" s="27">
        <v>0.56000000000000005</v>
      </c>
      <c r="Z49" s="4">
        <v>0.47</v>
      </c>
      <c r="AA49" s="26">
        <v>0.45</v>
      </c>
    </row>
    <row r="50" spans="8:27">
      <c r="H50" t="s">
        <v>156</v>
      </c>
      <c r="I50" s="2"/>
      <c r="J50" s="2"/>
      <c r="K50" s="18" t="s">
        <v>58</v>
      </c>
      <c r="L50" t="s">
        <v>172</v>
      </c>
      <c r="M50" s="19"/>
      <c r="N50" s="5"/>
      <c r="O50" s="5"/>
      <c r="P50" s="26">
        <v>0.24</v>
      </c>
      <c r="Q50" s="27">
        <v>7.0000000000000007E-2</v>
      </c>
      <c r="R50" s="4">
        <v>4.4498000000000003E-2</v>
      </c>
      <c r="X50" s="26">
        <v>0.24</v>
      </c>
      <c r="Y50" s="27">
        <v>7.0000000000000007E-2</v>
      </c>
      <c r="Z50" s="4">
        <v>4.4470000000000003E-2</v>
      </c>
      <c r="AA50" s="26">
        <v>0.97</v>
      </c>
    </row>
    <row r="51" spans="8:27">
      <c r="H51" s="2"/>
      <c r="I51" s="2"/>
      <c r="J51" s="2"/>
      <c r="L51" s="19"/>
      <c r="M51" s="19"/>
      <c r="N51" s="5"/>
      <c r="O51" s="5"/>
      <c r="P51" s="16"/>
      <c r="Q51" s="17"/>
      <c r="R51" s="51"/>
    </row>
    <row r="52" spans="8:27">
      <c r="H52" s="2"/>
      <c r="I52" s="2"/>
      <c r="J52" s="2"/>
      <c r="L52" s="19"/>
      <c r="M52" s="19"/>
      <c r="N52" s="5"/>
      <c r="O52" s="5"/>
      <c r="P52" s="16"/>
      <c r="Q52" s="17"/>
      <c r="R52" s="51"/>
    </row>
    <row r="53" spans="8:27">
      <c r="H53" s="2"/>
      <c r="I53" s="2"/>
      <c r="J53" s="2"/>
      <c r="L53" s="19"/>
      <c r="M53" s="19"/>
      <c r="N53" s="5"/>
      <c r="O53" s="5"/>
      <c r="P53" s="16"/>
      <c r="Q53" s="17"/>
      <c r="R53" s="51"/>
    </row>
    <row r="54" spans="8:27">
      <c r="H54" s="2"/>
      <c r="I54" s="2"/>
      <c r="J54" s="2"/>
      <c r="L54" s="19"/>
      <c r="M54" s="19"/>
      <c r="N54" s="5"/>
      <c r="O54" s="5"/>
      <c r="P54" s="16"/>
      <c r="Q54" s="17"/>
      <c r="R54" s="51"/>
    </row>
    <row r="55" spans="8:27">
      <c r="H55" s="2"/>
      <c r="I55" s="2"/>
      <c r="J55" s="2"/>
      <c r="L55" s="19"/>
      <c r="M55" s="19"/>
      <c r="N55" s="5"/>
      <c r="O55" s="5"/>
      <c r="P55" s="16"/>
      <c r="Q55" s="17"/>
      <c r="R55" s="51"/>
    </row>
    <row r="56" spans="8:27">
      <c r="H56" s="2"/>
      <c r="I56" s="2"/>
      <c r="J56" s="2"/>
      <c r="L56" s="19"/>
      <c r="M56" s="19"/>
      <c r="N56" s="5"/>
      <c r="O56" s="5"/>
      <c r="P56" s="16"/>
      <c r="Q56" s="17"/>
      <c r="R56" s="51"/>
    </row>
    <row r="57" spans="8:27">
      <c r="H57" s="2"/>
      <c r="I57" s="2"/>
      <c r="J57" s="2"/>
      <c r="L57" s="19"/>
      <c r="M57" s="19"/>
      <c r="N57" s="5"/>
      <c r="O57" s="5"/>
      <c r="P57" s="16"/>
      <c r="Q57" s="17"/>
      <c r="R57" s="51"/>
    </row>
    <row r="58" spans="8:27">
      <c r="H58" s="2"/>
      <c r="I58" s="2"/>
      <c r="J58" s="2"/>
      <c r="L58" s="19"/>
      <c r="M58" s="19"/>
      <c r="N58" s="5"/>
      <c r="O58" s="5"/>
      <c r="P58" s="16"/>
      <c r="Q58" s="17"/>
      <c r="R58" s="51"/>
    </row>
    <row r="59" spans="8:27">
      <c r="H59" s="2"/>
      <c r="I59" s="2"/>
      <c r="J59" s="2"/>
      <c r="L59" s="19"/>
      <c r="M59" s="19"/>
      <c r="N59" s="5"/>
      <c r="O59" s="5"/>
      <c r="P59" s="16"/>
      <c r="Q59" s="17"/>
      <c r="R59" s="51"/>
    </row>
    <row r="60" spans="8:27">
      <c r="H60" s="2"/>
      <c r="I60" s="2"/>
      <c r="J60" s="2"/>
      <c r="L60" s="19"/>
      <c r="M60" s="19"/>
      <c r="N60" s="5"/>
      <c r="O60" s="5"/>
      <c r="P60" s="16"/>
      <c r="Q60" s="17"/>
      <c r="R60" s="51"/>
    </row>
    <row r="61" spans="8:27">
      <c r="H61" s="2"/>
      <c r="I61" s="2"/>
      <c r="J61" s="2"/>
      <c r="L61" s="19"/>
      <c r="M61" s="19"/>
      <c r="N61" s="5"/>
      <c r="O61" s="5"/>
      <c r="P61" s="16"/>
      <c r="Q61" s="17"/>
      <c r="R61" s="51"/>
    </row>
    <row r="62" spans="8:27">
      <c r="H62" s="2"/>
      <c r="I62" s="2"/>
      <c r="J62" s="2"/>
      <c r="L62" s="19"/>
      <c r="M62" s="19"/>
      <c r="N62" s="5"/>
      <c r="O62" s="5"/>
      <c r="P62" s="16"/>
      <c r="Q62" s="17"/>
      <c r="R62" s="51"/>
    </row>
    <row r="63" spans="8:27">
      <c r="H63" s="2"/>
      <c r="I63" s="2"/>
      <c r="J63" s="2"/>
      <c r="L63" s="19"/>
      <c r="M63" s="19"/>
      <c r="N63" s="5"/>
      <c r="O63" s="5"/>
      <c r="P63" s="16"/>
      <c r="Q63" s="17"/>
      <c r="R63" s="51"/>
    </row>
    <row r="64" spans="8:27">
      <c r="H64" s="2"/>
      <c r="I64" s="2"/>
      <c r="J64" s="2"/>
      <c r="L64" s="19"/>
      <c r="M64" s="19"/>
      <c r="N64" s="5"/>
      <c r="O64" s="5"/>
      <c r="P64" s="16"/>
      <c r="Q64" s="17"/>
      <c r="R64" s="51"/>
    </row>
    <row r="65" spans="8:18">
      <c r="H65" s="2"/>
      <c r="I65" s="2"/>
      <c r="J65" s="2"/>
      <c r="L65" s="19"/>
      <c r="M65" s="19"/>
      <c r="N65" s="5"/>
      <c r="O65" s="5"/>
      <c r="P65" s="16"/>
      <c r="Q65" s="17"/>
      <c r="R65" s="51"/>
    </row>
    <row r="66" spans="8:18">
      <c r="H66" s="2"/>
      <c r="I66" s="2"/>
      <c r="L66" s="19"/>
      <c r="M66" s="19"/>
      <c r="N66" s="5"/>
      <c r="O66" s="5"/>
      <c r="P66" s="16"/>
      <c r="Q66" s="17"/>
      <c r="R66" s="51"/>
    </row>
    <row r="67" spans="8:18">
      <c r="H67" s="2"/>
      <c r="I67" s="2"/>
      <c r="L67" s="19"/>
      <c r="M67" s="19"/>
      <c r="N67" s="5"/>
      <c r="O67" s="5"/>
      <c r="P67" s="16"/>
      <c r="Q67" s="17"/>
      <c r="R67" s="51"/>
    </row>
    <row r="68" spans="8:18">
      <c r="H68" s="2"/>
      <c r="I68" s="2"/>
      <c r="L68" s="19"/>
      <c r="M68" s="19"/>
      <c r="N68" s="5"/>
      <c r="O68" s="5"/>
      <c r="P68" s="16"/>
      <c r="Q68" s="17"/>
      <c r="R68" s="51"/>
    </row>
    <row r="69" spans="8:18">
      <c r="H69" s="2"/>
      <c r="I69" s="2"/>
      <c r="L69" s="19"/>
      <c r="M69" s="19"/>
      <c r="N69" s="5"/>
      <c r="O69" s="5"/>
      <c r="P69" s="16"/>
      <c r="Q69" s="17"/>
      <c r="R69" s="51"/>
    </row>
  </sheetData>
  <conditionalFormatting sqref="P45:R50">
    <cfRule type="cellIs" dxfId="35" priority="7" operator="greaterThan">
      <formula>0.2</formula>
    </cfRule>
    <cfRule type="cellIs" dxfId="34" priority="8" operator="between">
      <formula>0.1</formula>
      <formula>0.2</formula>
    </cfRule>
    <cfRule type="cellIs" dxfId="33" priority="9" operator="between">
      <formula>0</formula>
      <formula>0.1</formula>
    </cfRule>
  </conditionalFormatting>
  <conditionalFormatting sqref="X45:Z50">
    <cfRule type="cellIs" dxfId="32" priority="4" operator="greaterThan">
      <formula>0.2</formula>
    </cfRule>
    <cfRule type="cellIs" dxfId="31" priority="5" operator="between">
      <formula>0.1</formula>
      <formula>0.2</formula>
    </cfRule>
    <cfRule type="cellIs" dxfId="30" priority="6" operator="between">
      <formula>0</formula>
      <formula>0.1</formula>
    </cfRule>
  </conditionalFormatting>
  <conditionalFormatting sqref="AA45:AA50">
    <cfRule type="cellIs" dxfId="29" priority="1" operator="greaterThan">
      <formula>0.2</formula>
    </cfRule>
    <cfRule type="cellIs" dxfId="28" priority="2" operator="between">
      <formula>0.1</formula>
      <formula>0.2</formula>
    </cfRule>
    <cfRule type="cellIs" dxfId="27" priority="3" operator="between">
      <formula>0</formula>
      <formula>0.1</formula>
    </cfRule>
  </conditionalFormatting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66"/>
  <sheetViews>
    <sheetView showRuler="0" workbookViewId="0">
      <pane ySplit="1" topLeftCell="A7" activePane="bottomLeft" state="frozen"/>
      <selection activeCell="O37" sqref="O37"/>
      <selection pane="bottomLeft" activeCell="O37" sqref="O37"/>
    </sheetView>
  </sheetViews>
  <sheetFormatPr baseColWidth="10" defaultRowHeight="15" x14ac:dyDescent="0"/>
  <cols>
    <col min="12" max="12" width="15" bestFit="1" customWidth="1"/>
    <col min="19" max="19" width="12.33203125" customWidth="1"/>
  </cols>
  <sheetData>
    <row r="1" spans="2:32"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42</v>
      </c>
      <c r="T1" t="s">
        <v>43</v>
      </c>
      <c r="U1" t="s">
        <v>44</v>
      </c>
      <c r="V1" t="s">
        <v>33</v>
      </c>
      <c r="W1" t="s">
        <v>34</v>
      </c>
      <c r="X1" t="s">
        <v>27</v>
      </c>
      <c r="Y1" t="s">
        <v>35</v>
      </c>
      <c r="Z1" t="s">
        <v>36</v>
      </c>
      <c r="AA1" t="s">
        <v>37</v>
      </c>
      <c r="AB1" t="s">
        <v>70</v>
      </c>
      <c r="AC1" t="s">
        <v>38</v>
      </c>
      <c r="AD1" t="s">
        <v>39</v>
      </c>
      <c r="AE1" t="s">
        <v>40</v>
      </c>
      <c r="AF1" t="s">
        <v>45</v>
      </c>
    </row>
    <row r="2" spans="2:32">
      <c r="B2" t="s">
        <v>253</v>
      </c>
      <c r="C2" t="s">
        <v>119</v>
      </c>
      <c r="D2" t="s">
        <v>120</v>
      </c>
      <c r="E2" t="s">
        <v>5</v>
      </c>
      <c r="F2" t="s">
        <v>121</v>
      </c>
      <c r="G2">
        <v>1</v>
      </c>
      <c r="H2" t="s">
        <v>59</v>
      </c>
      <c r="I2" t="s">
        <v>6</v>
      </c>
      <c r="J2" t="s">
        <v>60</v>
      </c>
      <c r="K2" t="s">
        <v>122</v>
      </c>
      <c r="L2" t="s">
        <v>123</v>
      </c>
      <c r="M2" t="s">
        <v>124</v>
      </c>
      <c r="N2" t="s">
        <v>46</v>
      </c>
      <c r="O2">
        <v>1</v>
      </c>
      <c r="P2">
        <v>171</v>
      </c>
      <c r="Q2" t="s">
        <v>8</v>
      </c>
      <c r="R2" t="s">
        <v>125</v>
      </c>
      <c r="S2" t="s">
        <v>126</v>
      </c>
      <c r="T2" t="s">
        <v>127</v>
      </c>
      <c r="U2" t="s">
        <v>47</v>
      </c>
      <c r="V2" t="s">
        <v>15</v>
      </c>
      <c r="W2" t="s">
        <v>16</v>
      </c>
      <c r="X2" s="30" t="s">
        <v>124</v>
      </c>
      <c r="Y2" s="30" t="s">
        <v>128</v>
      </c>
      <c r="Z2" s="30" t="s">
        <v>41</v>
      </c>
      <c r="AA2" s="30" t="s">
        <v>129</v>
      </c>
      <c r="AB2" t="s">
        <v>120</v>
      </c>
      <c r="AC2" s="30" t="s">
        <v>9</v>
      </c>
      <c r="AD2">
        <v>0</v>
      </c>
      <c r="AE2" s="31">
        <v>41126</v>
      </c>
      <c r="AF2" s="31">
        <v>41104</v>
      </c>
    </row>
    <row r="3" spans="2:32">
      <c r="B3" t="s">
        <v>254</v>
      </c>
      <c r="C3" t="s">
        <v>130</v>
      </c>
      <c r="D3" t="s">
        <v>131</v>
      </c>
      <c r="E3" t="s">
        <v>5</v>
      </c>
      <c r="F3" t="s">
        <v>121</v>
      </c>
      <c r="G3">
        <v>2</v>
      </c>
      <c r="H3" t="s">
        <v>59</v>
      </c>
      <c r="I3" t="s">
        <v>6</v>
      </c>
      <c r="J3" t="s">
        <v>60</v>
      </c>
      <c r="K3" t="s">
        <v>122</v>
      </c>
      <c r="L3" t="s">
        <v>132</v>
      </c>
      <c r="M3" t="s">
        <v>124</v>
      </c>
      <c r="N3" t="s">
        <v>46</v>
      </c>
      <c r="O3">
        <v>1</v>
      </c>
      <c r="P3">
        <v>179</v>
      </c>
      <c r="Q3" t="s">
        <v>8</v>
      </c>
      <c r="R3" t="s">
        <v>125</v>
      </c>
      <c r="S3" t="s">
        <v>126</v>
      </c>
      <c r="T3" s="30" t="s">
        <v>127</v>
      </c>
      <c r="U3" s="30" t="s">
        <v>47</v>
      </c>
      <c r="V3" t="s">
        <v>15</v>
      </c>
      <c r="W3" t="s">
        <v>16</v>
      </c>
      <c r="X3" s="30" t="s">
        <v>124</v>
      </c>
      <c r="Y3" s="30" t="s">
        <v>128</v>
      </c>
      <c r="Z3" s="30" t="s">
        <v>41</v>
      </c>
      <c r="AA3" s="30" t="s">
        <v>129</v>
      </c>
      <c r="AB3" t="s">
        <v>131</v>
      </c>
      <c r="AC3" s="30" t="s">
        <v>9</v>
      </c>
      <c r="AD3">
        <v>0</v>
      </c>
      <c r="AE3" s="31">
        <v>41126</v>
      </c>
      <c r="AF3" s="31">
        <v>41104</v>
      </c>
    </row>
    <row r="4" spans="2:32">
      <c r="B4" t="s">
        <v>255</v>
      </c>
      <c r="C4" t="s">
        <v>133</v>
      </c>
      <c r="D4" t="s">
        <v>134</v>
      </c>
      <c r="E4" t="s">
        <v>5</v>
      </c>
      <c r="F4" t="s">
        <v>121</v>
      </c>
      <c r="G4">
        <v>3</v>
      </c>
      <c r="H4" t="s">
        <v>59</v>
      </c>
      <c r="I4" t="s">
        <v>6</v>
      </c>
      <c r="J4" t="s">
        <v>60</v>
      </c>
      <c r="K4" t="s">
        <v>122</v>
      </c>
      <c r="L4" t="s">
        <v>135</v>
      </c>
      <c r="M4" t="s">
        <v>124</v>
      </c>
      <c r="N4" t="s">
        <v>46</v>
      </c>
      <c r="O4">
        <v>1</v>
      </c>
      <c r="P4">
        <v>180</v>
      </c>
      <c r="Q4" t="s">
        <v>8</v>
      </c>
      <c r="R4" t="s">
        <v>125</v>
      </c>
      <c r="S4" t="s">
        <v>126</v>
      </c>
      <c r="T4" s="30" t="s">
        <v>127</v>
      </c>
      <c r="U4" s="30" t="s">
        <v>47</v>
      </c>
      <c r="V4" t="s">
        <v>15</v>
      </c>
      <c r="W4" t="s">
        <v>16</v>
      </c>
      <c r="X4" s="30" t="s">
        <v>124</v>
      </c>
      <c r="Y4" s="30" t="s">
        <v>128</v>
      </c>
      <c r="Z4" s="30" t="s">
        <v>41</v>
      </c>
      <c r="AA4" s="30" t="s">
        <v>129</v>
      </c>
      <c r="AB4" t="s">
        <v>134</v>
      </c>
      <c r="AC4" s="30" t="s">
        <v>9</v>
      </c>
      <c r="AD4">
        <v>0</v>
      </c>
      <c r="AE4" s="31">
        <v>41126</v>
      </c>
      <c r="AF4" s="31">
        <v>41104</v>
      </c>
    </row>
    <row r="5" spans="2:32">
      <c r="B5" t="s">
        <v>256</v>
      </c>
      <c r="C5" t="s">
        <v>136</v>
      </c>
      <c r="D5" t="s">
        <v>137</v>
      </c>
      <c r="E5" t="s">
        <v>5</v>
      </c>
      <c r="F5" t="s">
        <v>121</v>
      </c>
      <c r="G5">
        <v>4</v>
      </c>
      <c r="H5" t="s">
        <v>59</v>
      </c>
      <c r="I5" t="s">
        <v>6</v>
      </c>
      <c r="J5" t="s">
        <v>60</v>
      </c>
      <c r="K5" t="s">
        <v>122</v>
      </c>
      <c r="L5" t="s">
        <v>138</v>
      </c>
      <c r="M5" t="s">
        <v>124</v>
      </c>
      <c r="N5" t="s">
        <v>46</v>
      </c>
      <c r="O5">
        <v>1</v>
      </c>
      <c r="P5">
        <v>196</v>
      </c>
      <c r="Q5" t="s">
        <v>8</v>
      </c>
      <c r="R5" t="s">
        <v>125</v>
      </c>
      <c r="S5" t="s">
        <v>126</v>
      </c>
      <c r="T5" s="30" t="s">
        <v>127</v>
      </c>
      <c r="U5" s="30" t="s">
        <v>47</v>
      </c>
      <c r="V5" t="s">
        <v>15</v>
      </c>
      <c r="W5" t="s">
        <v>16</v>
      </c>
      <c r="X5" s="30" t="s">
        <v>124</v>
      </c>
      <c r="Y5" s="30" t="s">
        <v>128</v>
      </c>
      <c r="Z5" s="30" t="s">
        <v>41</v>
      </c>
      <c r="AA5" s="30" t="s">
        <v>129</v>
      </c>
      <c r="AB5" t="s">
        <v>137</v>
      </c>
      <c r="AC5" s="30" t="s">
        <v>9</v>
      </c>
      <c r="AD5">
        <v>0</v>
      </c>
      <c r="AE5" s="31">
        <v>41126</v>
      </c>
      <c r="AF5" s="31">
        <v>41104</v>
      </c>
    </row>
    <row r="6" spans="2:32">
      <c r="B6" t="s">
        <v>257</v>
      </c>
      <c r="C6" t="s">
        <v>139</v>
      </c>
      <c r="D6" t="s">
        <v>140</v>
      </c>
      <c r="E6" t="s">
        <v>5</v>
      </c>
      <c r="F6" t="s">
        <v>121</v>
      </c>
      <c r="G6">
        <v>5</v>
      </c>
      <c r="H6" t="s">
        <v>59</v>
      </c>
      <c r="I6" t="s">
        <v>6</v>
      </c>
      <c r="J6" t="s">
        <v>60</v>
      </c>
      <c r="K6" t="s">
        <v>122</v>
      </c>
      <c r="L6" t="s">
        <v>141</v>
      </c>
      <c r="M6" t="s">
        <v>124</v>
      </c>
      <c r="N6" t="s">
        <v>7</v>
      </c>
      <c r="O6">
        <v>2</v>
      </c>
      <c r="P6">
        <v>174</v>
      </c>
      <c r="Q6" t="s">
        <v>8</v>
      </c>
      <c r="R6" t="s">
        <v>125</v>
      </c>
      <c r="S6" t="s">
        <v>142</v>
      </c>
      <c r="T6" s="30" t="s">
        <v>143</v>
      </c>
      <c r="U6" s="30" t="s">
        <v>47</v>
      </c>
      <c r="V6" t="s">
        <v>15</v>
      </c>
      <c r="W6" t="s">
        <v>16</v>
      </c>
      <c r="X6" s="30" t="s">
        <v>124</v>
      </c>
      <c r="Y6" s="30" t="s">
        <v>128</v>
      </c>
      <c r="Z6" s="30" t="s">
        <v>41</v>
      </c>
      <c r="AA6" s="30" t="s">
        <v>129</v>
      </c>
      <c r="AB6" t="s">
        <v>140</v>
      </c>
      <c r="AC6" s="30" t="s">
        <v>9</v>
      </c>
      <c r="AD6">
        <v>0</v>
      </c>
      <c r="AE6" s="31">
        <v>41126</v>
      </c>
      <c r="AF6" s="31">
        <v>41104</v>
      </c>
    </row>
    <row r="7" spans="2:32">
      <c r="B7" t="s">
        <v>258</v>
      </c>
      <c r="C7" t="s">
        <v>144</v>
      </c>
      <c r="D7" t="s">
        <v>145</v>
      </c>
      <c r="E7" t="s">
        <v>5</v>
      </c>
      <c r="F7" t="s">
        <v>121</v>
      </c>
      <c r="G7">
        <v>6</v>
      </c>
      <c r="H7" t="s">
        <v>59</v>
      </c>
      <c r="I7" t="s">
        <v>6</v>
      </c>
      <c r="J7" t="s">
        <v>60</v>
      </c>
      <c r="K7" t="s">
        <v>122</v>
      </c>
      <c r="L7" t="s">
        <v>146</v>
      </c>
      <c r="M7" t="s">
        <v>124</v>
      </c>
      <c r="N7" t="s">
        <v>7</v>
      </c>
      <c r="O7">
        <v>2</v>
      </c>
      <c r="P7">
        <v>175</v>
      </c>
      <c r="Q7" t="s">
        <v>8</v>
      </c>
      <c r="R7" t="s">
        <v>125</v>
      </c>
      <c r="S7" t="s">
        <v>142</v>
      </c>
      <c r="T7" s="30" t="s">
        <v>143</v>
      </c>
      <c r="U7" s="30" t="s">
        <v>47</v>
      </c>
      <c r="V7" t="s">
        <v>15</v>
      </c>
      <c r="W7" t="s">
        <v>16</v>
      </c>
      <c r="X7" s="30" t="s">
        <v>124</v>
      </c>
      <c r="Y7" s="30" t="s">
        <v>128</v>
      </c>
      <c r="Z7" s="30" t="s">
        <v>41</v>
      </c>
      <c r="AA7" s="30" t="s">
        <v>129</v>
      </c>
      <c r="AB7" t="s">
        <v>145</v>
      </c>
      <c r="AC7" s="30" t="s">
        <v>9</v>
      </c>
      <c r="AD7">
        <v>0</v>
      </c>
      <c r="AE7" s="31">
        <v>41126</v>
      </c>
      <c r="AF7" s="31">
        <v>41104</v>
      </c>
    </row>
    <row r="8" spans="2:32">
      <c r="B8" t="s">
        <v>259</v>
      </c>
      <c r="C8" t="s">
        <v>147</v>
      </c>
      <c r="D8" t="s">
        <v>148</v>
      </c>
      <c r="E8" t="s">
        <v>5</v>
      </c>
      <c r="F8" t="s">
        <v>121</v>
      </c>
      <c r="G8">
        <v>7</v>
      </c>
      <c r="H8" t="s">
        <v>59</v>
      </c>
      <c r="I8" t="s">
        <v>6</v>
      </c>
      <c r="J8" t="s">
        <v>60</v>
      </c>
      <c r="K8" t="s">
        <v>122</v>
      </c>
      <c r="L8" t="s">
        <v>149</v>
      </c>
      <c r="M8" t="s">
        <v>124</v>
      </c>
      <c r="N8" t="s">
        <v>7</v>
      </c>
      <c r="O8">
        <v>2</v>
      </c>
      <c r="P8">
        <v>181</v>
      </c>
      <c r="Q8" t="s">
        <v>8</v>
      </c>
      <c r="R8" t="s">
        <v>125</v>
      </c>
      <c r="S8" s="30" t="s">
        <v>142</v>
      </c>
      <c r="T8" s="30" t="s">
        <v>143</v>
      </c>
      <c r="U8" s="30" t="s">
        <v>47</v>
      </c>
      <c r="V8" t="s">
        <v>15</v>
      </c>
      <c r="W8" t="s">
        <v>16</v>
      </c>
      <c r="X8" s="30" t="s">
        <v>124</v>
      </c>
      <c r="Y8" s="30" t="s">
        <v>128</v>
      </c>
      <c r="Z8" s="30" t="s">
        <v>41</v>
      </c>
      <c r="AA8" s="30" t="s">
        <v>129</v>
      </c>
      <c r="AB8" t="s">
        <v>148</v>
      </c>
      <c r="AC8" s="30" t="s">
        <v>9</v>
      </c>
      <c r="AD8">
        <v>0</v>
      </c>
      <c r="AE8" s="31">
        <v>41126</v>
      </c>
      <c r="AF8" s="31">
        <v>41104</v>
      </c>
    </row>
    <row r="9" spans="2:32">
      <c r="B9" t="s">
        <v>260</v>
      </c>
      <c r="C9" t="s">
        <v>150</v>
      </c>
      <c r="D9" t="s">
        <v>151</v>
      </c>
      <c r="E9" t="s">
        <v>5</v>
      </c>
      <c r="F9" t="s">
        <v>121</v>
      </c>
      <c r="G9">
        <v>8</v>
      </c>
      <c r="H9" t="s">
        <v>59</v>
      </c>
      <c r="I9" t="s">
        <v>6</v>
      </c>
      <c r="J9" t="s">
        <v>60</v>
      </c>
      <c r="K9" t="s">
        <v>122</v>
      </c>
      <c r="L9" t="s">
        <v>152</v>
      </c>
      <c r="M9" t="s">
        <v>124</v>
      </c>
      <c r="N9" t="s">
        <v>7</v>
      </c>
      <c r="O9">
        <v>2</v>
      </c>
      <c r="P9">
        <v>219</v>
      </c>
      <c r="Q9" t="s">
        <v>8</v>
      </c>
      <c r="R9" t="s">
        <v>125</v>
      </c>
      <c r="S9" s="30" t="s">
        <v>142</v>
      </c>
      <c r="T9" s="30" t="s">
        <v>143</v>
      </c>
      <c r="U9" s="30" t="s">
        <v>47</v>
      </c>
      <c r="V9" t="s">
        <v>15</v>
      </c>
      <c r="W9" t="s">
        <v>16</v>
      </c>
      <c r="X9" s="30" t="s">
        <v>124</v>
      </c>
      <c r="Y9" s="30" t="s">
        <v>128</v>
      </c>
      <c r="Z9" s="30" t="s">
        <v>41</v>
      </c>
      <c r="AA9" s="30" t="s">
        <v>129</v>
      </c>
      <c r="AB9" t="s">
        <v>151</v>
      </c>
      <c r="AC9" s="30" t="s">
        <v>9</v>
      </c>
      <c r="AD9">
        <v>0</v>
      </c>
      <c r="AE9" s="31">
        <v>41126</v>
      </c>
      <c r="AF9" s="31">
        <v>41104</v>
      </c>
    </row>
    <row r="10" spans="2:32">
      <c r="B10" t="s">
        <v>261</v>
      </c>
      <c r="C10" t="s">
        <v>153</v>
      </c>
      <c r="D10" t="s">
        <v>154</v>
      </c>
      <c r="E10" t="s">
        <v>5</v>
      </c>
      <c r="F10" t="s">
        <v>121</v>
      </c>
      <c r="G10">
        <v>9</v>
      </c>
      <c r="H10" t="s">
        <v>59</v>
      </c>
      <c r="I10" t="s">
        <v>6</v>
      </c>
      <c r="J10" t="s">
        <v>60</v>
      </c>
      <c r="K10" t="s">
        <v>122</v>
      </c>
      <c r="L10" t="s">
        <v>155</v>
      </c>
      <c r="M10" t="s">
        <v>124</v>
      </c>
      <c r="N10" t="s">
        <v>7</v>
      </c>
      <c r="O10">
        <v>3</v>
      </c>
      <c r="P10">
        <v>184</v>
      </c>
      <c r="Q10" t="s">
        <v>8</v>
      </c>
      <c r="R10" t="s">
        <v>125</v>
      </c>
      <c r="S10" s="30" t="s">
        <v>156</v>
      </c>
      <c r="T10" s="30" t="s">
        <v>49</v>
      </c>
      <c r="U10" s="30" t="s">
        <v>47</v>
      </c>
      <c r="V10" t="s">
        <v>15</v>
      </c>
      <c r="W10" t="s">
        <v>16</v>
      </c>
      <c r="X10" s="30" t="s">
        <v>124</v>
      </c>
      <c r="Y10" s="30" t="s">
        <v>128</v>
      </c>
      <c r="Z10" s="30" t="s">
        <v>41</v>
      </c>
      <c r="AA10" s="30" t="s">
        <v>129</v>
      </c>
      <c r="AB10" t="s">
        <v>154</v>
      </c>
      <c r="AC10" s="30" t="s">
        <v>9</v>
      </c>
      <c r="AD10">
        <v>0</v>
      </c>
      <c r="AE10" s="31">
        <v>41126</v>
      </c>
      <c r="AF10" s="31">
        <v>41104</v>
      </c>
    </row>
    <row r="11" spans="2:32">
      <c r="B11" t="s">
        <v>262</v>
      </c>
      <c r="C11" t="s">
        <v>157</v>
      </c>
      <c r="D11" t="s">
        <v>158</v>
      </c>
      <c r="E11" t="s">
        <v>5</v>
      </c>
      <c r="F11" t="s">
        <v>121</v>
      </c>
      <c r="G11">
        <v>10</v>
      </c>
      <c r="H11" t="s">
        <v>59</v>
      </c>
      <c r="I11" t="s">
        <v>6</v>
      </c>
      <c r="J11" t="s">
        <v>60</v>
      </c>
      <c r="K11" t="s">
        <v>122</v>
      </c>
      <c r="L11" t="s">
        <v>159</v>
      </c>
      <c r="M11" t="s">
        <v>124</v>
      </c>
      <c r="N11" t="s">
        <v>7</v>
      </c>
      <c r="O11">
        <v>3</v>
      </c>
      <c r="P11">
        <v>215</v>
      </c>
      <c r="Q11" t="s">
        <v>8</v>
      </c>
      <c r="R11" t="s">
        <v>125</v>
      </c>
      <c r="S11" s="30" t="s">
        <v>156</v>
      </c>
      <c r="T11" s="30" t="s">
        <v>49</v>
      </c>
      <c r="U11" s="30" t="s">
        <v>47</v>
      </c>
      <c r="V11" t="s">
        <v>15</v>
      </c>
      <c r="W11" t="s">
        <v>16</v>
      </c>
      <c r="X11" s="30" t="s">
        <v>124</v>
      </c>
      <c r="Y11" s="30" t="s">
        <v>128</v>
      </c>
      <c r="Z11" s="30" t="s">
        <v>41</v>
      </c>
      <c r="AA11" s="30" t="s">
        <v>129</v>
      </c>
      <c r="AB11" t="s">
        <v>158</v>
      </c>
      <c r="AC11" s="30" t="s">
        <v>9</v>
      </c>
      <c r="AD11">
        <v>0</v>
      </c>
      <c r="AE11" s="31">
        <v>41126</v>
      </c>
      <c r="AF11" s="31">
        <v>41104</v>
      </c>
    </row>
    <row r="12" spans="2:32">
      <c r="B12" t="s">
        <v>263</v>
      </c>
      <c r="C12" t="s">
        <v>160</v>
      </c>
      <c r="D12" t="s">
        <v>161</v>
      </c>
      <c r="E12" t="s">
        <v>5</v>
      </c>
      <c r="F12" t="s">
        <v>121</v>
      </c>
      <c r="G12">
        <v>11</v>
      </c>
      <c r="H12" t="s">
        <v>59</v>
      </c>
      <c r="I12" t="s">
        <v>6</v>
      </c>
      <c r="J12" t="s">
        <v>60</v>
      </c>
      <c r="K12" t="s">
        <v>122</v>
      </c>
      <c r="L12" t="s">
        <v>162</v>
      </c>
      <c r="M12" t="s">
        <v>124</v>
      </c>
      <c r="N12" t="s">
        <v>7</v>
      </c>
      <c r="O12">
        <v>3</v>
      </c>
      <c r="P12">
        <v>246</v>
      </c>
      <c r="Q12" t="s">
        <v>8</v>
      </c>
      <c r="R12" t="s">
        <v>125</v>
      </c>
      <c r="S12" s="30" t="s">
        <v>156</v>
      </c>
      <c r="T12" s="30" t="s">
        <v>49</v>
      </c>
      <c r="U12" s="30" t="s">
        <v>47</v>
      </c>
      <c r="V12" t="s">
        <v>15</v>
      </c>
      <c r="W12" t="s">
        <v>16</v>
      </c>
      <c r="X12" s="30" t="s">
        <v>124</v>
      </c>
      <c r="Y12" s="30" t="s">
        <v>128</v>
      </c>
      <c r="Z12" s="30" t="s">
        <v>41</v>
      </c>
      <c r="AA12" s="30" t="s">
        <v>129</v>
      </c>
      <c r="AB12" t="s">
        <v>161</v>
      </c>
      <c r="AC12" s="30" t="s">
        <v>9</v>
      </c>
      <c r="AD12">
        <v>0</v>
      </c>
      <c r="AE12" s="31">
        <v>41126</v>
      </c>
      <c r="AF12" s="31">
        <v>41104</v>
      </c>
    </row>
    <row r="13" spans="2:32">
      <c r="B13" t="s">
        <v>264</v>
      </c>
      <c r="C13" t="s">
        <v>163</v>
      </c>
      <c r="D13" t="s">
        <v>164</v>
      </c>
      <c r="E13" t="s">
        <v>5</v>
      </c>
      <c r="F13" t="s">
        <v>121</v>
      </c>
      <c r="G13">
        <v>12</v>
      </c>
      <c r="H13" t="s">
        <v>59</v>
      </c>
      <c r="I13" t="s">
        <v>6</v>
      </c>
      <c r="J13" t="s">
        <v>60</v>
      </c>
      <c r="K13" t="s">
        <v>122</v>
      </c>
      <c r="L13" t="s">
        <v>165</v>
      </c>
      <c r="M13" t="s">
        <v>124</v>
      </c>
      <c r="N13" t="s">
        <v>7</v>
      </c>
      <c r="O13">
        <v>3</v>
      </c>
      <c r="P13">
        <v>249</v>
      </c>
      <c r="Q13" t="s">
        <v>8</v>
      </c>
      <c r="R13" t="s">
        <v>125</v>
      </c>
      <c r="S13" s="30" t="s">
        <v>156</v>
      </c>
      <c r="T13" s="30" t="s">
        <v>49</v>
      </c>
      <c r="U13" s="30" t="s">
        <v>47</v>
      </c>
      <c r="V13" t="s">
        <v>15</v>
      </c>
      <c r="W13" t="s">
        <v>16</v>
      </c>
      <c r="X13" s="30" t="s">
        <v>124</v>
      </c>
      <c r="Y13" s="30" t="s">
        <v>128</v>
      </c>
      <c r="Z13" s="30" t="s">
        <v>41</v>
      </c>
      <c r="AA13" s="30" t="s">
        <v>129</v>
      </c>
      <c r="AB13" t="s">
        <v>164</v>
      </c>
      <c r="AC13" s="30" t="s">
        <v>9</v>
      </c>
      <c r="AD13">
        <v>0</v>
      </c>
      <c r="AE13" s="31">
        <v>41126</v>
      </c>
      <c r="AF13" s="31">
        <v>41104</v>
      </c>
    </row>
    <row r="14" spans="2:32">
      <c r="B14" t="s">
        <v>265</v>
      </c>
      <c r="C14" t="s">
        <v>166</v>
      </c>
      <c r="D14" t="s">
        <v>167</v>
      </c>
      <c r="E14" t="s">
        <v>5</v>
      </c>
      <c r="F14" t="s">
        <v>121</v>
      </c>
      <c r="G14">
        <v>13</v>
      </c>
      <c r="H14" t="s">
        <v>59</v>
      </c>
      <c r="I14" t="s">
        <v>6</v>
      </c>
      <c r="J14" t="s">
        <v>60</v>
      </c>
      <c r="K14" t="s">
        <v>122</v>
      </c>
      <c r="L14" t="s">
        <v>168</v>
      </c>
      <c r="M14" t="s">
        <v>124</v>
      </c>
      <c r="N14" t="s">
        <v>7</v>
      </c>
      <c r="O14">
        <v>3</v>
      </c>
      <c r="P14">
        <v>278</v>
      </c>
      <c r="Q14" t="s">
        <v>8</v>
      </c>
      <c r="R14" t="s">
        <v>125</v>
      </c>
      <c r="S14" s="30" t="s">
        <v>156</v>
      </c>
      <c r="T14" s="30" t="s">
        <v>49</v>
      </c>
      <c r="U14" s="30" t="s">
        <v>47</v>
      </c>
      <c r="V14" t="s">
        <v>15</v>
      </c>
      <c r="W14" t="s">
        <v>16</v>
      </c>
      <c r="X14" s="30" t="s">
        <v>124</v>
      </c>
      <c r="Y14" s="30" t="s">
        <v>128</v>
      </c>
      <c r="Z14" s="30" t="s">
        <v>41</v>
      </c>
      <c r="AA14" s="30" t="s">
        <v>129</v>
      </c>
      <c r="AB14" t="s">
        <v>167</v>
      </c>
      <c r="AC14" s="30" t="s">
        <v>9</v>
      </c>
      <c r="AD14">
        <v>0</v>
      </c>
      <c r="AE14" s="31">
        <v>41126</v>
      </c>
      <c r="AF14" s="31">
        <v>41104</v>
      </c>
    </row>
    <row r="15" spans="2:32">
      <c r="B15" t="s">
        <v>266</v>
      </c>
      <c r="C15" t="s">
        <v>169</v>
      </c>
      <c r="D15" t="s">
        <v>170</v>
      </c>
      <c r="E15" t="s">
        <v>5</v>
      </c>
      <c r="F15" t="s">
        <v>121</v>
      </c>
      <c r="G15">
        <v>14</v>
      </c>
      <c r="H15" t="s">
        <v>59</v>
      </c>
      <c r="I15" t="s">
        <v>6</v>
      </c>
      <c r="J15" t="s">
        <v>60</v>
      </c>
      <c r="K15" t="s">
        <v>122</v>
      </c>
      <c r="L15" t="s">
        <v>171</v>
      </c>
      <c r="M15" t="s">
        <v>124</v>
      </c>
      <c r="N15" t="s">
        <v>7</v>
      </c>
      <c r="O15">
        <v>4</v>
      </c>
      <c r="P15">
        <v>106</v>
      </c>
      <c r="Q15" t="s">
        <v>8</v>
      </c>
      <c r="R15" t="s">
        <v>125</v>
      </c>
      <c r="S15" s="30" t="s">
        <v>172</v>
      </c>
      <c r="T15" s="30" t="s">
        <v>173</v>
      </c>
      <c r="U15" s="30" t="s">
        <v>47</v>
      </c>
      <c r="V15" t="s">
        <v>15</v>
      </c>
      <c r="W15" t="s">
        <v>16</v>
      </c>
      <c r="X15" s="30" t="s">
        <v>124</v>
      </c>
      <c r="Y15" s="30" t="s">
        <v>128</v>
      </c>
      <c r="Z15" s="30" t="s">
        <v>41</v>
      </c>
      <c r="AA15" s="30" t="s">
        <v>129</v>
      </c>
      <c r="AB15" t="s">
        <v>170</v>
      </c>
      <c r="AC15" s="30" t="s">
        <v>9</v>
      </c>
      <c r="AD15">
        <v>0</v>
      </c>
      <c r="AE15" s="31">
        <v>41126</v>
      </c>
      <c r="AF15" s="31">
        <v>41104</v>
      </c>
    </row>
    <row r="16" spans="2:32">
      <c r="B16" t="s">
        <v>267</v>
      </c>
      <c r="C16" t="s">
        <v>174</v>
      </c>
      <c r="D16" t="s">
        <v>175</v>
      </c>
      <c r="E16" t="s">
        <v>5</v>
      </c>
      <c r="F16" t="s">
        <v>121</v>
      </c>
      <c r="G16">
        <v>15</v>
      </c>
      <c r="H16" t="s">
        <v>59</v>
      </c>
      <c r="I16" t="s">
        <v>6</v>
      </c>
      <c r="J16" t="s">
        <v>60</v>
      </c>
      <c r="K16" t="s">
        <v>122</v>
      </c>
      <c r="L16" t="s">
        <v>176</v>
      </c>
      <c r="M16" t="s">
        <v>124</v>
      </c>
      <c r="N16" t="s">
        <v>7</v>
      </c>
      <c r="O16">
        <v>4</v>
      </c>
      <c r="P16">
        <v>108</v>
      </c>
      <c r="Q16" t="s">
        <v>8</v>
      </c>
      <c r="R16" t="s">
        <v>125</v>
      </c>
      <c r="S16" s="30" t="s">
        <v>172</v>
      </c>
      <c r="T16" s="30" t="s">
        <v>173</v>
      </c>
      <c r="U16" s="30" t="s">
        <v>47</v>
      </c>
      <c r="V16" t="s">
        <v>15</v>
      </c>
      <c r="W16" t="s">
        <v>16</v>
      </c>
      <c r="X16" s="30" t="s">
        <v>124</v>
      </c>
      <c r="Y16" s="30" t="s">
        <v>128</v>
      </c>
      <c r="Z16" s="30" t="s">
        <v>41</v>
      </c>
      <c r="AA16" s="30" t="s">
        <v>129</v>
      </c>
      <c r="AB16" t="s">
        <v>175</v>
      </c>
      <c r="AC16" s="30" t="s">
        <v>9</v>
      </c>
      <c r="AD16">
        <v>0</v>
      </c>
      <c r="AE16" s="31">
        <v>41126</v>
      </c>
      <c r="AF16" s="31">
        <v>41104</v>
      </c>
    </row>
    <row r="17" spans="2:32">
      <c r="B17" t="s">
        <v>268</v>
      </c>
      <c r="C17" t="s">
        <v>177</v>
      </c>
      <c r="D17" t="s">
        <v>178</v>
      </c>
      <c r="E17" t="s">
        <v>5</v>
      </c>
      <c r="F17" t="s">
        <v>121</v>
      </c>
      <c r="G17">
        <v>16</v>
      </c>
      <c r="H17" t="s">
        <v>59</v>
      </c>
      <c r="I17" t="s">
        <v>6</v>
      </c>
      <c r="J17" t="s">
        <v>60</v>
      </c>
      <c r="K17" t="s">
        <v>122</v>
      </c>
      <c r="L17" t="s">
        <v>179</v>
      </c>
      <c r="M17" t="s">
        <v>124</v>
      </c>
      <c r="N17" t="s">
        <v>7</v>
      </c>
      <c r="O17">
        <v>4</v>
      </c>
      <c r="P17">
        <v>185</v>
      </c>
      <c r="Q17" t="s">
        <v>8</v>
      </c>
      <c r="R17" t="s">
        <v>125</v>
      </c>
      <c r="S17" s="30" t="s">
        <v>172</v>
      </c>
      <c r="T17" s="30" t="s">
        <v>173</v>
      </c>
      <c r="U17" s="30" t="s">
        <v>47</v>
      </c>
      <c r="V17" t="s">
        <v>15</v>
      </c>
      <c r="W17" t="s">
        <v>16</v>
      </c>
      <c r="X17" s="30" t="s">
        <v>124</v>
      </c>
      <c r="Y17" s="30" t="s">
        <v>128</v>
      </c>
      <c r="Z17" s="30" t="s">
        <v>41</v>
      </c>
      <c r="AA17" s="30" t="s">
        <v>129</v>
      </c>
      <c r="AB17" t="s">
        <v>178</v>
      </c>
      <c r="AC17" s="30" t="s">
        <v>9</v>
      </c>
      <c r="AD17">
        <v>0</v>
      </c>
      <c r="AE17" s="31">
        <v>41126</v>
      </c>
      <c r="AF17" s="31">
        <v>41104</v>
      </c>
    </row>
    <row r="18" spans="2:32">
      <c r="B18" t="s">
        <v>269</v>
      </c>
      <c r="C18" t="s">
        <v>180</v>
      </c>
      <c r="D18" t="s">
        <v>181</v>
      </c>
      <c r="E18" t="s">
        <v>5</v>
      </c>
      <c r="F18" t="s">
        <v>121</v>
      </c>
      <c r="G18">
        <v>17</v>
      </c>
      <c r="H18" t="s">
        <v>59</v>
      </c>
      <c r="I18" t="s">
        <v>6</v>
      </c>
      <c r="J18" t="s">
        <v>60</v>
      </c>
      <c r="K18" t="s">
        <v>122</v>
      </c>
      <c r="L18" t="s">
        <v>182</v>
      </c>
      <c r="M18" t="s">
        <v>124</v>
      </c>
      <c r="N18" t="s">
        <v>7</v>
      </c>
      <c r="O18">
        <v>4</v>
      </c>
      <c r="P18">
        <v>224</v>
      </c>
      <c r="Q18" t="s">
        <v>8</v>
      </c>
      <c r="R18" t="s">
        <v>125</v>
      </c>
      <c r="S18" s="30" t="s">
        <v>172</v>
      </c>
      <c r="T18" s="30" t="s">
        <v>173</v>
      </c>
      <c r="U18" s="30" t="s">
        <v>47</v>
      </c>
      <c r="V18" t="s">
        <v>15</v>
      </c>
      <c r="W18" t="s">
        <v>16</v>
      </c>
      <c r="X18" s="30" t="s">
        <v>124</v>
      </c>
      <c r="Y18" s="30" t="s">
        <v>128</v>
      </c>
      <c r="Z18" s="30" t="s">
        <v>41</v>
      </c>
      <c r="AA18" s="30" t="s">
        <v>129</v>
      </c>
      <c r="AB18" t="s">
        <v>181</v>
      </c>
      <c r="AC18" s="30" t="s">
        <v>9</v>
      </c>
      <c r="AD18">
        <v>0</v>
      </c>
      <c r="AE18" s="31">
        <v>41126</v>
      </c>
      <c r="AF18" s="31">
        <v>41104</v>
      </c>
    </row>
    <row r="19" spans="2:32">
      <c r="B19" t="s">
        <v>270</v>
      </c>
      <c r="C19" t="s">
        <v>183</v>
      </c>
      <c r="D19" t="s">
        <v>184</v>
      </c>
      <c r="E19" t="s">
        <v>5</v>
      </c>
      <c r="F19" t="s">
        <v>121</v>
      </c>
      <c r="G19">
        <v>18</v>
      </c>
      <c r="H19" t="s">
        <v>59</v>
      </c>
      <c r="I19" t="s">
        <v>6</v>
      </c>
      <c r="J19" t="s">
        <v>60</v>
      </c>
      <c r="K19" t="s">
        <v>122</v>
      </c>
      <c r="L19" t="s">
        <v>185</v>
      </c>
      <c r="M19" t="s">
        <v>124</v>
      </c>
      <c r="N19" t="s">
        <v>7</v>
      </c>
      <c r="O19">
        <v>4</v>
      </c>
      <c r="P19">
        <v>239</v>
      </c>
      <c r="Q19" t="s">
        <v>8</v>
      </c>
      <c r="R19" t="s">
        <v>125</v>
      </c>
      <c r="S19" s="30" t="s">
        <v>172</v>
      </c>
      <c r="T19" s="30" t="s">
        <v>173</v>
      </c>
      <c r="U19" s="30" t="s">
        <v>47</v>
      </c>
      <c r="V19" t="s">
        <v>15</v>
      </c>
      <c r="W19" t="s">
        <v>16</v>
      </c>
      <c r="X19" s="30" t="s">
        <v>124</v>
      </c>
      <c r="Y19" s="30" t="s">
        <v>128</v>
      </c>
      <c r="Z19" s="30" t="s">
        <v>41</v>
      </c>
      <c r="AA19" s="30" t="s">
        <v>129</v>
      </c>
      <c r="AB19" t="s">
        <v>184</v>
      </c>
      <c r="AC19" s="30" t="s">
        <v>9</v>
      </c>
      <c r="AD19">
        <v>0</v>
      </c>
      <c r="AE19" s="31">
        <v>41126</v>
      </c>
      <c r="AF19" s="31">
        <v>41104</v>
      </c>
    </row>
    <row r="20" spans="2:32">
      <c r="S20" s="30"/>
      <c r="T20" s="30"/>
      <c r="U20" s="30"/>
      <c r="X20" s="30"/>
      <c r="Y20" s="30"/>
      <c r="Z20" s="30"/>
      <c r="AA20" s="30"/>
      <c r="AC20" s="30"/>
      <c r="AE20" s="31"/>
      <c r="AF20" s="31"/>
    </row>
    <row r="21" spans="2:32" s="66" customFormat="1">
      <c r="B21" s="66" t="s">
        <v>271</v>
      </c>
      <c r="C21" s="66" t="s">
        <v>186</v>
      </c>
      <c r="D21" s="66" t="s">
        <v>187</v>
      </c>
      <c r="E21" s="66" t="s">
        <v>5</v>
      </c>
      <c r="F21" s="66" t="s">
        <v>188</v>
      </c>
      <c r="G21" s="66">
        <v>1</v>
      </c>
      <c r="H21" s="66" t="s">
        <v>59</v>
      </c>
      <c r="I21" s="66" t="s">
        <v>6</v>
      </c>
      <c r="J21" s="66" t="s">
        <v>60</v>
      </c>
      <c r="K21" s="66">
        <v>0.18055555555555558</v>
      </c>
      <c r="L21" s="66" t="s">
        <v>189</v>
      </c>
      <c r="M21" s="66" t="s">
        <v>190</v>
      </c>
      <c r="N21" s="66" t="s">
        <v>7</v>
      </c>
      <c r="O21" s="66">
        <v>1</v>
      </c>
      <c r="P21" s="66">
        <v>1</v>
      </c>
      <c r="Q21" s="66" t="s">
        <v>8</v>
      </c>
      <c r="R21" s="66" t="s">
        <v>191</v>
      </c>
      <c r="S21" s="67"/>
      <c r="T21" s="67"/>
      <c r="U21" s="67"/>
      <c r="V21" s="66" t="s">
        <v>65</v>
      </c>
      <c r="W21" s="66" t="s">
        <v>66</v>
      </c>
      <c r="X21" s="67" t="s">
        <v>190</v>
      </c>
      <c r="Y21" s="67" t="s">
        <v>128</v>
      </c>
      <c r="Z21" s="67" t="s">
        <v>41</v>
      </c>
      <c r="AA21" s="67" t="s">
        <v>129</v>
      </c>
      <c r="AB21" s="66" t="s">
        <v>187</v>
      </c>
      <c r="AC21" s="67" t="s">
        <v>9</v>
      </c>
      <c r="AD21" s="66">
        <v>0</v>
      </c>
      <c r="AE21" s="68">
        <v>41126</v>
      </c>
      <c r="AF21" s="68">
        <v>41104</v>
      </c>
    </row>
    <row r="22" spans="2:32">
      <c r="B22" t="s">
        <v>272</v>
      </c>
      <c r="C22" t="s">
        <v>192</v>
      </c>
      <c r="D22" t="s">
        <v>193</v>
      </c>
      <c r="E22" t="s">
        <v>5</v>
      </c>
      <c r="F22" t="s">
        <v>188</v>
      </c>
      <c r="G22">
        <v>2</v>
      </c>
      <c r="H22" t="s">
        <v>59</v>
      </c>
      <c r="I22" t="s">
        <v>6</v>
      </c>
      <c r="J22" t="s">
        <v>60</v>
      </c>
      <c r="K22">
        <v>0.18055555555555558</v>
      </c>
      <c r="L22" t="s">
        <v>194</v>
      </c>
      <c r="M22" t="s">
        <v>190</v>
      </c>
      <c r="N22" t="s">
        <v>7</v>
      </c>
      <c r="O22">
        <v>1</v>
      </c>
      <c r="P22">
        <v>103</v>
      </c>
      <c r="Q22" t="s">
        <v>8</v>
      </c>
      <c r="R22" t="s">
        <v>48</v>
      </c>
      <c r="S22" s="30"/>
      <c r="T22" s="30"/>
      <c r="U22" s="30"/>
      <c r="V22" t="s">
        <v>15</v>
      </c>
      <c r="W22" t="s">
        <v>16</v>
      </c>
      <c r="X22" s="30" t="s">
        <v>190</v>
      </c>
      <c r="Y22" s="30" t="s">
        <v>128</v>
      </c>
      <c r="Z22" s="30" t="s">
        <v>41</v>
      </c>
      <c r="AA22" s="30" t="s">
        <v>129</v>
      </c>
      <c r="AB22" t="s">
        <v>193</v>
      </c>
      <c r="AC22" s="30" t="s">
        <v>9</v>
      </c>
      <c r="AD22">
        <v>0</v>
      </c>
      <c r="AE22" s="31">
        <v>41126</v>
      </c>
      <c r="AF22" s="31">
        <v>41104</v>
      </c>
    </row>
    <row r="23" spans="2:32">
      <c r="B23" t="s">
        <v>273</v>
      </c>
      <c r="C23" t="s">
        <v>195</v>
      </c>
      <c r="D23" t="s">
        <v>196</v>
      </c>
      <c r="E23" t="s">
        <v>5</v>
      </c>
      <c r="F23" t="s">
        <v>188</v>
      </c>
      <c r="G23">
        <v>3</v>
      </c>
      <c r="H23" t="s">
        <v>59</v>
      </c>
      <c r="I23" t="s">
        <v>6</v>
      </c>
      <c r="J23" t="s">
        <v>60</v>
      </c>
      <c r="K23">
        <v>0.18055555555555558</v>
      </c>
      <c r="L23" t="s">
        <v>197</v>
      </c>
      <c r="M23" t="s">
        <v>190</v>
      </c>
      <c r="N23" t="s">
        <v>7</v>
      </c>
      <c r="O23">
        <v>1</v>
      </c>
      <c r="P23">
        <v>104</v>
      </c>
      <c r="Q23" t="s">
        <v>8</v>
      </c>
      <c r="R23" t="s">
        <v>48</v>
      </c>
      <c r="S23" s="30"/>
      <c r="T23" s="30"/>
      <c r="U23" s="30"/>
      <c r="V23" t="s">
        <v>15</v>
      </c>
      <c r="W23" t="s">
        <v>16</v>
      </c>
      <c r="X23" s="30" t="s">
        <v>190</v>
      </c>
      <c r="Y23" s="30" t="s">
        <v>128</v>
      </c>
      <c r="Z23" s="30" t="s">
        <v>41</v>
      </c>
      <c r="AA23" s="30" t="s">
        <v>129</v>
      </c>
      <c r="AB23" t="s">
        <v>196</v>
      </c>
      <c r="AC23" s="30" t="s">
        <v>9</v>
      </c>
      <c r="AD23">
        <v>0</v>
      </c>
      <c r="AE23" s="31">
        <v>41126</v>
      </c>
      <c r="AF23" s="31">
        <v>41104</v>
      </c>
    </row>
    <row r="24" spans="2:32">
      <c r="B24" t="s">
        <v>274</v>
      </c>
      <c r="C24" t="s">
        <v>198</v>
      </c>
      <c r="D24" t="s">
        <v>199</v>
      </c>
      <c r="E24" t="s">
        <v>5</v>
      </c>
      <c r="F24" t="s">
        <v>188</v>
      </c>
      <c r="G24">
        <v>4</v>
      </c>
      <c r="H24" t="s">
        <v>59</v>
      </c>
      <c r="I24" t="s">
        <v>6</v>
      </c>
      <c r="J24" t="s">
        <v>60</v>
      </c>
      <c r="K24">
        <v>0.18055555555555558</v>
      </c>
      <c r="L24" t="s">
        <v>200</v>
      </c>
      <c r="M24" t="s">
        <v>190</v>
      </c>
      <c r="N24" t="s">
        <v>7</v>
      </c>
      <c r="O24">
        <v>1</v>
      </c>
      <c r="P24">
        <v>109</v>
      </c>
      <c r="Q24" t="s">
        <v>8</v>
      </c>
      <c r="R24" t="s">
        <v>48</v>
      </c>
      <c r="S24" s="30"/>
      <c r="T24" s="30"/>
      <c r="U24" s="30"/>
      <c r="V24" t="s">
        <v>15</v>
      </c>
      <c r="W24" t="s">
        <v>16</v>
      </c>
      <c r="X24" s="30" t="s">
        <v>190</v>
      </c>
      <c r="Y24" s="30" t="s">
        <v>128</v>
      </c>
      <c r="Z24" s="30" t="s">
        <v>41</v>
      </c>
      <c r="AA24" s="30" t="s">
        <v>129</v>
      </c>
      <c r="AB24" t="s">
        <v>199</v>
      </c>
      <c r="AC24" s="30" t="s">
        <v>9</v>
      </c>
      <c r="AD24">
        <v>0</v>
      </c>
      <c r="AE24" s="31">
        <v>41126</v>
      </c>
      <c r="AF24" s="31">
        <v>41104</v>
      </c>
    </row>
    <row r="25" spans="2:32">
      <c r="B25" t="s">
        <v>275</v>
      </c>
      <c r="C25" t="s">
        <v>201</v>
      </c>
      <c r="D25" t="s">
        <v>202</v>
      </c>
      <c r="E25" t="s">
        <v>5</v>
      </c>
      <c r="F25" t="s">
        <v>188</v>
      </c>
      <c r="G25">
        <v>5</v>
      </c>
      <c r="H25" t="s">
        <v>59</v>
      </c>
      <c r="I25" t="s">
        <v>6</v>
      </c>
      <c r="J25" t="s">
        <v>60</v>
      </c>
      <c r="K25">
        <v>0.18055555555555558</v>
      </c>
      <c r="L25" t="s">
        <v>203</v>
      </c>
      <c r="M25" t="s">
        <v>190</v>
      </c>
      <c r="N25" t="s">
        <v>7</v>
      </c>
      <c r="O25">
        <v>1</v>
      </c>
      <c r="P25">
        <v>134</v>
      </c>
      <c r="Q25" t="s">
        <v>8</v>
      </c>
      <c r="R25" t="s">
        <v>48</v>
      </c>
      <c r="S25" s="30"/>
      <c r="T25" s="30"/>
      <c r="U25" s="30"/>
      <c r="V25" t="s">
        <v>15</v>
      </c>
      <c r="W25" t="s">
        <v>16</v>
      </c>
      <c r="X25" s="30" t="s">
        <v>190</v>
      </c>
      <c r="Y25" s="30" t="s">
        <v>128</v>
      </c>
      <c r="Z25" s="30" t="s">
        <v>41</v>
      </c>
      <c r="AA25" s="30" t="s">
        <v>129</v>
      </c>
      <c r="AB25" t="s">
        <v>202</v>
      </c>
      <c r="AC25" s="30" t="s">
        <v>9</v>
      </c>
      <c r="AD25">
        <v>0</v>
      </c>
      <c r="AE25" s="31">
        <v>41126</v>
      </c>
      <c r="AF25" s="31">
        <v>41104</v>
      </c>
    </row>
    <row r="26" spans="2:32">
      <c r="B26" t="s">
        <v>276</v>
      </c>
      <c r="C26" t="s">
        <v>204</v>
      </c>
      <c r="D26" t="s">
        <v>205</v>
      </c>
      <c r="E26" t="s">
        <v>5</v>
      </c>
      <c r="F26" t="s">
        <v>188</v>
      </c>
      <c r="G26">
        <v>6</v>
      </c>
      <c r="H26" t="s">
        <v>59</v>
      </c>
      <c r="I26" t="s">
        <v>6</v>
      </c>
      <c r="J26" t="s">
        <v>60</v>
      </c>
      <c r="K26">
        <v>0.18055555555555558</v>
      </c>
      <c r="L26" t="s">
        <v>206</v>
      </c>
      <c r="M26" t="s">
        <v>190</v>
      </c>
      <c r="N26" t="s">
        <v>7</v>
      </c>
      <c r="O26">
        <v>1</v>
      </c>
      <c r="P26">
        <v>262</v>
      </c>
      <c r="Q26" t="s">
        <v>8</v>
      </c>
      <c r="R26" t="s">
        <v>48</v>
      </c>
      <c r="S26" s="30"/>
      <c r="T26" s="30"/>
      <c r="U26" s="30"/>
      <c r="V26" t="s">
        <v>15</v>
      </c>
      <c r="W26" t="s">
        <v>16</v>
      </c>
      <c r="X26" s="30" t="s">
        <v>190</v>
      </c>
      <c r="Y26" s="30" t="s">
        <v>128</v>
      </c>
      <c r="Z26" s="30" t="s">
        <v>41</v>
      </c>
      <c r="AA26" s="30" t="s">
        <v>129</v>
      </c>
      <c r="AB26" t="s">
        <v>205</v>
      </c>
      <c r="AC26" s="30" t="s">
        <v>9</v>
      </c>
      <c r="AD26">
        <v>0</v>
      </c>
      <c r="AE26" s="31">
        <v>41126</v>
      </c>
      <c r="AF26" s="31">
        <v>41104</v>
      </c>
    </row>
    <row r="27" spans="2:32">
      <c r="B27" t="s">
        <v>277</v>
      </c>
      <c r="C27" t="s">
        <v>207</v>
      </c>
      <c r="D27" t="s">
        <v>208</v>
      </c>
      <c r="E27" t="s">
        <v>5</v>
      </c>
      <c r="F27" t="s">
        <v>188</v>
      </c>
      <c r="G27">
        <v>7</v>
      </c>
      <c r="H27" t="s">
        <v>59</v>
      </c>
      <c r="I27" t="s">
        <v>6</v>
      </c>
      <c r="J27" t="s">
        <v>60</v>
      </c>
      <c r="K27">
        <v>0.18055555555555558</v>
      </c>
      <c r="L27" t="s">
        <v>209</v>
      </c>
      <c r="M27" t="s">
        <v>190</v>
      </c>
      <c r="N27" t="s">
        <v>7</v>
      </c>
      <c r="O27">
        <v>2</v>
      </c>
      <c r="P27">
        <v>126</v>
      </c>
      <c r="Q27" t="s">
        <v>8</v>
      </c>
      <c r="R27" t="s">
        <v>48</v>
      </c>
      <c r="S27" s="30"/>
      <c r="T27" s="30"/>
      <c r="U27" s="30"/>
      <c r="V27" t="s">
        <v>15</v>
      </c>
      <c r="W27" t="s">
        <v>16</v>
      </c>
      <c r="X27" s="30" t="s">
        <v>190</v>
      </c>
      <c r="Y27" s="30" t="s">
        <v>128</v>
      </c>
      <c r="Z27" s="30" t="s">
        <v>41</v>
      </c>
      <c r="AA27" s="30" t="s">
        <v>129</v>
      </c>
      <c r="AB27" t="s">
        <v>208</v>
      </c>
      <c r="AC27" s="30" t="s">
        <v>9</v>
      </c>
      <c r="AD27">
        <v>0</v>
      </c>
      <c r="AE27" s="31">
        <v>41126</v>
      </c>
      <c r="AF27" s="31">
        <v>41104</v>
      </c>
    </row>
    <row r="28" spans="2:32">
      <c r="B28" t="s">
        <v>278</v>
      </c>
      <c r="C28" t="s">
        <v>210</v>
      </c>
      <c r="D28" t="s">
        <v>211</v>
      </c>
      <c r="E28" t="s">
        <v>5</v>
      </c>
      <c r="F28" t="s">
        <v>188</v>
      </c>
      <c r="G28">
        <v>8</v>
      </c>
      <c r="H28" t="s">
        <v>59</v>
      </c>
      <c r="I28" t="s">
        <v>6</v>
      </c>
      <c r="J28" t="s">
        <v>60</v>
      </c>
      <c r="K28">
        <v>0.18055555555555558</v>
      </c>
      <c r="L28" t="s">
        <v>212</v>
      </c>
      <c r="M28" t="s">
        <v>190</v>
      </c>
      <c r="N28" t="s">
        <v>7</v>
      </c>
      <c r="O28">
        <v>2</v>
      </c>
      <c r="P28">
        <v>168</v>
      </c>
      <c r="Q28" t="s">
        <v>8</v>
      </c>
      <c r="R28" t="s">
        <v>48</v>
      </c>
      <c r="S28" s="30"/>
      <c r="T28" s="30"/>
      <c r="U28" s="30"/>
      <c r="V28" t="s">
        <v>15</v>
      </c>
      <c r="W28" t="s">
        <v>16</v>
      </c>
      <c r="X28" s="30" t="s">
        <v>190</v>
      </c>
      <c r="Y28" s="30" t="s">
        <v>128</v>
      </c>
      <c r="Z28" s="30" t="s">
        <v>41</v>
      </c>
      <c r="AA28" s="30" t="s">
        <v>129</v>
      </c>
      <c r="AB28" t="s">
        <v>211</v>
      </c>
      <c r="AC28" s="30" t="s">
        <v>9</v>
      </c>
      <c r="AD28">
        <v>0</v>
      </c>
      <c r="AE28" s="31">
        <v>41126</v>
      </c>
      <c r="AF28" s="31">
        <v>41104</v>
      </c>
    </row>
    <row r="29" spans="2:32">
      <c r="B29" t="s">
        <v>279</v>
      </c>
      <c r="C29" t="s">
        <v>213</v>
      </c>
      <c r="D29" t="s">
        <v>214</v>
      </c>
      <c r="E29" t="s">
        <v>5</v>
      </c>
      <c r="F29" t="s">
        <v>188</v>
      </c>
      <c r="G29">
        <v>9</v>
      </c>
      <c r="H29" t="s">
        <v>59</v>
      </c>
      <c r="I29" t="s">
        <v>6</v>
      </c>
      <c r="J29" t="s">
        <v>60</v>
      </c>
      <c r="K29">
        <v>0.18055555555555558</v>
      </c>
      <c r="L29" t="s">
        <v>215</v>
      </c>
      <c r="M29" t="s">
        <v>190</v>
      </c>
      <c r="N29" t="s">
        <v>7</v>
      </c>
      <c r="O29">
        <v>2</v>
      </c>
      <c r="P29">
        <v>205</v>
      </c>
      <c r="Q29" t="s">
        <v>8</v>
      </c>
      <c r="R29" t="s">
        <v>48</v>
      </c>
      <c r="V29" t="s">
        <v>15</v>
      </c>
      <c r="W29" t="s">
        <v>16</v>
      </c>
      <c r="X29" s="30" t="s">
        <v>190</v>
      </c>
      <c r="Y29" s="30" t="s">
        <v>128</v>
      </c>
      <c r="Z29" s="30" t="s">
        <v>41</v>
      </c>
      <c r="AA29" s="30" t="s">
        <v>129</v>
      </c>
      <c r="AB29" t="s">
        <v>214</v>
      </c>
      <c r="AC29" s="30" t="s">
        <v>9</v>
      </c>
      <c r="AD29">
        <v>0</v>
      </c>
      <c r="AE29" s="31">
        <v>41126</v>
      </c>
      <c r="AF29" s="31">
        <v>41104</v>
      </c>
    </row>
    <row r="30" spans="2:32">
      <c r="B30" t="s">
        <v>280</v>
      </c>
      <c r="C30" t="s">
        <v>216</v>
      </c>
      <c r="D30" t="s">
        <v>217</v>
      </c>
      <c r="E30" t="s">
        <v>5</v>
      </c>
      <c r="F30" t="s">
        <v>188</v>
      </c>
      <c r="G30">
        <v>10</v>
      </c>
      <c r="H30" t="s">
        <v>59</v>
      </c>
      <c r="I30" t="s">
        <v>6</v>
      </c>
      <c r="J30" t="s">
        <v>60</v>
      </c>
      <c r="K30">
        <v>0.18055555555555558</v>
      </c>
      <c r="L30" t="s">
        <v>218</v>
      </c>
      <c r="M30" t="s">
        <v>190</v>
      </c>
      <c r="N30" t="s">
        <v>7</v>
      </c>
      <c r="O30">
        <v>2</v>
      </c>
      <c r="P30">
        <v>263</v>
      </c>
      <c r="Q30" t="s">
        <v>8</v>
      </c>
      <c r="R30" t="s">
        <v>48</v>
      </c>
      <c r="S30" s="30"/>
      <c r="T30" s="30"/>
      <c r="U30" s="30"/>
      <c r="V30" t="s">
        <v>15</v>
      </c>
      <c r="W30" t="s">
        <v>16</v>
      </c>
      <c r="X30" s="30" t="s">
        <v>190</v>
      </c>
      <c r="Y30" s="30" t="s">
        <v>128</v>
      </c>
      <c r="Z30" s="30" t="s">
        <v>41</v>
      </c>
      <c r="AA30" s="30" t="s">
        <v>129</v>
      </c>
      <c r="AB30" t="s">
        <v>217</v>
      </c>
      <c r="AC30" s="30" t="s">
        <v>9</v>
      </c>
      <c r="AD30">
        <v>0</v>
      </c>
      <c r="AE30" s="31">
        <v>41126</v>
      </c>
      <c r="AF30" s="31">
        <v>41104</v>
      </c>
    </row>
    <row r="31" spans="2:32">
      <c r="B31" t="s">
        <v>281</v>
      </c>
      <c r="C31" t="s">
        <v>219</v>
      </c>
      <c r="D31" t="s">
        <v>220</v>
      </c>
      <c r="E31" t="s">
        <v>5</v>
      </c>
      <c r="F31" t="s">
        <v>188</v>
      </c>
      <c r="G31">
        <v>11</v>
      </c>
      <c r="H31" t="s">
        <v>59</v>
      </c>
      <c r="I31" t="s">
        <v>6</v>
      </c>
      <c r="J31" t="s">
        <v>60</v>
      </c>
      <c r="K31">
        <v>0.18055555555555558</v>
      </c>
      <c r="L31" t="s">
        <v>221</v>
      </c>
      <c r="M31" t="s">
        <v>190</v>
      </c>
      <c r="N31" t="s">
        <v>7</v>
      </c>
      <c r="O31">
        <v>3</v>
      </c>
      <c r="P31">
        <v>128</v>
      </c>
      <c r="Q31" t="s">
        <v>8</v>
      </c>
      <c r="R31" t="s">
        <v>48</v>
      </c>
      <c r="S31" s="30"/>
      <c r="T31" s="30"/>
      <c r="U31" s="30"/>
      <c r="V31" t="s">
        <v>15</v>
      </c>
      <c r="W31" t="s">
        <v>16</v>
      </c>
      <c r="X31" s="30" t="s">
        <v>190</v>
      </c>
      <c r="Y31" s="30" t="s">
        <v>128</v>
      </c>
      <c r="Z31" s="30" t="s">
        <v>41</v>
      </c>
      <c r="AA31" s="30" t="s">
        <v>129</v>
      </c>
      <c r="AB31" t="s">
        <v>220</v>
      </c>
      <c r="AC31" s="30" t="s">
        <v>9</v>
      </c>
      <c r="AD31">
        <v>0</v>
      </c>
      <c r="AE31" s="31">
        <v>41126</v>
      </c>
      <c r="AF31" s="31">
        <v>41104</v>
      </c>
    </row>
    <row r="32" spans="2:32">
      <c r="B32" t="s">
        <v>282</v>
      </c>
      <c r="C32" t="s">
        <v>222</v>
      </c>
      <c r="D32" t="s">
        <v>223</v>
      </c>
      <c r="E32" t="s">
        <v>5</v>
      </c>
      <c r="F32" t="s">
        <v>188</v>
      </c>
      <c r="G32">
        <v>12</v>
      </c>
      <c r="H32" t="s">
        <v>59</v>
      </c>
      <c r="I32" t="s">
        <v>6</v>
      </c>
      <c r="J32" t="s">
        <v>60</v>
      </c>
      <c r="K32">
        <v>0.18055555555555558</v>
      </c>
      <c r="L32" t="s">
        <v>224</v>
      </c>
      <c r="M32" t="s">
        <v>190</v>
      </c>
      <c r="N32" t="s">
        <v>7</v>
      </c>
      <c r="O32">
        <v>3</v>
      </c>
      <c r="P32">
        <v>144</v>
      </c>
      <c r="Q32" t="s">
        <v>8</v>
      </c>
      <c r="R32" t="s">
        <v>48</v>
      </c>
      <c r="S32" s="30"/>
      <c r="T32" s="30"/>
      <c r="U32" s="30"/>
      <c r="V32" t="s">
        <v>15</v>
      </c>
      <c r="W32" t="s">
        <v>16</v>
      </c>
      <c r="X32" s="30" t="s">
        <v>190</v>
      </c>
      <c r="Y32" s="30" t="s">
        <v>128</v>
      </c>
      <c r="Z32" s="30" t="s">
        <v>41</v>
      </c>
      <c r="AA32" s="30" t="s">
        <v>129</v>
      </c>
      <c r="AB32" t="s">
        <v>223</v>
      </c>
      <c r="AC32" s="30" t="s">
        <v>9</v>
      </c>
      <c r="AD32">
        <v>0</v>
      </c>
      <c r="AE32" s="31">
        <v>41126</v>
      </c>
      <c r="AF32" s="31">
        <v>41104</v>
      </c>
    </row>
    <row r="33" spans="2:32">
      <c r="B33" t="s">
        <v>283</v>
      </c>
      <c r="C33" t="s">
        <v>225</v>
      </c>
      <c r="D33" t="s">
        <v>226</v>
      </c>
      <c r="E33" t="s">
        <v>5</v>
      </c>
      <c r="F33" t="s">
        <v>188</v>
      </c>
      <c r="G33">
        <v>13</v>
      </c>
      <c r="H33" t="s">
        <v>59</v>
      </c>
      <c r="I33" t="s">
        <v>6</v>
      </c>
      <c r="J33" t="s">
        <v>60</v>
      </c>
      <c r="K33">
        <v>0.18055555555555558</v>
      </c>
      <c r="L33" t="s">
        <v>227</v>
      </c>
      <c r="M33" t="s">
        <v>190</v>
      </c>
      <c r="N33" t="s">
        <v>7</v>
      </c>
      <c r="O33">
        <v>3</v>
      </c>
      <c r="P33">
        <v>257</v>
      </c>
      <c r="Q33" t="s">
        <v>8</v>
      </c>
      <c r="R33" t="s">
        <v>48</v>
      </c>
      <c r="S33" s="30"/>
      <c r="T33" s="30"/>
      <c r="U33" s="30"/>
      <c r="V33" t="s">
        <v>15</v>
      </c>
      <c r="W33" t="s">
        <v>16</v>
      </c>
      <c r="X33" s="30" t="s">
        <v>190</v>
      </c>
      <c r="Y33" s="30" t="s">
        <v>128</v>
      </c>
      <c r="Z33" s="30" t="s">
        <v>41</v>
      </c>
      <c r="AA33" s="30" t="s">
        <v>129</v>
      </c>
      <c r="AB33" t="s">
        <v>226</v>
      </c>
      <c r="AC33" s="30" t="s">
        <v>9</v>
      </c>
      <c r="AD33">
        <v>0</v>
      </c>
      <c r="AE33" s="31">
        <v>41126</v>
      </c>
      <c r="AF33" s="31">
        <v>41104</v>
      </c>
    </row>
    <row r="34" spans="2:32">
      <c r="B34" t="s">
        <v>284</v>
      </c>
      <c r="C34" t="s">
        <v>228</v>
      </c>
      <c r="D34" t="s">
        <v>229</v>
      </c>
      <c r="E34" t="s">
        <v>5</v>
      </c>
      <c r="F34" t="s">
        <v>188</v>
      </c>
      <c r="G34">
        <v>14</v>
      </c>
      <c r="H34" t="s">
        <v>59</v>
      </c>
      <c r="I34" t="s">
        <v>6</v>
      </c>
      <c r="J34" t="s">
        <v>60</v>
      </c>
      <c r="K34">
        <v>0.18055555555555558</v>
      </c>
      <c r="L34" t="s">
        <v>230</v>
      </c>
      <c r="M34" t="s">
        <v>190</v>
      </c>
      <c r="N34" t="s">
        <v>7</v>
      </c>
      <c r="O34">
        <v>3</v>
      </c>
      <c r="P34">
        <v>258</v>
      </c>
      <c r="Q34" t="s">
        <v>8</v>
      </c>
      <c r="R34" t="s">
        <v>48</v>
      </c>
      <c r="S34" s="30"/>
      <c r="T34" s="30"/>
      <c r="U34" s="30"/>
      <c r="V34" t="s">
        <v>15</v>
      </c>
      <c r="W34" t="s">
        <v>16</v>
      </c>
      <c r="X34" s="30" t="s">
        <v>190</v>
      </c>
      <c r="Y34" s="30" t="s">
        <v>128</v>
      </c>
      <c r="Z34" s="30" t="s">
        <v>41</v>
      </c>
      <c r="AA34" s="30" t="s">
        <v>129</v>
      </c>
      <c r="AB34" t="s">
        <v>229</v>
      </c>
      <c r="AC34" s="30" t="s">
        <v>9</v>
      </c>
      <c r="AD34">
        <v>0</v>
      </c>
      <c r="AE34" s="31">
        <v>41126</v>
      </c>
      <c r="AF34" s="31">
        <v>41104</v>
      </c>
    </row>
    <row r="35" spans="2:32">
      <c r="B35" t="s">
        <v>285</v>
      </c>
      <c r="C35" t="s">
        <v>231</v>
      </c>
      <c r="D35" t="s">
        <v>232</v>
      </c>
      <c r="E35" t="s">
        <v>5</v>
      </c>
      <c r="F35" t="s">
        <v>188</v>
      </c>
      <c r="G35">
        <v>15</v>
      </c>
      <c r="H35" t="s">
        <v>59</v>
      </c>
      <c r="I35" t="s">
        <v>6</v>
      </c>
      <c r="J35" t="s">
        <v>60</v>
      </c>
      <c r="K35">
        <v>0.18055555555555558</v>
      </c>
      <c r="L35" t="s">
        <v>233</v>
      </c>
      <c r="M35" t="s">
        <v>190</v>
      </c>
      <c r="N35" t="s">
        <v>7</v>
      </c>
      <c r="O35">
        <v>3</v>
      </c>
      <c r="P35">
        <v>260</v>
      </c>
      <c r="Q35" t="s">
        <v>8</v>
      </c>
      <c r="R35" t="s">
        <v>48</v>
      </c>
      <c r="V35" t="s">
        <v>15</v>
      </c>
      <c r="W35" t="s">
        <v>16</v>
      </c>
      <c r="X35" s="30" t="s">
        <v>190</v>
      </c>
      <c r="Y35" s="30" t="s">
        <v>128</v>
      </c>
      <c r="Z35" s="30" t="s">
        <v>41</v>
      </c>
      <c r="AA35" s="30" t="s">
        <v>129</v>
      </c>
      <c r="AB35" t="s">
        <v>232</v>
      </c>
      <c r="AC35" s="30" t="s">
        <v>9</v>
      </c>
      <c r="AD35">
        <v>0</v>
      </c>
      <c r="AE35" s="31">
        <v>41126</v>
      </c>
      <c r="AF35" s="31">
        <v>41104</v>
      </c>
    </row>
    <row r="36" spans="2:32">
      <c r="B36" t="s">
        <v>286</v>
      </c>
      <c r="C36" t="s">
        <v>234</v>
      </c>
      <c r="D36" t="s">
        <v>235</v>
      </c>
      <c r="E36" t="s">
        <v>5</v>
      </c>
      <c r="F36" t="s">
        <v>188</v>
      </c>
      <c r="G36">
        <v>16</v>
      </c>
      <c r="H36" t="s">
        <v>59</v>
      </c>
      <c r="I36" t="s">
        <v>6</v>
      </c>
      <c r="J36" t="s">
        <v>60</v>
      </c>
      <c r="K36">
        <v>0.18055555555555558</v>
      </c>
      <c r="L36" t="s">
        <v>236</v>
      </c>
      <c r="M36" t="s">
        <v>190</v>
      </c>
      <c r="N36" t="s">
        <v>7</v>
      </c>
      <c r="O36">
        <v>4</v>
      </c>
      <c r="P36">
        <v>102</v>
      </c>
      <c r="Q36" t="s">
        <v>8</v>
      </c>
      <c r="R36" t="s">
        <v>48</v>
      </c>
      <c r="T36" s="30"/>
      <c r="U36" s="30"/>
      <c r="V36" t="s">
        <v>15</v>
      </c>
      <c r="W36" t="s">
        <v>16</v>
      </c>
      <c r="X36" s="30" t="s">
        <v>190</v>
      </c>
      <c r="Y36" s="30" t="s">
        <v>128</v>
      </c>
      <c r="Z36" s="30" t="s">
        <v>41</v>
      </c>
      <c r="AA36" s="30" t="s">
        <v>129</v>
      </c>
      <c r="AB36" t="s">
        <v>235</v>
      </c>
      <c r="AC36" s="30" t="s">
        <v>9</v>
      </c>
      <c r="AD36">
        <v>0</v>
      </c>
      <c r="AE36" s="31">
        <v>41126</v>
      </c>
      <c r="AF36" s="31">
        <v>41104</v>
      </c>
    </row>
    <row r="37" spans="2:32">
      <c r="B37" t="s">
        <v>287</v>
      </c>
      <c r="C37" t="s">
        <v>237</v>
      </c>
      <c r="D37" t="s">
        <v>238</v>
      </c>
      <c r="E37" t="s">
        <v>5</v>
      </c>
      <c r="F37" t="s">
        <v>188</v>
      </c>
      <c r="G37">
        <v>17</v>
      </c>
      <c r="H37" t="s">
        <v>59</v>
      </c>
      <c r="I37" t="s">
        <v>6</v>
      </c>
      <c r="J37" t="s">
        <v>60</v>
      </c>
      <c r="K37">
        <v>0.18055555555555558</v>
      </c>
      <c r="L37" t="s">
        <v>239</v>
      </c>
      <c r="M37" t="s">
        <v>190</v>
      </c>
      <c r="N37" t="s">
        <v>7</v>
      </c>
      <c r="O37">
        <v>4</v>
      </c>
      <c r="P37">
        <v>129</v>
      </c>
      <c r="Q37" t="s">
        <v>8</v>
      </c>
      <c r="R37" t="s">
        <v>48</v>
      </c>
      <c r="T37" s="30"/>
      <c r="U37" s="30"/>
      <c r="V37" t="s">
        <v>15</v>
      </c>
      <c r="W37" t="s">
        <v>16</v>
      </c>
      <c r="X37" s="30" t="s">
        <v>190</v>
      </c>
      <c r="Y37" s="30" t="s">
        <v>128</v>
      </c>
      <c r="Z37" s="30" t="s">
        <v>41</v>
      </c>
      <c r="AA37" s="30" t="s">
        <v>129</v>
      </c>
      <c r="AB37" t="s">
        <v>238</v>
      </c>
      <c r="AC37" s="30" t="s">
        <v>9</v>
      </c>
      <c r="AD37">
        <v>0</v>
      </c>
      <c r="AE37" s="31">
        <v>41126</v>
      </c>
      <c r="AF37" s="31">
        <v>41104</v>
      </c>
    </row>
    <row r="38" spans="2:32">
      <c r="B38" t="s">
        <v>288</v>
      </c>
      <c r="C38" t="s">
        <v>240</v>
      </c>
      <c r="D38" t="s">
        <v>241</v>
      </c>
      <c r="E38" t="s">
        <v>5</v>
      </c>
      <c r="F38" t="s">
        <v>188</v>
      </c>
      <c r="G38">
        <v>18</v>
      </c>
      <c r="H38" t="s">
        <v>59</v>
      </c>
      <c r="I38" t="s">
        <v>6</v>
      </c>
      <c r="J38" t="s">
        <v>60</v>
      </c>
      <c r="K38">
        <v>0.18055555555555558</v>
      </c>
      <c r="L38" t="s">
        <v>242</v>
      </c>
      <c r="M38" t="s">
        <v>190</v>
      </c>
      <c r="N38" t="s">
        <v>7</v>
      </c>
      <c r="O38">
        <v>4</v>
      </c>
      <c r="P38">
        <v>136</v>
      </c>
      <c r="Q38" t="s">
        <v>8</v>
      </c>
      <c r="R38" t="s">
        <v>48</v>
      </c>
      <c r="T38" s="30"/>
      <c r="U38" s="30"/>
      <c r="V38" t="s">
        <v>15</v>
      </c>
      <c r="W38" t="s">
        <v>16</v>
      </c>
      <c r="X38" s="30" t="s">
        <v>190</v>
      </c>
      <c r="Y38" s="30" t="s">
        <v>128</v>
      </c>
      <c r="Z38" s="30" t="s">
        <v>41</v>
      </c>
      <c r="AA38" s="30" t="s">
        <v>129</v>
      </c>
      <c r="AB38" t="s">
        <v>241</v>
      </c>
      <c r="AC38" s="30" t="s">
        <v>9</v>
      </c>
      <c r="AD38">
        <v>0</v>
      </c>
      <c r="AE38" s="31">
        <v>41126</v>
      </c>
      <c r="AF38" s="31">
        <v>41104</v>
      </c>
    </row>
    <row r="39" spans="2:32">
      <c r="B39" t="s">
        <v>289</v>
      </c>
      <c r="C39" t="s">
        <v>243</v>
      </c>
      <c r="D39" t="s">
        <v>244</v>
      </c>
      <c r="E39" t="s">
        <v>5</v>
      </c>
      <c r="F39" t="s">
        <v>188</v>
      </c>
      <c r="G39">
        <v>19</v>
      </c>
      <c r="H39" t="s">
        <v>59</v>
      </c>
      <c r="I39" t="s">
        <v>6</v>
      </c>
      <c r="J39" t="s">
        <v>60</v>
      </c>
      <c r="K39">
        <v>0.18055555555555558</v>
      </c>
      <c r="L39" t="s">
        <v>245</v>
      </c>
      <c r="M39" t="s">
        <v>190</v>
      </c>
      <c r="N39" t="s">
        <v>7</v>
      </c>
      <c r="O39">
        <v>4</v>
      </c>
      <c r="P39">
        <v>254</v>
      </c>
      <c r="Q39" t="s">
        <v>8</v>
      </c>
      <c r="R39" t="s">
        <v>48</v>
      </c>
      <c r="T39" s="30"/>
      <c r="U39" s="30"/>
      <c r="V39" t="s">
        <v>15</v>
      </c>
      <c r="W39" t="s">
        <v>16</v>
      </c>
      <c r="X39" s="30" t="s">
        <v>190</v>
      </c>
      <c r="Y39" s="30" t="s">
        <v>128</v>
      </c>
      <c r="Z39" s="30" t="s">
        <v>41</v>
      </c>
      <c r="AA39" s="30" t="s">
        <v>129</v>
      </c>
      <c r="AB39" t="s">
        <v>244</v>
      </c>
      <c r="AC39" s="30" t="s">
        <v>9</v>
      </c>
      <c r="AD39">
        <v>0</v>
      </c>
      <c r="AE39" s="31">
        <v>41126</v>
      </c>
      <c r="AF39" s="31">
        <v>41104</v>
      </c>
    </row>
    <row r="40" spans="2:32" s="66" customFormat="1">
      <c r="B40" s="66" t="s">
        <v>290</v>
      </c>
      <c r="C40" s="66" t="s">
        <v>246</v>
      </c>
      <c r="D40" s="66" t="s">
        <v>247</v>
      </c>
      <c r="E40" s="66" t="s">
        <v>5</v>
      </c>
      <c r="F40" s="66" t="s">
        <v>188</v>
      </c>
      <c r="G40" s="66">
        <v>20</v>
      </c>
      <c r="H40" s="66" t="s">
        <v>69</v>
      </c>
      <c r="I40" s="66" t="s">
        <v>50</v>
      </c>
      <c r="J40" s="66" t="s">
        <v>61</v>
      </c>
      <c r="K40" s="66" t="s">
        <v>248</v>
      </c>
      <c r="L40" s="66" t="s">
        <v>189</v>
      </c>
      <c r="M40" s="66" t="s">
        <v>190</v>
      </c>
      <c r="N40" s="66" t="s">
        <v>7</v>
      </c>
      <c r="O40" s="66">
        <v>1</v>
      </c>
      <c r="P40" s="66">
        <v>1</v>
      </c>
      <c r="Q40" s="66" t="s">
        <v>8</v>
      </c>
      <c r="R40" s="66" t="s">
        <v>191</v>
      </c>
      <c r="T40" s="67"/>
      <c r="U40" s="67"/>
      <c r="V40" s="66" t="s">
        <v>65</v>
      </c>
      <c r="W40" s="66" t="s">
        <v>66</v>
      </c>
      <c r="X40" s="67" t="s">
        <v>190</v>
      </c>
      <c r="Y40" s="67" t="s">
        <v>128</v>
      </c>
      <c r="Z40" s="67" t="s">
        <v>41</v>
      </c>
      <c r="AA40" s="67" t="s">
        <v>129</v>
      </c>
      <c r="AB40" s="66" t="s">
        <v>247</v>
      </c>
      <c r="AC40" s="67" t="s">
        <v>9</v>
      </c>
      <c r="AD40" s="66">
        <v>0</v>
      </c>
      <c r="AE40" s="68">
        <v>41126</v>
      </c>
      <c r="AF40" s="68">
        <v>41104</v>
      </c>
    </row>
    <row r="41" spans="2:32">
      <c r="B41" t="s">
        <v>291</v>
      </c>
      <c r="C41" t="s">
        <v>249</v>
      </c>
      <c r="D41" t="s">
        <v>250</v>
      </c>
      <c r="E41" t="s">
        <v>5</v>
      </c>
      <c r="F41" t="s">
        <v>251</v>
      </c>
      <c r="G41">
        <v>2</v>
      </c>
      <c r="H41" t="s">
        <v>59</v>
      </c>
      <c r="I41" t="s">
        <v>6</v>
      </c>
      <c r="J41" t="s">
        <v>60</v>
      </c>
      <c r="K41">
        <v>0.18055555555555558</v>
      </c>
      <c r="L41" t="s">
        <v>252</v>
      </c>
      <c r="M41" t="s">
        <v>190</v>
      </c>
      <c r="N41" t="s">
        <v>7</v>
      </c>
      <c r="O41">
        <v>4</v>
      </c>
      <c r="P41">
        <v>276</v>
      </c>
      <c r="Q41" t="s">
        <v>8</v>
      </c>
      <c r="R41" t="s">
        <v>48</v>
      </c>
      <c r="S41" s="30"/>
      <c r="T41" s="30"/>
      <c r="U41" s="30"/>
      <c r="V41" t="s">
        <v>15</v>
      </c>
      <c r="W41" t="s">
        <v>16</v>
      </c>
      <c r="X41" s="30" t="s">
        <v>190</v>
      </c>
      <c r="Y41" s="30" t="s">
        <v>128</v>
      </c>
      <c r="Z41" s="30" t="s">
        <v>41</v>
      </c>
      <c r="AA41" s="30" t="s">
        <v>129</v>
      </c>
      <c r="AB41" t="s">
        <v>250</v>
      </c>
      <c r="AC41" s="30" t="s">
        <v>9</v>
      </c>
      <c r="AD41">
        <v>0</v>
      </c>
      <c r="AE41" s="31">
        <v>41126</v>
      </c>
      <c r="AF41" s="31">
        <v>41104</v>
      </c>
    </row>
    <row r="42" spans="2:32">
      <c r="S42" s="30"/>
      <c r="T42" s="30"/>
      <c r="U42" s="30"/>
      <c r="X42" s="30"/>
      <c r="Y42" s="30"/>
      <c r="Z42" s="30"/>
      <c r="AA42" s="30"/>
      <c r="AC42" s="30"/>
      <c r="AE42" s="31"/>
      <c r="AF42" s="31"/>
    </row>
    <row r="43" spans="2:32">
      <c r="S43" s="30"/>
      <c r="T43" s="30"/>
      <c r="U43" s="30"/>
      <c r="X43" s="30"/>
      <c r="Y43" s="30"/>
      <c r="Z43" s="30"/>
      <c r="AA43" s="30"/>
      <c r="AC43" s="30"/>
      <c r="AE43" s="31"/>
      <c r="AF43" s="31"/>
    </row>
    <row r="44" spans="2:32">
      <c r="S44" s="30"/>
      <c r="T44" s="30"/>
      <c r="U44" s="30"/>
      <c r="X44" s="30"/>
      <c r="Y44" s="30"/>
      <c r="Z44" s="30"/>
      <c r="AA44" s="30"/>
      <c r="AC44" s="30"/>
      <c r="AE44" s="31"/>
      <c r="AF44" s="31"/>
    </row>
    <row r="45" spans="2:32">
      <c r="S45" s="30"/>
      <c r="T45" s="30"/>
      <c r="U45" s="30"/>
      <c r="X45" s="30"/>
      <c r="Y45" s="30"/>
      <c r="Z45" s="30"/>
      <c r="AA45" s="30"/>
      <c r="AC45" s="30"/>
      <c r="AE45" s="31"/>
      <c r="AF45" s="31"/>
    </row>
    <row r="46" spans="2:32">
      <c r="S46" s="30"/>
      <c r="T46" s="30"/>
      <c r="U46" s="30"/>
      <c r="X46" s="30"/>
      <c r="Y46" s="30"/>
      <c r="Z46" s="30"/>
      <c r="AA46" s="30"/>
      <c r="AC46" s="30"/>
      <c r="AE46" s="31"/>
      <c r="AF46" s="31"/>
    </row>
    <row r="47" spans="2:32">
      <c r="S47" s="30"/>
      <c r="T47" s="30"/>
      <c r="U47" s="30"/>
      <c r="X47" s="30"/>
      <c r="Y47" s="30"/>
      <c r="Z47" s="30"/>
      <c r="AA47" s="30"/>
      <c r="AC47" s="30"/>
      <c r="AE47" s="31"/>
      <c r="AF47" s="31"/>
    </row>
    <row r="48" spans="2:32">
      <c r="S48" s="30"/>
      <c r="T48" s="30"/>
      <c r="U48" s="30"/>
      <c r="X48" s="30"/>
      <c r="Y48" s="30"/>
      <c r="Z48" s="30"/>
      <c r="AA48" s="30"/>
      <c r="AC48" s="30"/>
      <c r="AE48" s="31"/>
      <c r="AF48" s="31"/>
    </row>
    <row r="49" spans="19:32">
      <c r="S49" s="30"/>
      <c r="T49" s="30"/>
      <c r="U49" s="30"/>
      <c r="X49" s="30"/>
      <c r="Y49" s="30"/>
      <c r="Z49" s="30"/>
      <c r="AA49" s="30"/>
      <c r="AC49" s="30"/>
      <c r="AE49" s="31"/>
      <c r="AF49" s="31"/>
    </row>
    <row r="50" spans="19:32">
      <c r="S50" s="30"/>
      <c r="T50" s="30"/>
      <c r="U50" s="30"/>
      <c r="X50" s="30"/>
      <c r="Y50" s="30"/>
      <c r="Z50" s="30"/>
      <c r="AA50" s="30"/>
      <c r="AC50" s="30"/>
      <c r="AE50" s="31"/>
      <c r="AF50" s="31"/>
    </row>
    <row r="51" spans="19:32">
      <c r="S51" s="30"/>
      <c r="T51" s="30"/>
      <c r="U51" s="30"/>
      <c r="X51" s="30"/>
      <c r="Y51" s="30"/>
      <c r="Z51" s="30"/>
      <c r="AA51" s="30"/>
      <c r="AC51" s="30"/>
      <c r="AE51" s="31"/>
      <c r="AF51" s="31"/>
    </row>
    <row r="52" spans="19:32">
      <c r="S52" s="30"/>
      <c r="T52" s="30"/>
      <c r="U52" s="30"/>
      <c r="X52" s="30"/>
      <c r="Y52" s="30"/>
      <c r="Z52" s="30"/>
      <c r="AA52" s="30"/>
      <c r="AC52" s="30"/>
      <c r="AE52" s="31"/>
      <c r="AF52" s="31"/>
    </row>
    <row r="53" spans="19:32">
      <c r="S53" s="30"/>
      <c r="T53" s="30"/>
      <c r="U53" s="30"/>
      <c r="X53" s="30"/>
      <c r="Y53" s="30"/>
      <c r="Z53" s="30"/>
      <c r="AA53" s="30"/>
      <c r="AC53" s="30"/>
      <c r="AE53" s="31"/>
      <c r="AF53" s="31"/>
    </row>
    <row r="54" spans="19:32">
      <c r="S54" s="30"/>
      <c r="T54" s="30"/>
      <c r="U54" s="30"/>
      <c r="X54" s="30"/>
      <c r="Y54" s="30"/>
      <c r="Z54" s="30"/>
      <c r="AA54" s="30"/>
      <c r="AC54" s="30"/>
      <c r="AE54" s="31"/>
      <c r="AF54" s="31"/>
    </row>
    <row r="55" spans="19:32">
      <c r="S55" s="30"/>
      <c r="T55" s="30"/>
      <c r="U55" s="30"/>
      <c r="X55" s="30"/>
      <c r="Y55" s="30"/>
      <c r="Z55" s="30"/>
      <c r="AA55" s="30"/>
      <c r="AC55" s="30"/>
      <c r="AE55" s="31"/>
      <c r="AF55" s="31"/>
    </row>
    <row r="56" spans="19:32">
      <c r="S56" s="30"/>
      <c r="T56" s="30"/>
      <c r="U56" s="30"/>
      <c r="X56" s="30"/>
      <c r="Y56" s="30"/>
      <c r="Z56" s="30"/>
      <c r="AA56" s="30"/>
      <c r="AC56" s="30"/>
      <c r="AE56" s="31"/>
      <c r="AF56" s="31"/>
    </row>
    <row r="57" spans="19:32">
      <c r="S57" s="30"/>
      <c r="T57" s="30"/>
      <c r="U57" s="30"/>
      <c r="X57" s="30"/>
      <c r="Y57" s="30"/>
      <c r="Z57" s="30"/>
      <c r="AA57" s="30"/>
      <c r="AC57" s="30"/>
      <c r="AE57" s="31"/>
      <c r="AF57" s="31"/>
    </row>
    <row r="58" spans="19:32">
      <c r="S58" s="30"/>
      <c r="T58" s="30"/>
      <c r="U58" s="30"/>
      <c r="X58" s="30"/>
      <c r="Y58" s="30"/>
      <c r="Z58" s="30"/>
      <c r="AA58" s="30"/>
      <c r="AC58" s="30"/>
      <c r="AE58" s="31"/>
      <c r="AF58" s="31"/>
    </row>
    <row r="59" spans="19:32">
      <c r="S59" s="30"/>
      <c r="T59" s="30"/>
      <c r="U59" s="30"/>
      <c r="X59" s="30"/>
      <c r="Y59" s="30"/>
      <c r="Z59" s="30"/>
      <c r="AA59" s="30"/>
      <c r="AC59" s="30"/>
      <c r="AE59" s="31"/>
      <c r="AF59" s="31"/>
    </row>
    <row r="60" spans="19:32">
      <c r="S60" s="30"/>
      <c r="T60" s="30"/>
      <c r="U60" s="30"/>
      <c r="X60" s="30"/>
      <c r="Y60" s="30"/>
      <c r="Z60" s="30"/>
      <c r="AA60" s="30"/>
      <c r="AC60" s="30"/>
      <c r="AE60" s="31"/>
      <c r="AF60" s="31"/>
    </row>
    <row r="61" spans="19:32">
      <c r="X61" s="30"/>
      <c r="Y61" s="30"/>
      <c r="Z61" s="30"/>
      <c r="AA61" s="30"/>
      <c r="AC61" s="30"/>
      <c r="AE61" s="31"/>
      <c r="AF61" s="31"/>
    </row>
    <row r="62" spans="19:32">
      <c r="S62" s="30"/>
      <c r="T62" s="30"/>
      <c r="U62" s="30"/>
      <c r="X62" s="30"/>
      <c r="Y62" s="30"/>
      <c r="Z62" s="30"/>
      <c r="AA62" s="30"/>
      <c r="AC62" s="30"/>
      <c r="AE62" s="31"/>
      <c r="AF62" s="31"/>
    </row>
    <row r="63" spans="19:32">
      <c r="S63" s="30"/>
      <c r="T63" s="30"/>
      <c r="U63" s="30"/>
      <c r="X63" s="30"/>
      <c r="Y63" s="30"/>
      <c r="Z63" s="30"/>
      <c r="AA63" s="30"/>
      <c r="AC63" s="30"/>
      <c r="AE63" s="31"/>
      <c r="AF63" s="31"/>
    </row>
    <row r="64" spans="19:32">
      <c r="S64" s="30"/>
      <c r="T64" s="30"/>
      <c r="U64" s="30"/>
      <c r="X64" s="30"/>
      <c r="Y64" s="30"/>
      <c r="Z64" s="30"/>
      <c r="AA64" s="30"/>
      <c r="AC64" s="30"/>
      <c r="AE64" s="31"/>
      <c r="AF64" s="31"/>
    </row>
    <row r="65" spans="19:32">
      <c r="S65" s="30"/>
      <c r="T65" s="30"/>
      <c r="U65" s="30"/>
      <c r="X65" s="30"/>
      <c r="Y65" s="30"/>
      <c r="Z65" s="30"/>
      <c r="AA65" s="30"/>
      <c r="AC65" s="30"/>
      <c r="AE65" s="31"/>
      <c r="AF65" s="31"/>
    </row>
    <row r="66" spans="19:32">
      <c r="S66" s="30"/>
      <c r="T66" s="30"/>
      <c r="U66" s="30"/>
      <c r="X66" s="30"/>
      <c r="Y66" s="30"/>
      <c r="Z66" s="30"/>
      <c r="AA66" s="30"/>
      <c r="AC66" s="30"/>
      <c r="AE66" s="31"/>
      <c r="AF66" s="31"/>
    </row>
  </sheetData>
  <sortState ref="C2:AG436">
    <sortCondition ref="C2:C4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65"/>
  <sheetViews>
    <sheetView showRuler="0" workbookViewId="0">
      <pane xSplit="1" ySplit="1" topLeftCell="N29" activePane="bottomRight" state="frozen"/>
      <selection activeCell="X45" sqref="X45:Z50"/>
      <selection pane="topRight" activeCell="X45" sqref="X45:Z50"/>
      <selection pane="bottomLeft" activeCell="X45" sqref="X45:Z50"/>
      <selection pane="bottomRight" activeCell="AC44" sqref="AC44"/>
    </sheetView>
  </sheetViews>
  <sheetFormatPr baseColWidth="10" defaultRowHeight="15" x14ac:dyDescent="0"/>
  <cols>
    <col min="1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customWidth="1"/>
    <col min="8" max="8" width="13.83203125" style="18" customWidth="1"/>
    <col min="9" max="9" width="13.83203125" style="19" customWidth="1"/>
    <col min="10" max="10" width="8.6640625" style="19" customWidth="1"/>
    <col min="11" max="11" width="14.5" style="18" customWidth="1"/>
    <col min="12" max="13" width="14.5" style="5" customWidth="1"/>
    <col min="14" max="14" width="14.5" style="16" customWidth="1"/>
    <col min="15" max="15" width="14.5" style="17" customWidth="1"/>
    <col min="16" max="16" width="14.5" style="51" customWidth="1"/>
    <col min="17" max="17" width="14.5" style="16" customWidth="1"/>
    <col min="18" max="18" width="14.5" style="17" customWidth="1"/>
    <col min="19" max="19" width="14.5" style="46" customWidth="1"/>
    <col min="20" max="22" width="14.5" style="2" customWidth="1"/>
    <col min="23" max="23" width="14.5" style="50" customWidth="1"/>
    <col min="24" max="24" width="14.5" style="59" customWidth="1"/>
    <col min="25" max="26" width="14.5" style="60" customWidth="1"/>
    <col min="27" max="27" width="11.83203125" style="86" bestFit="1" customWidth="1"/>
    <col min="28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54</v>
      </c>
      <c r="H1" s="3" t="s">
        <v>43</v>
      </c>
      <c r="I1" s="3" t="s">
        <v>30</v>
      </c>
      <c r="J1" s="3" t="s">
        <v>118</v>
      </c>
      <c r="K1" s="47" t="s">
        <v>51</v>
      </c>
      <c r="L1" s="14" t="s">
        <v>76</v>
      </c>
      <c r="M1" s="14" t="s">
        <v>77</v>
      </c>
      <c r="N1" s="14" t="s">
        <v>74</v>
      </c>
      <c r="O1" s="14" t="s">
        <v>75</v>
      </c>
      <c r="P1" s="42" t="s">
        <v>78</v>
      </c>
      <c r="Q1" s="15" t="s">
        <v>79</v>
      </c>
      <c r="R1" s="15" t="s">
        <v>80</v>
      </c>
      <c r="S1" s="47" t="s">
        <v>73</v>
      </c>
      <c r="T1" s="14" t="s">
        <v>81</v>
      </c>
      <c r="U1" s="14" t="s">
        <v>82</v>
      </c>
      <c r="V1" s="14" t="s">
        <v>83</v>
      </c>
      <c r="W1" s="43" t="s">
        <v>84</v>
      </c>
      <c r="X1" s="42" t="s">
        <v>85</v>
      </c>
      <c r="Y1" s="15" t="s">
        <v>86</v>
      </c>
      <c r="Z1" s="63" t="s">
        <v>87</v>
      </c>
      <c r="AA1" s="83" t="s">
        <v>316</v>
      </c>
    </row>
    <row r="2" spans="1:27" s="32" customFormat="1">
      <c r="A2" t="s">
        <v>193</v>
      </c>
      <c r="B2" t="s">
        <v>272</v>
      </c>
      <c r="C2" s="9" t="str">
        <f t="shared" ref="C2:C20" si="0">HYPERLINK(B2,"gSlide")</f>
        <v>gSlide</v>
      </c>
      <c r="D2">
        <v>2</v>
      </c>
      <c r="E2" s="32" t="s">
        <v>194</v>
      </c>
      <c r="F2">
        <v>1</v>
      </c>
      <c r="G2" s="33" t="s">
        <v>126</v>
      </c>
      <c r="H2" s="33" t="s">
        <v>127</v>
      </c>
      <c r="I2" s="33">
        <v>103</v>
      </c>
      <c r="J2" s="33">
        <v>600</v>
      </c>
      <c r="K2" s="12">
        <v>9195247.2799999993</v>
      </c>
      <c r="L2" s="13">
        <v>1015210.8828</v>
      </c>
      <c r="M2" s="13">
        <v>32332</v>
      </c>
      <c r="N2" s="13">
        <v>38169.889199999998</v>
      </c>
      <c r="O2" s="13">
        <v>1501</v>
      </c>
      <c r="P2" s="10">
        <f>N2/K2 *100</f>
        <v>0.41510454300691735</v>
      </c>
      <c r="Q2" s="11">
        <f>N2/L2 *100</f>
        <v>3.759799057189539</v>
      </c>
      <c r="R2" s="11">
        <f>O2/M2 *100</f>
        <v>4.6424594828652728</v>
      </c>
      <c r="S2" s="12">
        <v>9195220.1952</v>
      </c>
      <c r="T2" s="13">
        <v>1015188.03</v>
      </c>
      <c r="U2" s="13">
        <v>32331</v>
      </c>
      <c r="V2" s="13">
        <v>38169.889199999998</v>
      </c>
      <c r="W2" s="43">
        <v>1501</v>
      </c>
      <c r="X2" s="10">
        <f>V2/S2 *100</f>
        <v>0.41510576570993996</v>
      </c>
      <c r="Y2" s="11">
        <f>V2/T2 *100</f>
        <v>3.7598836936641185</v>
      </c>
      <c r="Z2" s="11">
        <f>W2/U2 *100</f>
        <v>4.6426030744486715</v>
      </c>
      <c r="AA2" s="84">
        <f>(K2-S2)/K2 * 100</f>
        <v>2.9455216564193556E-4</v>
      </c>
    </row>
    <row r="3" spans="1:27" s="32" customFormat="1">
      <c r="A3" t="s">
        <v>196</v>
      </c>
      <c r="B3" t="s">
        <v>273</v>
      </c>
      <c r="C3" s="9" t="str">
        <f t="shared" si="0"/>
        <v>gSlide</v>
      </c>
      <c r="D3">
        <v>3</v>
      </c>
      <c r="E3" s="32" t="s">
        <v>197</v>
      </c>
      <c r="F3">
        <v>1</v>
      </c>
      <c r="G3" s="33" t="s">
        <v>126</v>
      </c>
      <c r="H3" s="33" t="s">
        <v>127</v>
      </c>
      <c r="I3" s="33">
        <v>104</v>
      </c>
      <c r="J3" s="33">
        <v>600</v>
      </c>
      <c r="K3" s="12">
        <v>6196745.3575999998</v>
      </c>
      <c r="L3" s="13">
        <v>1025250.8796</v>
      </c>
      <c r="M3" s="13">
        <v>32191</v>
      </c>
      <c r="N3" s="13">
        <v>39391.667600000001</v>
      </c>
      <c r="O3" s="13">
        <v>1443</v>
      </c>
      <c r="P3" s="10">
        <f t="shared" ref="P3:P20" si="1">N3/K3 *100</f>
        <v>0.63568317442136102</v>
      </c>
      <c r="Q3" s="11">
        <f t="shared" ref="Q3:Q20" si="2">N3/L3 *100</f>
        <v>3.8421491152846996</v>
      </c>
      <c r="R3" s="11">
        <f t="shared" ref="R3:R20" si="3">O3/M3 *100</f>
        <v>4.4826193656612094</v>
      </c>
      <c r="S3" s="12">
        <v>6041862.6216000002</v>
      </c>
      <c r="T3" s="13">
        <v>1004008.3556</v>
      </c>
      <c r="U3" s="13">
        <v>31506</v>
      </c>
      <c r="V3" s="13">
        <v>39147.481200000002</v>
      </c>
      <c r="W3" s="13">
        <v>1434</v>
      </c>
      <c r="X3" s="10">
        <f t="shared" ref="X3:X20" si="4">V3/S3 *100</f>
        <v>0.64793729437087078</v>
      </c>
      <c r="Y3" s="11">
        <f t="shared" ref="Y3:Y20" si="5">V3/T3 *100</f>
        <v>3.8991190642636919</v>
      </c>
      <c r="Z3" s="58">
        <f t="shared" ref="Z3:Z20" si="6">W3/U3 *100</f>
        <v>4.5515139973338412</v>
      </c>
      <c r="AA3" s="84">
        <f t="shared" ref="AA3:AA20" si="7">(K3-S3)/K3 * 100</f>
        <v>2.499420696867003</v>
      </c>
    </row>
    <row r="4" spans="1:27" s="32" customFormat="1">
      <c r="A4" t="s">
        <v>199</v>
      </c>
      <c r="B4" t="s">
        <v>274</v>
      </c>
      <c r="C4" s="9" t="str">
        <f t="shared" si="0"/>
        <v>gSlide</v>
      </c>
      <c r="D4">
        <v>4</v>
      </c>
      <c r="E4" s="32" t="s">
        <v>200</v>
      </c>
      <c r="F4">
        <v>1</v>
      </c>
      <c r="G4" s="33" t="s">
        <v>126</v>
      </c>
      <c r="H4" s="33" t="s">
        <v>127</v>
      </c>
      <c r="I4" s="33">
        <v>109</v>
      </c>
      <c r="J4" s="33">
        <v>600</v>
      </c>
      <c r="K4" s="12">
        <v>7141700.5968000004</v>
      </c>
      <c r="L4" s="13">
        <v>1134860.5260000001</v>
      </c>
      <c r="M4" s="13">
        <v>34850</v>
      </c>
      <c r="N4" s="13">
        <v>58299.397199999999</v>
      </c>
      <c r="O4" s="13">
        <v>2190</v>
      </c>
      <c r="P4" s="10">
        <f t="shared" si="1"/>
        <v>0.81632373703991956</v>
      </c>
      <c r="Q4" s="11">
        <f t="shared" si="2"/>
        <v>5.1371420420697582</v>
      </c>
      <c r="R4" s="11">
        <f t="shared" si="3"/>
        <v>6.2840746054519361</v>
      </c>
      <c r="S4" s="12">
        <v>6936881.9535999997</v>
      </c>
      <c r="T4" s="13">
        <v>1097666.9591999999</v>
      </c>
      <c r="U4" s="13">
        <v>33799</v>
      </c>
      <c r="V4" s="13">
        <v>58287.124400000001</v>
      </c>
      <c r="W4" s="13">
        <v>2189</v>
      </c>
      <c r="X4" s="10">
        <f t="shared" si="4"/>
        <v>0.84024962209067167</v>
      </c>
      <c r="Y4" s="11">
        <f t="shared" si="5"/>
        <v>5.3100919100708595</v>
      </c>
      <c r="Z4" s="58">
        <f t="shared" si="6"/>
        <v>6.4765229740524868</v>
      </c>
      <c r="AA4" s="84">
        <f t="shared" si="7"/>
        <v>2.8679253690889022</v>
      </c>
    </row>
    <row r="5" spans="1:27" s="32" customFormat="1">
      <c r="A5" t="s">
        <v>202</v>
      </c>
      <c r="B5" t="s">
        <v>275</v>
      </c>
      <c r="C5" s="9" t="str">
        <f t="shared" si="0"/>
        <v>gSlide</v>
      </c>
      <c r="D5">
        <v>5</v>
      </c>
      <c r="E5" s="32" t="s">
        <v>203</v>
      </c>
      <c r="F5">
        <v>1</v>
      </c>
      <c r="G5" s="33" t="s">
        <v>126</v>
      </c>
      <c r="H5" s="33" t="s">
        <v>127</v>
      </c>
      <c r="I5" s="33">
        <v>134</v>
      </c>
      <c r="J5" s="62">
        <v>600</v>
      </c>
      <c r="K5" s="12">
        <v>7258472.9031999996</v>
      </c>
      <c r="L5" s="13">
        <v>948315.02399999998</v>
      </c>
      <c r="M5" s="13">
        <v>27772</v>
      </c>
      <c r="N5" s="13">
        <v>59942.048000000003</v>
      </c>
      <c r="O5" s="13">
        <v>1942</v>
      </c>
      <c r="P5" s="10">
        <f t="shared" si="1"/>
        <v>0.82582175065465513</v>
      </c>
      <c r="Q5" s="11">
        <f t="shared" si="2"/>
        <v>6.3209003846806082</v>
      </c>
      <c r="R5" s="11">
        <f t="shared" si="3"/>
        <v>6.9926544721302024</v>
      </c>
      <c r="S5" s="12">
        <v>6725366.1704000002</v>
      </c>
      <c r="T5" s="13">
        <v>885911.22160000005</v>
      </c>
      <c r="U5" s="13">
        <v>25711</v>
      </c>
      <c r="V5" s="13">
        <v>59896.553999999996</v>
      </c>
      <c r="W5" s="13">
        <v>1940</v>
      </c>
      <c r="X5" s="10">
        <f t="shared" si="4"/>
        <v>0.89060658531307257</v>
      </c>
      <c r="Y5" s="11">
        <f t="shared" si="5"/>
        <v>6.76101087102428</v>
      </c>
      <c r="Z5" s="58">
        <f t="shared" si="6"/>
        <v>7.54540857998522</v>
      </c>
      <c r="AA5" s="84">
        <f t="shared" si="7"/>
        <v>7.3446128394992263</v>
      </c>
    </row>
    <row r="6" spans="1:27" s="32" customFormat="1">
      <c r="A6" t="s">
        <v>205</v>
      </c>
      <c r="B6" t="s">
        <v>276</v>
      </c>
      <c r="C6" s="9" t="str">
        <f t="shared" si="0"/>
        <v>gSlide</v>
      </c>
      <c r="D6">
        <v>6</v>
      </c>
      <c r="E6" s="32" t="s">
        <v>206</v>
      </c>
      <c r="F6">
        <v>1</v>
      </c>
      <c r="G6" s="33" t="s">
        <v>126</v>
      </c>
      <c r="H6" s="33" t="s">
        <v>127</v>
      </c>
      <c r="I6" s="33">
        <v>262</v>
      </c>
      <c r="J6" s="62">
        <v>600</v>
      </c>
      <c r="K6" s="12">
        <v>6559979.6103999997</v>
      </c>
      <c r="L6" s="13">
        <v>1133160.5316000001</v>
      </c>
      <c r="M6" s="13">
        <v>36566</v>
      </c>
      <c r="N6" s="13">
        <v>86943.266000000003</v>
      </c>
      <c r="O6" s="13">
        <v>3328</v>
      </c>
      <c r="P6" s="10">
        <f t="shared" si="1"/>
        <v>1.3253587840755281</v>
      </c>
      <c r="Q6" s="11">
        <f t="shared" si="2"/>
        <v>7.6726345098904778</v>
      </c>
      <c r="R6" s="11">
        <f t="shared" si="3"/>
        <v>9.1013509817863589</v>
      </c>
      <c r="S6" s="12">
        <v>6559979.6103999997</v>
      </c>
      <c r="T6" s="13">
        <v>1133160.5316000001</v>
      </c>
      <c r="U6" s="13">
        <v>36566</v>
      </c>
      <c r="V6" s="13">
        <v>86943.266000000003</v>
      </c>
      <c r="W6" s="13">
        <v>3328</v>
      </c>
      <c r="X6" s="10">
        <f t="shared" si="4"/>
        <v>1.3253587840755281</v>
      </c>
      <c r="Y6" s="11">
        <f t="shared" si="5"/>
        <v>7.6726345098904778</v>
      </c>
      <c r="Z6" s="58">
        <f t="shared" si="6"/>
        <v>9.1013509817863589</v>
      </c>
      <c r="AA6" s="84">
        <f t="shared" si="7"/>
        <v>0</v>
      </c>
    </row>
    <row r="7" spans="1:27" s="36" customFormat="1">
      <c r="A7" s="34" t="s">
        <v>208</v>
      </c>
      <c r="B7" s="34" t="s">
        <v>277</v>
      </c>
      <c r="C7" s="35" t="str">
        <f t="shared" si="0"/>
        <v>gSlide</v>
      </c>
      <c r="D7" s="34">
        <v>7</v>
      </c>
      <c r="E7" s="36" t="s">
        <v>209</v>
      </c>
      <c r="F7" s="34">
        <v>2</v>
      </c>
      <c r="G7" s="37" t="s">
        <v>62</v>
      </c>
      <c r="H7" s="37" t="s">
        <v>67</v>
      </c>
      <c r="I7" s="37">
        <v>126</v>
      </c>
      <c r="J7" s="37">
        <v>600</v>
      </c>
      <c r="K7" s="38">
        <v>3769503.5523999999</v>
      </c>
      <c r="L7" s="39">
        <v>733996.3872</v>
      </c>
      <c r="M7" s="39">
        <v>24953</v>
      </c>
      <c r="N7" s="39">
        <v>83141.872000000003</v>
      </c>
      <c r="O7" s="39">
        <v>3175</v>
      </c>
      <c r="P7" s="40">
        <f t="shared" si="1"/>
        <v>2.2056451425033017</v>
      </c>
      <c r="Q7" s="41">
        <f t="shared" si="2"/>
        <v>11.327286271416678</v>
      </c>
      <c r="R7" s="41">
        <f t="shared" si="3"/>
        <v>12.723920971426281</v>
      </c>
      <c r="S7" s="38">
        <v>3769503.5523999999</v>
      </c>
      <c r="T7" s="39">
        <v>733996.3872</v>
      </c>
      <c r="U7" s="39">
        <v>24953</v>
      </c>
      <c r="V7" s="39">
        <v>83141.872000000003</v>
      </c>
      <c r="W7" s="39">
        <v>3175</v>
      </c>
      <c r="X7" s="40">
        <f t="shared" si="4"/>
        <v>2.2056451425033017</v>
      </c>
      <c r="Y7" s="41">
        <f t="shared" si="5"/>
        <v>11.327286271416678</v>
      </c>
      <c r="Z7" s="64">
        <f t="shared" si="6"/>
        <v>12.723920971426281</v>
      </c>
      <c r="AA7" s="85">
        <f t="shared" si="7"/>
        <v>0</v>
      </c>
    </row>
    <row r="8" spans="1:27" s="36" customFormat="1">
      <c r="A8" s="34" t="s">
        <v>211</v>
      </c>
      <c r="B8" s="34" t="s">
        <v>278</v>
      </c>
      <c r="C8" s="35" t="str">
        <f t="shared" si="0"/>
        <v>gSlide</v>
      </c>
      <c r="D8" s="34">
        <v>8</v>
      </c>
      <c r="E8" s="36" t="s">
        <v>212</v>
      </c>
      <c r="F8" s="34">
        <v>2</v>
      </c>
      <c r="G8" s="37" t="s">
        <v>62</v>
      </c>
      <c r="H8" s="37" t="s">
        <v>67</v>
      </c>
      <c r="I8" s="37">
        <v>168</v>
      </c>
      <c r="J8" s="37">
        <v>600</v>
      </c>
      <c r="K8" s="38">
        <v>4579804.8039999995</v>
      </c>
      <c r="L8" s="39">
        <v>909643.85439999995</v>
      </c>
      <c r="M8" s="39">
        <v>30501</v>
      </c>
      <c r="N8" s="39">
        <v>86581.853199999998</v>
      </c>
      <c r="O8" s="39">
        <v>3372</v>
      </c>
      <c r="P8" s="40">
        <f t="shared" si="1"/>
        <v>1.8905140482052738</v>
      </c>
      <c r="Q8" s="41">
        <f t="shared" si="2"/>
        <v>9.5182144947386345</v>
      </c>
      <c r="R8" s="41">
        <f t="shared" si="3"/>
        <v>11.055375233598898</v>
      </c>
      <c r="S8" s="38">
        <v>4560276.6632000003</v>
      </c>
      <c r="T8" s="39">
        <v>908909.17920000001</v>
      </c>
      <c r="U8" s="39">
        <v>30473</v>
      </c>
      <c r="V8" s="39">
        <v>86581.853199999998</v>
      </c>
      <c r="W8" s="39">
        <v>3372</v>
      </c>
      <c r="X8" s="40">
        <f t="shared" si="4"/>
        <v>1.8986096588982933</v>
      </c>
      <c r="Y8" s="41">
        <f t="shared" si="5"/>
        <v>9.5259081084654973</v>
      </c>
      <c r="Z8" s="64">
        <f t="shared" si="6"/>
        <v>11.065533423030223</v>
      </c>
      <c r="AA8" s="85">
        <f t="shared" si="7"/>
        <v>0.42639679278346898</v>
      </c>
    </row>
    <row r="9" spans="1:27" s="36" customFormat="1">
      <c r="A9" s="34" t="s">
        <v>214</v>
      </c>
      <c r="B9" s="34" t="s">
        <v>279</v>
      </c>
      <c r="C9" s="35" t="str">
        <f t="shared" si="0"/>
        <v>gSlide</v>
      </c>
      <c r="D9" s="34">
        <v>9</v>
      </c>
      <c r="E9" s="36" t="s">
        <v>215</v>
      </c>
      <c r="F9" s="34">
        <v>2</v>
      </c>
      <c r="G9" s="37" t="s">
        <v>62</v>
      </c>
      <c r="H9" s="37" t="s">
        <v>67</v>
      </c>
      <c r="I9" s="37">
        <v>205</v>
      </c>
      <c r="J9" s="37">
        <v>600</v>
      </c>
      <c r="K9" s="38">
        <v>4841468.9408</v>
      </c>
      <c r="L9" s="39">
        <v>1243663.1299999999</v>
      </c>
      <c r="M9" s="39">
        <v>40609</v>
      </c>
      <c r="N9" s="39">
        <v>125328.564</v>
      </c>
      <c r="O9" s="39">
        <v>4846</v>
      </c>
      <c r="P9" s="40">
        <f t="shared" si="1"/>
        <v>2.5886474855561259</v>
      </c>
      <c r="Q9" s="41">
        <f t="shared" si="2"/>
        <v>10.077372318659958</v>
      </c>
      <c r="R9" s="41">
        <f t="shared" si="3"/>
        <v>11.933315274939053</v>
      </c>
      <c r="S9" s="38">
        <v>4841468.9408</v>
      </c>
      <c r="T9" s="39">
        <v>1243663.1299999999</v>
      </c>
      <c r="U9" s="39">
        <v>40609</v>
      </c>
      <c r="V9" s="39">
        <v>125328.564</v>
      </c>
      <c r="W9" s="39">
        <v>4846</v>
      </c>
      <c r="X9" s="40">
        <f t="shared" si="4"/>
        <v>2.5886474855561259</v>
      </c>
      <c r="Y9" s="41">
        <f t="shared" si="5"/>
        <v>10.077372318659958</v>
      </c>
      <c r="Z9" s="64">
        <f t="shared" si="6"/>
        <v>11.933315274939053</v>
      </c>
      <c r="AA9" s="85">
        <f t="shared" si="7"/>
        <v>0</v>
      </c>
    </row>
    <row r="10" spans="1:27" s="36" customFormat="1">
      <c r="A10" s="34" t="s">
        <v>217</v>
      </c>
      <c r="B10" s="34" t="s">
        <v>280</v>
      </c>
      <c r="C10" s="35" t="str">
        <f t="shared" si="0"/>
        <v>gSlide</v>
      </c>
      <c r="D10" s="34">
        <v>10</v>
      </c>
      <c r="E10" s="36" t="s">
        <v>218</v>
      </c>
      <c r="F10" s="34">
        <v>2</v>
      </c>
      <c r="G10" s="37" t="s">
        <v>62</v>
      </c>
      <c r="H10" s="37" t="s">
        <v>67</v>
      </c>
      <c r="I10" s="37">
        <v>263</v>
      </c>
      <c r="J10" s="37">
        <v>600</v>
      </c>
      <c r="K10" s="38">
        <v>2931696.4167999998</v>
      </c>
      <c r="L10" s="39">
        <v>754898.02359999996</v>
      </c>
      <c r="M10" s="39">
        <v>25157</v>
      </c>
      <c r="N10" s="39">
        <v>103307.9868</v>
      </c>
      <c r="O10" s="39">
        <v>3954</v>
      </c>
      <c r="P10" s="40">
        <f t="shared" si="1"/>
        <v>3.5238296232855704</v>
      </c>
      <c r="Q10" s="41">
        <f t="shared" si="2"/>
        <v>13.685025469710343</v>
      </c>
      <c r="R10" s="41">
        <f t="shared" si="3"/>
        <v>15.717295384982311</v>
      </c>
      <c r="S10" s="38">
        <v>2931696.4167999998</v>
      </c>
      <c r="T10" s="39">
        <v>754898.02359999996</v>
      </c>
      <c r="U10" s="39">
        <v>25157</v>
      </c>
      <c r="V10" s="39">
        <v>103307.9868</v>
      </c>
      <c r="W10" s="39">
        <v>3954</v>
      </c>
      <c r="X10" s="40">
        <f t="shared" si="4"/>
        <v>3.5238296232855704</v>
      </c>
      <c r="Y10" s="41">
        <f t="shared" si="5"/>
        <v>13.685025469710343</v>
      </c>
      <c r="Z10" s="64">
        <f t="shared" si="6"/>
        <v>15.717295384982311</v>
      </c>
      <c r="AA10" s="85">
        <f t="shared" si="7"/>
        <v>0</v>
      </c>
    </row>
    <row r="11" spans="1:27" s="71" customFormat="1">
      <c r="A11" s="69" t="s">
        <v>220</v>
      </c>
      <c r="B11" s="69" t="s">
        <v>281</v>
      </c>
      <c r="C11" s="70" t="str">
        <f t="shared" si="0"/>
        <v>gSlide</v>
      </c>
      <c r="D11" s="69">
        <v>11</v>
      </c>
      <c r="E11" s="71" t="s">
        <v>221</v>
      </c>
      <c r="F11" s="69">
        <v>3</v>
      </c>
      <c r="G11" s="62" t="s">
        <v>63</v>
      </c>
      <c r="H11" s="62" t="s">
        <v>49</v>
      </c>
      <c r="I11" s="62">
        <v>128</v>
      </c>
      <c r="J11" s="62">
        <v>600</v>
      </c>
      <c r="K11" s="72">
        <v>9855698.9132000003</v>
      </c>
      <c r="L11" s="73">
        <v>1758655.21</v>
      </c>
      <c r="M11" s="73">
        <v>53399</v>
      </c>
      <c r="N11" s="73">
        <v>87648.740399999995</v>
      </c>
      <c r="O11" s="73">
        <v>3383</v>
      </c>
      <c r="P11" s="74">
        <f t="shared" si="1"/>
        <v>0.88932039393583451</v>
      </c>
      <c r="Q11" s="75">
        <f t="shared" si="2"/>
        <v>4.9838501544597822</v>
      </c>
      <c r="R11" s="75">
        <f t="shared" si="3"/>
        <v>6.3353246315474081</v>
      </c>
      <c r="S11" s="72">
        <v>9845921.3004000001</v>
      </c>
      <c r="T11" s="73">
        <v>1757082.3872</v>
      </c>
      <c r="U11" s="73">
        <v>53351</v>
      </c>
      <c r="V11" s="73">
        <v>87648.740399999995</v>
      </c>
      <c r="W11" s="73">
        <v>3383</v>
      </c>
      <c r="X11" s="74">
        <f t="shared" si="4"/>
        <v>0.89020354445082939</v>
      </c>
      <c r="Y11" s="75">
        <f t="shared" si="5"/>
        <v>4.9883113642538248</v>
      </c>
      <c r="Z11" s="76">
        <f t="shared" si="6"/>
        <v>6.3410245356225747</v>
      </c>
      <c r="AA11" s="84">
        <f t="shared" si="7"/>
        <v>9.9207705979175345E-2</v>
      </c>
    </row>
    <row r="12" spans="1:27" s="32" customFormat="1">
      <c r="A12" t="s">
        <v>223</v>
      </c>
      <c r="B12" t="s">
        <v>282</v>
      </c>
      <c r="C12" s="9" t="str">
        <f t="shared" si="0"/>
        <v>gSlide</v>
      </c>
      <c r="D12">
        <v>12</v>
      </c>
      <c r="E12" s="32" t="s">
        <v>224</v>
      </c>
      <c r="F12">
        <v>3</v>
      </c>
      <c r="G12" s="33" t="s">
        <v>63</v>
      </c>
      <c r="H12" s="33" t="s">
        <v>49</v>
      </c>
      <c r="I12" s="33">
        <v>144</v>
      </c>
      <c r="J12" s="62">
        <v>600</v>
      </c>
      <c r="K12" s="12">
        <v>14458723.220000001</v>
      </c>
      <c r="L12" s="13">
        <v>1340095.598</v>
      </c>
      <c r="M12" s="13">
        <v>41503</v>
      </c>
      <c r="N12" s="13">
        <v>42547.258399999999</v>
      </c>
      <c r="O12" s="13">
        <v>1586</v>
      </c>
      <c r="P12" s="10">
        <f t="shared" si="1"/>
        <v>0.29426705078043536</v>
      </c>
      <c r="Q12" s="11">
        <f t="shared" si="2"/>
        <v>3.1749420312624594</v>
      </c>
      <c r="R12" s="11">
        <f t="shared" si="3"/>
        <v>3.8214105004457508</v>
      </c>
      <c r="S12" s="12">
        <v>14401091.844000001</v>
      </c>
      <c r="T12" s="13">
        <v>1334674.6176</v>
      </c>
      <c r="U12" s="13">
        <v>41331</v>
      </c>
      <c r="V12" s="13">
        <v>42511.498</v>
      </c>
      <c r="W12" s="13">
        <v>1584</v>
      </c>
      <c r="X12" s="10">
        <f t="shared" si="4"/>
        <v>0.29519635358559138</v>
      </c>
      <c r="Y12" s="11">
        <f t="shared" si="5"/>
        <v>3.1851581980665662</v>
      </c>
      <c r="Z12" s="58">
        <f t="shared" si="6"/>
        <v>3.8324744138782028</v>
      </c>
      <c r="AA12" s="84">
        <f t="shared" si="7"/>
        <v>0.39859242841222442</v>
      </c>
    </row>
    <row r="13" spans="1:27" s="32" customFormat="1">
      <c r="A13" t="s">
        <v>226</v>
      </c>
      <c r="B13" t="s">
        <v>283</v>
      </c>
      <c r="C13" s="9" t="str">
        <f t="shared" si="0"/>
        <v>gSlide</v>
      </c>
      <c r="D13">
        <v>13</v>
      </c>
      <c r="E13" s="32" t="s">
        <v>227</v>
      </c>
      <c r="F13">
        <v>3</v>
      </c>
      <c r="G13" s="33" t="s">
        <v>63</v>
      </c>
      <c r="H13" s="33" t="s">
        <v>49</v>
      </c>
      <c r="I13" s="33">
        <v>257</v>
      </c>
      <c r="J13" s="62">
        <v>600</v>
      </c>
      <c r="K13" s="77">
        <v>6080505.4368000003</v>
      </c>
      <c r="L13" s="78">
        <v>1138357.8507999999</v>
      </c>
      <c r="M13" s="78">
        <v>34822</v>
      </c>
      <c r="N13" s="78">
        <v>49687.065600000002</v>
      </c>
      <c r="O13" s="78">
        <v>1856</v>
      </c>
      <c r="P13" s="10">
        <f t="shared" si="1"/>
        <v>0.81715354285003172</v>
      </c>
      <c r="Q13" s="11">
        <f t="shared" si="2"/>
        <v>4.3648019438774543</v>
      </c>
      <c r="R13" s="11">
        <f t="shared" si="3"/>
        <v>5.3299638159784042</v>
      </c>
      <c r="S13" s="77">
        <v>6047927.5007999996</v>
      </c>
      <c r="T13" s="78">
        <v>1130651.1672</v>
      </c>
      <c r="U13" s="78">
        <v>34615</v>
      </c>
      <c r="V13" s="78">
        <v>49599.674800000001</v>
      </c>
      <c r="W13" s="78">
        <v>1854</v>
      </c>
      <c r="X13" s="10">
        <f t="shared" si="4"/>
        <v>0.82011027403088277</v>
      </c>
      <c r="Y13" s="11">
        <f t="shared" si="5"/>
        <v>4.3868238267361512</v>
      </c>
      <c r="Z13" s="58">
        <f t="shared" si="6"/>
        <v>5.3560595117723526</v>
      </c>
      <c r="AA13" s="84">
        <f t="shared" si="7"/>
        <v>0.53577677610211205</v>
      </c>
    </row>
    <row r="14" spans="1:27" s="32" customFormat="1">
      <c r="A14" t="s">
        <v>229</v>
      </c>
      <c r="B14" t="s">
        <v>284</v>
      </c>
      <c r="C14" s="9" t="str">
        <f t="shared" si="0"/>
        <v>gSlide</v>
      </c>
      <c r="D14">
        <v>14</v>
      </c>
      <c r="E14" s="32" t="s">
        <v>230</v>
      </c>
      <c r="F14">
        <v>3</v>
      </c>
      <c r="G14" s="33" t="s">
        <v>63</v>
      </c>
      <c r="H14" s="33" t="s">
        <v>49</v>
      </c>
      <c r="I14" s="33">
        <v>258</v>
      </c>
      <c r="J14" s="62">
        <v>600</v>
      </c>
      <c r="K14" s="77">
        <v>4326651.2192000002</v>
      </c>
      <c r="L14" s="78">
        <v>741466.29040000006</v>
      </c>
      <c r="M14" s="78">
        <v>23850</v>
      </c>
      <c r="N14" s="78">
        <v>49719.228799999997</v>
      </c>
      <c r="O14" s="78">
        <v>1895</v>
      </c>
      <c r="P14" s="10">
        <f t="shared" si="1"/>
        <v>1.1491388207897448</v>
      </c>
      <c r="Q14" s="11">
        <f t="shared" si="2"/>
        <v>6.7055278768206552</v>
      </c>
      <c r="R14" s="11">
        <f t="shared" si="3"/>
        <v>7.9454926624737947</v>
      </c>
      <c r="S14" s="77">
        <v>4326272.0319999997</v>
      </c>
      <c r="T14" s="78">
        <v>741425.66319999995</v>
      </c>
      <c r="U14" s="78">
        <v>23848</v>
      </c>
      <c r="V14" s="78">
        <v>49719.228799999997</v>
      </c>
      <c r="W14" s="78">
        <v>1895</v>
      </c>
      <c r="X14" s="10">
        <f t="shared" si="4"/>
        <v>1.1492395400068083</v>
      </c>
      <c r="Y14" s="11">
        <f t="shared" si="5"/>
        <v>6.7058953132821637</v>
      </c>
      <c r="Z14" s="58">
        <f t="shared" si="6"/>
        <v>7.9461590070446162</v>
      </c>
      <c r="AA14" s="84">
        <f t="shared" si="7"/>
        <v>8.7639881467178101E-3</v>
      </c>
    </row>
    <row r="15" spans="1:27" s="32" customFormat="1">
      <c r="A15" t="s">
        <v>232</v>
      </c>
      <c r="B15" t="s">
        <v>285</v>
      </c>
      <c r="C15" s="9" t="str">
        <f t="shared" si="0"/>
        <v>gSlide</v>
      </c>
      <c r="D15">
        <v>15</v>
      </c>
      <c r="E15" s="32" t="s">
        <v>233</v>
      </c>
      <c r="F15">
        <v>3</v>
      </c>
      <c r="G15" s="33" t="s">
        <v>63</v>
      </c>
      <c r="H15" s="33" t="s">
        <v>49</v>
      </c>
      <c r="I15" s="33">
        <v>260</v>
      </c>
      <c r="J15" s="62">
        <v>600</v>
      </c>
      <c r="K15" s="12">
        <v>14019797.954399999</v>
      </c>
      <c r="L15" s="13">
        <v>1555179.8036</v>
      </c>
      <c r="M15" s="13">
        <v>49300</v>
      </c>
      <c r="N15" s="13">
        <v>116142.3732</v>
      </c>
      <c r="O15" s="13">
        <v>4338</v>
      </c>
      <c r="P15" s="10">
        <f t="shared" si="1"/>
        <v>0.82841688288060999</v>
      </c>
      <c r="Q15" s="11">
        <f t="shared" si="2"/>
        <v>7.4680993754643943</v>
      </c>
      <c r="R15" s="11">
        <f t="shared" si="3"/>
        <v>8.7991886409736306</v>
      </c>
      <c r="S15" s="12">
        <v>13773068.968800001</v>
      </c>
      <c r="T15" s="13">
        <v>1547981.8063999999</v>
      </c>
      <c r="U15" s="13">
        <v>49042</v>
      </c>
      <c r="V15" s="13">
        <v>116142.3732</v>
      </c>
      <c r="W15" s="13">
        <v>4338</v>
      </c>
      <c r="X15" s="10">
        <f t="shared" si="4"/>
        <v>0.84325703634459526</v>
      </c>
      <c r="Y15" s="11">
        <f t="shared" si="5"/>
        <v>7.5028254673161658</v>
      </c>
      <c r="Z15" s="58">
        <f t="shared" si="6"/>
        <v>8.8454793850169242</v>
      </c>
      <c r="AA15" s="84">
        <f t="shared" si="7"/>
        <v>1.759861207718507</v>
      </c>
    </row>
    <row r="16" spans="1:27" s="36" customFormat="1">
      <c r="A16" s="34" t="s">
        <v>235</v>
      </c>
      <c r="B16" s="34" t="s">
        <v>286</v>
      </c>
      <c r="C16" s="35" t="str">
        <f t="shared" si="0"/>
        <v>gSlide</v>
      </c>
      <c r="D16" s="34">
        <v>16</v>
      </c>
      <c r="E16" s="36" t="s">
        <v>236</v>
      </c>
      <c r="F16" s="34">
        <v>4</v>
      </c>
      <c r="G16" s="37" t="s">
        <v>64</v>
      </c>
      <c r="H16" s="37" t="s">
        <v>68</v>
      </c>
      <c r="I16" s="37">
        <v>102</v>
      </c>
      <c r="J16" s="37">
        <v>600</v>
      </c>
      <c r="K16" s="79">
        <v>5234361.6843999997</v>
      </c>
      <c r="L16" s="80">
        <v>933751.65399999998</v>
      </c>
      <c r="M16" s="80">
        <v>30687</v>
      </c>
      <c r="N16" s="80">
        <v>90321.46</v>
      </c>
      <c r="O16" s="80">
        <v>3483</v>
      </c>
      <c r="P16" s="40">
        <f t="shared" si="1"/>
        <v>1.7255487000293772</v>
      </c>
      <c r="Q16" s="41">
        <f t="shared" si="2"/>
        <v>9.6729638564045857</v>
      </c>
      <c r="R16" s="41">
        <f t="shared" si="3"/>
        <v>11.350083097076938</v>
      </c>
      <c r="S16" s="79">
        <v>4949978.2671999997</v>
      </c>
      <c r="T16" s="80">
        <v>915702.174</v>
      </c>
      <c r="U16" s="80">
        <v>30070</v>
      </c>
      <c r="V16" s="80">
        <v>90241.898400000005</v>
      </c>
      <c r="W16" s="80">
        <v>3479</v>
      </c>
      <c r="X16" s="40">
        <f t="shared" si="4"/>
        <v>1.8230766586990725</v>
      </c>
      <c r="Y16" s="41">
        <f t="shared" si="5"/>
        <v>9.8549398442293104</v>
      </c>
      <c r="Z16" s="64">
        <f t="shared" si="6"/>
        <v>11.569670768207516</v>
      </c>
      <c r="AA16" s="85">
        <f t="shared" si="7"/>
        <v>5.4330104480083925</v>
      </c>
    </row>
    <row r="17" spans="1:27" s="36" customFormat="1">
      <c r="A17" s="34" t="s">
        <v>238</v>
      </c>
      <c r="B17" s="34" t="s">
        <v>287</v>
      </c>
      <c r="C17" s="35" t="str">
        <f t="shared" si="0"/>
        <v>gSlide</v>
      </c>
      <c r="D17" s="34">
        <v>17</v>
      </c>
      <c r="E17" s="36" t="s">
        <v>239</v>
      </c>
      <c r="F17" s="34">
        <v>4</v>
      </c>
      <c r="G17" s="37" t="s">
        <v>64</v>
      </c>
      <c r="H17" s="37" t="s">
        <v>68</v>
      </c>
      <c r="I17" s="37">
        <v>129</v>
      </c>
      <c r="J17" s="37">
        <v>600</v>
      </c>
      <c r="K17" s="38">
        <v>4593243.7315999996</v>
      </c>
      <c r="L17" s="39">
        <v>969715.82479999994</v>
      </c>
      <c r="M17" s="39">
        <v>31556</v>
      </c>
      <c r="N17" s="39">
        <v>80808.347200000004</v>
      </c>
      <c r="O17" s="39">
        <v>3087</v>
      </c>
      <c r="P17" s="40">
        <f t="shared" si="1"/>
        <v>1.7592871600534774</v>
      </c>
      <c r="Q17" s="41">
        <f t="shared" si="2"/>
        <v>8.3331987715747964</v>
      </c>
      <c r="R17" s="41">
        <f t="shared" si="3"/>
        <v>9.7826086956521738</v>
      </c>
      <c r="S17" s="38">
        <v>4371798.4068</v>
      </c>
      <c r="T17" s="39">
        <v>934437.23800000001</v>
      </c>
      <c r="U17" s="39">
        <v>30606</v>
      </c>
      <c r="V17" s="39">
        <v>79890.849600000001</v>
      </c>
      <c r="W17" s="39">
        <v>3052</v>
      </c>
      <c r="X17" s="40">
        <f t="shared" si="4"/>
        <v>1.8274138504587918</v>
      </c>
      <c r="Y17" s="41">
        <f t="shared" si="5"/>
        <v>8.5496217778084738</v>
      </c>
      <c r="Z17" s="64">
        <f t="shared" si="6"/>
        <v>9.9719009344572971</v>
      </c>
      <c r="AA17" s="85">
        <f t="shared" si="7"/>
        <v>4.8211098243389285</v>
      </c>
    </row>
    <row r="18" spans="1:27" s="36" customFormat="1">
      <c r="A18" s="34" t="s">
        <v>241</v>
      </c>
      <c r="B18" s="34" t="s">
        <v>288</v>
      </c>
      <c r="C18" s="35" t="str">
        <f t="shared" si="0"/>
        <v>gSlide</v>
      </c>
      <c r="D18" s="34">
        <v>18</v>
      </c>
      <c r="E18" s="36" t="s">
        <v>242</v>
      </c>
      <c r="F18" s="34">
        <v>4</v>
      </c>
      <c r="G18" s="37" t="s">
        <v>64</v>
      </c>
      <c r="H18" s="37" t="s">
        <v>68</v>
      </c>
      <c r="I18" s="37">
        <v>136</v>
      </c>
      <c r="J18" s="37">
        <v>600</v>
      </c>
      <c r="K18" s="38">
        <v>6673640.3388</v>
      </c>
      <c r="L18" s="39">
        <v>1163884.2168000001</v>
      </c>
      <c r="M18" s="39">
        <v>35703</v>
      </c>
      <c r="N18" s="39">
        <v>74752.566800000001</v>
      </c>
      <c r="O18" s="39">
        <v>2693</v>
      </c>
      <c r="P18" s="40">
        <f t="shared" si="1"/>
        <v>1.1201168028998307</v>
      </c>
      <c r="Q18" s="41">
        <f t="shared" si="2"/>
        <v>6.4226806860158119</v>
      </c>
      <c r="R18" s="41">
        <f t="shared" si="3"/>
        <v>7.5427835195921915</v>
      </c>
      <c r="S18" s="38">
        <v>6673640.3388</v>
      </c>
      <c r="T18" s="39">
        <v>1163884.2168000001</v>
      </c>
      <c r="U18" s="39">
        <v>35703</v>
      </c>
      <c r="V18" s="39">
        <v>74752.566800000001</v>
      </c>
      <c r="W18" s="39">
        <v>2693</v>
      </c>
      <c r="X18" s="40">
        <f t="shared" si="4"/>
        <v>1.1201168028998307</v>
      </c>
      <c r="Y18" s="41">
        <f t="shared" si="5"/>
        <v>6.4226806860158119</v>
      </c>
      <c r="Z18" s="64">
        <f t="shared" si="6"/>
        <v>7.5427835195921915</v>
      </c>
      <c r="AA18" s="85">
        <f t="shared" si="7"/>
        <v>0</v>
      </c>
    </row>
    <row r="19" spans="1:27" s="36" customFormat="1">
      <c r="A19" s="34" t="s">
        <v>244</v>
      </c>
      <c r="B19" s="34" t="s">
        <v>289</v>
      </c>
      <c r="C19" s="35" t="str">
        <f t="shared" si="0"/>
        <v>gSlide</v>
      </c>
      <c r="D19" s="34">
        <v>19</v>
      </c>
      <c r="E19" s="36" t="s">
        <v>245</v>
      </c>
      <c r="F19" s="34">
        <v>4</v>
      </c>
      <c r="G19" s="37" t="s">
        <v>64</v>
      </c>
      <c r="H19" s="37" t="s">
        <v>68</v>
      </c>
      <c r="I19" s="37">
        <v>254</v>
      </c>
      <c r="J19" s="37">
        <v>600</v>
      </c>
      <c r="K19" s="38">
        <v>5716999.0663999999</v>
      </c>
      <c r="L19" s="39">
        <v>1079801.9944</v>
      </c>
      <c r="M19" s="39">
        <v>35945</v>
      </c>
      <c r="N19" s="39">
        <v>135053.91159999999</v>
      </c>
      <c r="O19" s="39">
        <v>4978</v>
      </c>
      <c r="P19" s="40">
        <f t="shared" si="1"/>
        <v>2.3623217361314626</v>
      </c>
      <c r="Q19" s="41">
        <f t="shared" si="2"/>
        <v>12.50728488189575</v>
      </c>
      <c r="R19" s="41">
        <f t="shared" si="3"/>
        <v>13.84893587425233</v>
      </c>
      <c r="S19" s="38">
        <v>5716999.0663999999</v>
      </c>
      <c r="T19" s="39">
        <v>1079801.9944</v>
      </c>
      <c r="U19" s="39">
        <v>35945</v>
      </c>
      <c r="V19" s="39">
        <v>135053.91159999999</v>
      </c>
      <c r="W19" s="39">
        <v>4978</v>
      </c>
      <c r="X19" s="40">
        <f t="shared" si="4"/>
        <v>2.3623217361314626</v>
      </c>
      <c r="Y19" s="41">
        <f t="shared" si="5"/>
        <v>12.50728488189575</v>
      </c>
      <c r="Z19" s="64">
        <f t="shared" si="6"/>
        <v>13.84893587425233</v>
      </c>
      <c r="AA19" s="85">
        <f t="shared" si="7"/>
        <v>0</v>
      </c>
    </row>
    <row r="20" spans="1:27" s="36" customFormat="1">
      <c r="A20" s="34" t="s">
        <v>250</v>
      </c>
      <c r="B20" s="34" t="s">
        <v>291</v>
      </c>
      <c r="C20" s="35" t="str">
        <f t="shared" si="0"/>
        <v>gSlide</v>
      </c>
      <c r="D20" s="34">
        <v>2</v>
      </c>
      <c r="E20" s="36" t="s">
        <v>252</v>
      </c>
      <c r="F20" s="34">
        <v>4</v>
      </c>
      <c r="G20" s="37" t="s">
        <v>64</v>
      </c>
      <c r="H20" s="37" t="s">
        <v>68</v>
      </c>
      <c r="I20" s="37">
        <v>276</v>
      </c>
      <c r="J20" s="37">
        <v>600</v>
      </c>
      <c r="K20" s="38">
        <v>7611387.0007999996</v>
      </c>
      <c r="L20" s="39">
        <v>1495292.1368</v>
      </c>
      <c r="M20" s="39">
        <v>42064</v>
      </c>
      <c r="N20" s="39">
        <v>64232.872799999997</v>
      </c>
      <c r="O20" s="39">
        <v>2213</v>
      </c>
      <c r="P20" s="40">
        <f t="shared" si="1"/>
        <v>0.84390496493278766</v>
      </c>
      <c r="Q20" s="41">
        <f t="shared" si="2"/>
        <v>4.2956738164531227</v>
      </c>
      <c r="R20" s="41">
        <f t="shared" si="3"/>
        <v>5.26103081019399</v>
      </c>
      <c r="S20" s="38">
        <v>7611387.0007999996</v>
      </c>
      <c r="T20" s="39">
        <v>1495292.1368</v>
      </c>
      <c r="U20" s="39">
        <v>42064</v>
      </c>
      <c r="V20" s="39">
        <v>64232.872799999997</v>
      </c>
      <c r="W20" s="39">
        <v>2213</v>
      </c>
      <c r="X20" s="40">
        <f t="shared" si="4"/>
        <v>0.84390496493278766</v>
      </c>
      <c r="Y20" s="41">
        <f t="shared" si="5"/>
        <v>4.2956738164531227</v>
      </c>
      <c r="Z20" s="64">
        <f t="shared" si="6"/>
        <v>5.26103081019399</v>
      </c>
      <c r="AA20" s="85">
        <f t="shared" si="7"/>
        <v>0</v>
      </c>
    </row>
    <row r="21" spans="1:27" s="71" customFormat="1">
      <c r="A21" s="69"/>
      <c r="B21" s="69"/>
      <c r="C21" s="70"/>
      <c r="D21" s="69"/>
      <c r="F21" s="69"/>
      <c r="G21" s="62"/>
      <c r="H21" s="62"/>
      <c r="I21" s="62"/>
      <c r="J21" s="62"/>
      <c r="K21" s="72"/>
      <c r="L21" s="73"/>
      <c r="M21" s="73"/>
      <c r="N21" s="73"/>
      <c r="O21" s="73"/>
      <c r="P21" s="74"/>
      <c r="Q21" s="75"/>
      <c r="R21" s="75"/>
      <c r="S21" s="72"/>
      <c r="T21" s="73"/>
      <c r="U21" s="73"/>
      <c r="V21" s="73"/>
      <c r="W21" s="73"/>
      <c r="X21" s="74"/>
      <c r="Y21" s="75"/>
      <c r="Z21" s="76"/>
      <c r="AA21" s="84"/>
    </row>
    <row r="22" spans="1:27" s="32" customFormat="1">
      <c r="A22"/>
      <c r="B22"/>
      <c r="C22" s="9"/>
      <c r="D22"/>
      <c r="F22"/>
      <c r="G22" s="33"/>
      <c r="H22" s="33"/>
      <c r="I22" s="33"/>
      <c r="J22" s="62"/>
      <c r="K22" s="61"/>
      <c r="L22"/>
      <c r="M22"/>
      <c r="N22"/>
      <c r="O22"/>
      <c r="P22" s="10"/>
      <c r="Q22" s="11"/>
      <c r="R22" s="11"/>
      <c r="S22" s="61"/>
      <c r="T22"/>
      <c r="U22"/>
      <c r="V22"/>
      <c r="W22"/>
      <c r="X22" s="10"/>
      <c r="Y22" s="11"/>
      <c r="Z22" s="58"/>
      <c r="AA22" s="84"/>
    </row>
    <row r="23" spans="1:27" s="32" customFormat="1">
      <c r="A23"/>
      <c r="B23"/>
      <c r="C23" s="9"/>
      <c r="D23"/>
      <c r="F23"/>
      <c r="G23" s="33"/>
      <c r="H23" s="33"/>
      <c r="I23" s="33"/>
      <c r="J23" s="62"/>
      <c r="K23" s="61"/>
      <c r="L23"/>
      <c r="M23"/>
      <c r="N23"/>
      <c r="O23"/>
      <c r="P23" s="10"/>
      <c r="Q23" s="11"/>
      <c r="R23" s="11"/>
      <c r="S23" s="61"/>
      <c r="T23"/>
      <c r="U23"/>
      <c r="V23"/>
      <c r="W23"/>
      <c r="X23" s="10"/>
      <c r="Y23" s="11"/>
      <c r="Z23" s="58"/>
      <c r="AA23" s="84"/>
    </row>
    <row r="24" spans="1:27" s="32" customFormat="1">
      <c r="A24"/>
      <c r="B24"/>
      <c r="C24" s="9"/>
      <c r="D24"/>
      <c r="F24"/>
      <c r="G24" s="33"/>
      <c r="H24" s="33"/>
      <c r="I24" s="33"/>
      <c r="J24" s="62"/>
      <c r="K24" s="61"/>
      <c r="L24"/>
      <c r="M24"/>
      <c r="N24"/>
      <c r="O24"/>
      <c r="P24" s="10"/>
      <c r="Q24" s="11"/>
      <c r="R24" s="11"/>
      <c r="S24" s="61"/>
      <c r="T24"/>
      <c r="U24"/>
      <c r="V24"/>
      <c r="W24"/>
      <c r="X24" s="10"/>
      <c r="Y24" s="11"/>
      <c r="Z24" s="58"/>
      <c r="AA24" s="84"/>
    </row>
    <row r="25" spans="1:27" s="32" customFormat="1">
      <c r="A25"/>
      <c r="B25"/>
      <c r="C25" s="9"/>
      <c r="D25"/>
      <c r="F25"/>
      <c r="G25" s="33"/>
      <c r="H25" s="33"/>
      <c r="I25" s="33"/>
      <c r="J25" s="62"/>
      <c r="K25" s="61"/>
      <c r="L25"/>
      <c r="M25"/>
      <c r="N25"/>
      <c r="O25"/>
      <c r="P25" s="10"/>
      <c r="Q25" s="11"/>
      <c r="R25" s="11"/>
      <c r="S25" s="61"/>
      <c r="T25"/>
      <c r="U25"/>
      <c r="V25"/>
      <c r="W25"/>
      <c r="X25" s="10"/>
      <c r="Y25" s="11"/>
      <c r="Z25" s="58"/>
      <c r="AA25" s="84"/>
    </row>
    <row r="26" spans="1:27" s="32" customFormat="1">
      <c r="A26"/>
      <c r="B26"/>
      <c r="C26" s="9"/>
      <c r="D26"/>
      <c r="F26"/>
      <c r="G26" s="33"/>
      <c r="H26" s="33"/>
      <c r="I26" s="33"/>
      <c r="J26" s="62"/>
      <c r="K26" s="61"/>
      <c r="L26"/>
      <c r="M26"/>
      <c r="N26"/>
      <c r="O26"/>
      <c r="P26" s="10"/>
      <c r="Q26" s="11"/>
      <c r="R26" s="11"/>
      <c r="S26" s="61"/>
      <c r="T26"/>
      <c r="U26"/>
      <c r="V26"/>
      <c r="W26"/>
      <c r="X26" s="10"/>
      <c r="Y26" s="11"/>
      <c r="Z26" s="58"/>
      <c r="AA26" s="84"/>
    </row>
    <row r="27" spans="1:27">
      <c r="H27" s="2"/>
      <c r="I27" s="2"/>
      <c r="J27" s="2"/>
      <c r="L27" s="19"/>
      <c r="M27" s="19"/>
      <c r="N27" s="5"/>
      <c r="O27" s="5"/>
      <c r="P27" s="16"/>
      <c r="Q27" s="17"/>
      <c r="R27" s="51"/>
      <c r="S27" s="18"/>
      <c r="T27" s="19"/>
      <c r="U27" s="5"/>
      <c r="V27" s="5"/>
      <c r="W27" s="19"/>
      <c r="X27" s="16"/>
      <c r="Y27" s="17"/>
    </row>
    <row r="28" spans="1:27">
      <c r="H28" s="2"/>
      <c r="I28" s="2"/>
      <c r="J28" s="2"/>
      <c r="L28" s="19"/>
      <c r="M28" s="19"/>
      <c r="N28" s="5"/>
      <c r="O28" s="5"/>
      <c r="P28" s="16"/>
      <c r="Q28" s="17"/>
      <c r="R28" s="51"/>
      <c r="S28" s="18"/>
      <c r="T28" s="19"/>
      <c r="U28" s="5"/>
      <c r="V28" s="5"/>
      <c r="W28" s="19"/>
      <c r="X28" s="16"/>
      <c r="Y28" s="17"/>
    </row>
    <row r="29" spans="1:27" s="20" customFormat="1">
      <c r="K29" s="21"/>
      <c r="L29" s="22"/>
      <c r="M29" s="22"/>
      <c r="N29" s="23"/>
      <c r="O29" s="23"/>
      <c r="P29" s="24"/>
      <c r="Q29" s="25"/>
      <c r="R29" s="52"/>
      <c r="S29" s="44"/>
      <c r="W29" s="48"/>
      <c r="X29" s="55"/>
      <c r="Y29" s="56"/>
      <c r="Z29" s="56"/>
      <c r="AA29" s="87"/>
    </row>
    <row r="30" spans="1:27" s="28" customFormat="1" ht="60">
      <c r="K30" s="12" t="s">
        <v>55</v>
      </c>
      <c r="L30" s="13"/>
      <c r="M30" s="13"/>
      <c r="N30" s="29"/>
      <c r="O30" s="29"/>
      <c r="P30" s="42" t="s">
        <v>78</v>
      </c>
      <c r="Q30" s="15" t="s">
        <v>79</v>
      </c>
      <c r="R30" s="82" t="s">
        <v>80</v>
      </c>
      <c r="S30" s="45"/>
      <c r="W30" s="49"/>
      <c r="X30" s="42" t="s">
        <v>85</v>
      </c>
      <c r="Y30" s="15" t="s">
        <v>86</v>
      </c>
      <c r="Z30" s="82" t="s">
        <v>87</v>
      </c>
      <c r="AA30" s="83" t="s">
        <v>317</v>
      </c>
    </row>
    <row r="31" spans="1:27">
      <c r="H31" s="2"/>
      <c r="I31" s="2"/>
      <c r="J31" s="2"/>
      <c r="K31" s="18" t="s">
        <v>126</v>
      </c>
      <c r="L31" s="19"/>
      <c r="M31" s="19"/>
      <c r="N31" s="5"/>
      <c r="O31" s="5"/>
      <c r="P31" s="16">
        <v>0.80365799999999998</v>
      </c>
      <c r="Q31" s="17">
        <v>5.3465249999999997</v>
      </c>
      <c r="R31" s="51">
        <v>6.3006320000000002</v>
      </c>
      <c r="X31" s="16">
        <v>0.82385200000000003</v>
      </c>
      <c r="Y31" s="17">
        <v>5.4805479999999998</v>
      </c>
      <c r="Z31" s="51">
        <v>6.4634799999999997</v>
      </c>
      <c r="AA31" s="86">
        <v>2.5424509999999998</v>
      </c>
    </row>
    <row r="32" spans="1:27">
      <c r="H32" s="2"/>
      <c r="I32" s="2"/>
      <c r="J32" s="2"/>
      <c r="K32" s="18" t="s">
        <v>142</v>
      </c>
      <c r="L32" s="19"/>
      <c r="M32" s="19"/>
      <c r="N32" s="5"/>
      <c r="O32" s="5"/>
      <c r="P32" s="16">
        <v>2.5521590000000001</v>
      </c>
      <c r="Q32" s="17">
        <v>11.151975</v>
      </c>
      <c r="R32" s="51">
        <v>12.857476999999999</v>
      </c>
      <c r="X32" s="16">
        <v>2.5541830000000001</v>
      </c>
      <c r="Y32" s="17">
        <v>11.153898</v>
      </c>
      <c r="Z32" s="51">
        <v>12.860016</v>
      </c>
      <c r="AA32" s="86">
        <v>0.106599</v>
      </c>
    </row>
    <row r="33" spans="8:27">
      <c r="H33" s="2"/>
      <c r="I33" s="2"/>
      <c r="J33" s="2"/>
      <c r="K33" s="18" t="s">
        <v>156</v>
      </c>
      <c r="L33" s="19"/>
      <c r="M33" s="19"/>
      <c r="N33" s="5"/>
      <c r="O33" s="5"/>
      <c r="P33" s="16">
        <v>0.79565900000000001</v>
      </c>
      <c r="Q33" s="17">
        <v>5.3394440000000003</v>
      </c>
      <c r="R33" s="51">
        <v>6.4462760000000001</v>
      </c>
      <c r="X33" s="16">
        <v>0.79960100000000001</v>
      </c>
      <c r="Y33" s="17">
        <v>5.3538030000000001</v>
      </c>
      <c r="Z33" s="51">
        <v>6.4642390000000001</v>
      </c>
      <c r="AA33" s="86">
        <v>0.56044000000000005</v>
      </c>
    </row>
    <row r="34" spans="8:27">
      <c r="H34" s="2"/>
      <c r="I34" s="2"/>
      <c r="J34" s="2"/>
      <c r="K34" s="18" t="s">
        <v>172</v>
      </c>
      <c r="L34" s="19"/>
      <c r="M34" s="19"/>
      <c r="N34" s="5"/>
      <c r="O34" s="5"/>
      <c r="P34" s="16">
        <v>1.562236</v>
      </c>
      <c r="Q34" s="17">
        <v>8.2463599999999992</v>
      </c>
      <c r="R34" s="51">
        <v>9.5570880000000002</v>
      </c>
      <c r="X34" s="16">
        <v>1.595367</v>
      </c>
      <c r="Y34" s="17">
        <v>8.3260400000000008</v>
      </c>
      <c r="Z34" s="51">
        <v>9.6388639999999999</v>
      </c>
      <c r="AA34" s="86">
        <v>2.050824</v>
      </c>
    </row>
    <row r="35" spans="8:27">
      <c r="H35" s="2"/>
      <c r="I35" s="2"/>
      <c r="J35" s="2"/>
      <c r="L35" s="19"/>
      <c r="M35" s="19"/>
      <c r="N35" s="5"/>
      <c r="O35" s="5"/>
      <c r="P35" s="16"/>
      <c r="Q35" s="17"/>
      <c r="R35" s="51"/>
      <c r="X35" s="16"/>
      <c r="Y35" s="17"/>
      <c r="Z35" s="51"/>
    </row>
    <row r="36" spans="8:27">
      <c r="H36" s="2"/>
      <c r="I36" s="2"/>
      <c r="J36" s="2"/>
      <c r="L36" s="19"/>
      <c r="M36" s="19"/>
      <c r="N36" s="5"/>
      <c r="O36" s="5"/>
      <c r="P36" s="16"/>
      <c r="Q36" s="17"/>
      <c r="R36" s="51"/>
    </row>
    <row r="37" spans="8:27" s="28" customFormat="1" ht="60">
      <c r="K37" s="12" t="s">
        <v>56</v>
      </c>
      <c r="L37" s="13"/>
      <c r="M37" s="13"/>
      <c r="N37" s="29"/>
      <c r="O37" s="29"/>
      <c r="P37" s="42" t="s">
        <v>78</v>
      </c>
      <c r="Q37" s="15" t="s">
        <v>79</v>
      </c>
      <c r="R37" s="82" t="s">
        <v>80</v>
      </c>
      <c r="S37" s="45"/>
      <c r="W37" s="49"/>
      <c r="X37" s="42" t="s">
        <v>85</v>
      </c>
      <c r="Y37" s="15" t="s">
        <v>86</v>
      </c>
      <c r="Z37" s="82" t="s">
        <v>87</v>
      </c>
      <c r="AA37" s="83" t="s">
        <v>317</v>
      </c>
    </row>
    <row r="38" spans="8:27">
      <c r="H38" s="2"/>
      <c r="I38" s="2"/>
      <c r="J38" s="2"/>
      <c r="K38" s="18" t="s">
        <v>126</v>
      </c>
      <c r="L38" s="19"/>
      <c r="M38" s="19"/>
      <c r="N38" s="5"/>
      <c r="O38" s="5"/>
      <c r="P38" s="16">
        <v>0.150335</v>
      </c>
      <c r="Q38" s="17">
        <v>0.74782599999999999</v>
      </c>
      <c r="R38" s="51">
        <v>0.84787699999999999</v>
      </c>
      <c r="X38" s="16">
        <v>0.15070700000000001</v>
      </c>
      <c r="Y38" s="17">
        <v>0.77251199999999998</v>
      </c>
      <c r="Z38" s="51">
        <v>0.86891600000000002</v>
      </c>
      <c r="AA38" s="86">
        <v>1.343413</v>
      </c>
    </row>
    <row r="39" spans="8:27">
      <c r="H39" s="2"/>
      <c r="I39" s="2"/>
      <c r="J39" s="2"/>
      <c r="K39" s="18" t="s">
        <v>142</v>
      </c>
      <c r="L39" s="19"/>
      <c r="M39" s="19"/>
      <c r="N39" s="5"/>
      <c r="O39" s="5"/>
      <c r="P39" s="16">
        <v>0.35394500000000001</v>
      </c>
      <c r="Q39" s="17">
        <v>0.92515899999999995</v>
      </c>
      <c r="R39" s="51">
        <v>1.0123420000000001</v>
      </c>
      <c r="X39" s="16">
        <v>0.35268699999999997</v>
      </c>
      <c r="Y39" s="17">
        <v>0.92402799999999996</v>
      </c>
      <c r="Z39" s="51">
        <v>1.010837</v>
      </c>
      <c r="AA39" s="86">
        <v>0.106599</v>
      </c>
    </row>
    <row r="40" spans="8:27">
      <c r="H40" s="2"/>
      <c r="I40" s="2"/>
      <c r="J40" s="2"/>
      <c r="K40" s="18" t="s">
        <v>156</v>
      </c>
      <c r="L40" s="19"/>
      <c r="M40" s="19"/>
      <c r="N40" s="5"/>
      <c r="O40" s="5"/>
      <c r="P40" s="16">
        <v>0.139041</v>
      </c>
      <c r="Q40" s="17">
        <v>0.77970499999999998</v>
      </c>
      <c r="R40" s="51">
        <v>0.89253099999999996</v>
      </c>
      <c r="X40" s="16">
        <v>0.13914099999999999</v>
      </c>
      <c r="Y40" s="17">
        <v>0.78160399999999997</v>
      </c>
      <c r="Z40" s="51">
        <v>0.895428</v>
      </c>
      <c r="AA40" s="86">
        <v>0.31484099999999998</v>
      </c>
    </row>
    <row r="41" spans="8:27">
      <c r="H41" s="2"/>
      <c r="I41" s="2"/>
      <c r="J41" s="2"/>
      <c r="K41" s="18" t="s">
        <v>172</v>
      </c>
      <c r="L41" s="19"/>
      <c r="M41" s="19"/>
      <c r="N41" s="5"/>
      <c r="O41" s="5"/>
      <c r="P41" s="16">
        <v>0.26618700000000001</v>
      </c>
      <c r="Q41" s="17">
        <v>1.398784</v>
      </c>
      <c r="R41" s="51">
        <v>1.4865930000000001</v>
      </c>
      <c r="X41" s="16">
        <v>0.27244000000000002</v>
      </c>
      <c r="Y41" s="17">
        <v>1.409556</v>
      </c>
      <c r="Z41" s="51">
        <v>1.5020420000000001</v>
      </c>
      <c r="AA41" s="86">
        <v>1.2595890000000001</v>
      </c>
    </row>
    <row r="42" spans="8:27">
      <c r="H42" s="2"/>
      <c r="I42" s="2"/>
      <c r="J42" s="2"/>
      <c r="L42" s="19"/>
      <c r="M42" s="19"/>
      <c r="N42" s="5"/>
      <c r="O42" s="5"/>
      <c r="P42" s="16"/>
      <c r="Q42" s="17"/>
      <c r="R42" s="51"/>
      <c r="X42" s="16"/>
      <c r="Y42" s="17"/>
      <c r="Z42" s="51"/>
    </row>
    <row r="43" spans="8:27">
      <c r="H43" s="2"/>
      <c r="I43" s="2"/>
      <c r="J43" s="2"/>
      <c r="L43" s="19"/>
      <c r="M43" s="19"/>
      <c r="N43" s="5"/>
      <c r="O43" s="5"/>
      <c r="P43" s="16"/>
      <c r="Q43" s="17"/>
      <c r="R43" s="51"/>
    </row>
    <row r="44" spans="8:27" s="28" customFormat="1" ht="60">
      <c r="K44" s="12" t="s">
        <v>57</v>
      </c>
      <c r="L44" s="13"/>
      <c r="M44" s="13"/>
      <c r="N44" s="29"/>
      <c r="O44" s="29"/>
      <c r="P44" s="42" t="s">
        <v>78</v>
      </c>
      <c r="Q44" s="15" t="s">
        <v>79</v>
      </c>
      <c r="R44" s="82" t="s">
        <v>80</v>
      </c>
      <c r="S44" s="45"/>
      <c r="W44" s="49"/>
      <c r="X44" s="42" t="s">
        <v>85</v>
      </c>
      <c r="Y44" s="15" t="s">
        <v>86</v>
      </c>
      <c r="Z44" s="82" t="s">
        <v>87</v>
      </c>
      <c r="AA44" s="83" t="s">
        <v>317</v>
      </c>
    </row>
    <row r="45" spans="8:27">
      <c r="H45" t="s">
        <v>126</v>
      </c>
      <c r="I45" s="2"/>
      <c r="J45" s="2"/>
      <c r="K45" s="18" t="s">
        <v>58</v>
      </c>
      <c r="L45" t="s">
        <v>142</v>
      </c>
      <c r="M45" s="19"/>
      <c r="N45" s="5"/>
      <c r="O45" s="5"/>
      <c r="P45" s="26">
        <v>9.9670000000000002E-3</v>
      </c>
      <c r="Q45" s="27">
        <v>2.5110000000000002E-3</v>
      </c>
      <c r="R45" s="4">
        <v>2.1640000000000001E-3</v>
      </c>
      <c r="X45" s="26">
        <v>1.0170999999999999E-2</v>
      </c>
      <c r="Y45" s="27">
        <v>2.846E-3</v>
      </c>
      <c r="Z45" s="4">
        <v>2.4819999999999998E-3</v>
      </c>
      <c r="AA45" s="26">
        <v>0.14000000000000001</v>
      </c>
    </row>
    <row r="46" spans="8:27">
      <c r="H46" t="s">
        <v>126</v>
      </c>
      <c r="I46" s="2"/>
      <c r="J46" s="2"/>
      <c r="K46" s="18" t="s">
        <v>58</v>
      </c>
      <c r="L46" t="s">
        <v>156</v>
      </c>
      <c r="M46" s="19"/>
      <c r="N46" s="5"/>
      <c r="O46" s="5"/>
      <c r="P46" s="26">
        <v>0.97</v>
      </c>
      <c r="Q46" s="27">
        <v>0.99</v>
      </c>
      <c r="R46" s="4">
        <v>0.91</v>
      </c>
      <c r="X46" s="26">
        <v>0.91</v>
      </c>
      <c r="Y46" s="27">
        <v>0.91</v>
      </c>
      <c r="Z46" s="4">
        <v>1</v>
      </c>
      <c r="AA46" s="26">
        <v>0.22</v>
      </c>
    </row>
    <row r="47" spans="8:27">
      <c r="H47" t="s">
        <v>126</v>
      </c>
      <c r="I47" s="2"/>
      <c r="J47" s="2"/>
      <c r="K47" s="18" t="s">
        <v>58</v>
      </c>
      <c r="L47" t="s">
        <v>172</v>
      </c>
      <c r="M47" s="19"/>
      <c r="N47" s="5"/>
      <c r="O47" s="5"/>
      <c r="P47" s="26">
        <v>4.5740999999999997E-2</v>
      </c>
      <c r="Q47" s="27">
        <v>0.12</v>
      </c>
      <c r="R47" s="4">
        <v>0.1</v>
      </c>
      <c r="X47" s="26">
        <v>4.6424E-2</v>
      </c>
      <c r="Y47" s="27">
        <v>0.13</v>
      </c>
      <c r="Z47" s="4">
        <v>0.11</v>
      </c>
      <c r="AA47" s="26">
        <v>0.8</v>
      </c>
    </row>
    <row r="48" spans="8:27">
      <c r="H48" t="s">
        <v>142</v>
      </c>
      <c r="I48" s="2"/>
      <c r="J48" s="2"/>
      <c r="K48" s="18" t="s">
        <v>58</v>
      </c>
      <c r="L48" t="s">
        <v>156</v>
      </c>
      <c r="M48" s="19"/>
      <c r="N48" s="5"/>
      <c r="O48" s="5"/>
      <c r="P48" s="26">
        <v>1.0329E-2</v>
      </c>
      <c r="Q48" s="27">
        <v>2.542E-3</v>
      </c>
      <c r="R48" s="4">
        <v>2.5240000000000002E-3</v>
      </c>
      <c r="X48" s="26">
        <v>1.0214000000000001E-2</v>
      </c>
      <c r="Y48" s="27">
        <v>2.5600000000000002E-3</v>
      </c>
      <c r="Z48" s="4">
        <v>2.5469999999999998E-3</v>
      </c>
      <c r="AA48" s="26">
        <v>0.23</v>
      </c>
    </row>
    <row r="49" spans="8:27">
      <c r="H49" t="s">
        <v>142</v>
      </c>
      <c r="I49" s="2"/>
      <c r="J49" s="2"/>
      <c r="K49" s="18" t="s">
        <v>58</v>
      </c>
      <c r="L49" t="s">
        <v>172</v>
      </c>
      <c r="M49" s="19"/>
      <c r="N49" s="5"/>
      <c r="O49" s="5"/>
      <c r="P49" s="26">
        <v>7.0000000000000007E-2</v>
      </c>
      <c r="Q49" s="27">
        <v>0.13</v>
      </c>
      <c r="R49" s="4">
        <v>0.11</v>
      </c>
      <c r="X49" s="26">
        <v>7.0000000000000007E-2</v>
      </c>
      <c r="Y49" s="27">
        <v>0.14000000000000001</v>
      </c>
      <c r="Z49" s="4">
        <v>0.12</v>
      </c>
      <c r="AA49" s="26">
        <v>0.2</v>
      </c>
    </row>
    <row r="50" spans="8:27">
      <c r="H50" t="s">
        <v>156</v>
      </c>
      <c r="I50" s="2"/>
      <c r="J50" s="2"/>
      <c r="K50" s="18" t="s">
        <v>58</v>
      </c>
      <c r="L50" t="s">
        <v>172</v>
      </c>
      <c r="M50" s="19"/>
      <c r="N50" s="5"/>
      <c r="O50" s="5"/>
      <c r="P50" s="26">
        <v>4.3138999999999997E-2</v>
      </c>
      <c r="Q50" s="27">
        <v>0.12</v>
      </c>
      <c r="R50" s="4">
        <v>0.12</v>
      </c>
      <c r="X50" s="26">
        <v>4.0883000000000003E-2</v>
      </c>
      <c r="Y50" s="27">
        <v>0.11</v>
      </c>
      <c r="Z50" s="4">
        <v>0.12</v>
      </c>
      <c r="AA50" s="26">
        <v>0.31</v>
      </c>
    </row>
    <row r="51" spans="8:27">
      <c r="H51" s="2"/>
      <c r="I51" s="2"/>
      <c r="J51" s="2"/>
      <c r="L51" s="19"/>
      <c r="M51" s="19"/>
      <c r="N51" s="5"/>
      <c r="O51" s="5"/>
      <c r="P51" s="16"/>
      <c r="Q51" s="17"/>
      <c r="R51" s="51"/>
    </row>
    <row r="52" spans="8:27">
      <c r="H52" s="2"/>
      <c r="I52" s="2"/>
      <c r="J52" s="2"/>
      <c r="L52" s="19"/>
      <c r="M52" s="19"/>
      <c r="N52" s="5"/>
      <c r="O52" s="5"/>
      <c r="P52" s="16"/>
      <c r="Q52" s="17"/>
      <c r="R52" s="51"/>
    </row>
    <row r="53" spans="8:27">
      <c r="H53" s="2"/>
      <c r="I53" s="2"/>
      <c r="J53" s="2"/>
      <c r="L53" s="19"/>
      <c r="M53" s="19"/>
      <c r="N53" s="5"/>
      <c r="O53" s="5"/>
      <c r="P53" s="16"/>
      <c r="Q53" s="17"/>
      <c r="R53" s="51"/>
    </row>
    <row r="54" spans="8:27">
      <c r="H54" s="2"/>
      <c r="I54" s="2"/>
      <c r="J54" s="2"/>
      <c r="L54" s="19"/>
      <c r="M54" s="19"/>
      <c r="N54" s="5"/>
      <c r="O54" s="5"/>
      <c r="P54" s="16"/>
      <c r="Q54" s="17"/>
      <c r="R54" s="51"/>
    </row>
    <row r="55" spans="8:27">
      <c r="H55" s="2"/>
      <c r="I55" s="2"/>
      <c r="J55" s="2"/>
      <c r="L55" s="19"/>
      <c r="M55" s="19"/>
      <c r="N55" s="5"/>
      <c r="O55" s="5"/>
      <c r="P55" s="16"/>
      <c r="Q55" s="17"/>
      <c r="R55" s="51"/>
    </row>
    <row r="56" spans="8:27">
      <c r="H56" s="2"/>
      <c r="I56" s="2"/>
      <c r="J56" s="2"/>
      <c r="L56" s="19"/>
      <c r="M56" s="19"/>
      <c r="N56" s="5"/>
      <c r="O56" s="5"/>
      <c r="P56" s="16"/>
      <c r="Q56" s="17"/>
      <c r="R56" s="51"/>
    </row>
    <row r="57" spans="8:27">
      <c r="H57" s="2"/>
      <c r="I57" s="2"/>
      <c r="J57" s="2"/>
      <c r="L57" s="19"/>
      <c r="M57" s="19"/>
      <c r="N57" s="5"/>
      <c r="O57" s="5"/>
      <c r="P57" s="16"/>
      <c r="Q57" s="17"/>
      <c r="R57" s="51"/>
    </row>
    <row r="58" spans="8:27">
      <c r="H58" s="2"/>
      <c r="I58" s="2"/>
      <c r="J58" s="2"/>
      <c r="L58" s="19"/>
      <c r="M58" s="19"/>
      <c r="N58" s="5"/>
      <c r="O58" s="5"/>
      <c r="P58" s="16"/>
      <c r="Q58" s="17"/>
      <c r="R58" s="51"/>
    </row>
    <row r="59" spans="8:27">
      <c r="H59" s="2"/>
      <c r="I59" s="2"/>
      <c r="J59" s="2"/>
      <c r="L59" s="19"/>
      <c r="M59" s="19"/>
      <c r="N59" s="5"/>
      <c r="O59" s="5"/>
      <c r="P59" s="16"/>
      <c r="Q59" s="17"/>
      <c r="R59" s="51"/>
    </row>
    <row r="60" spans="8:27">
      <c r="H60" s="2"/>
      <c r="I60" s="2"/>
      <c r="J60" s="2"/>
      <c r="L60" s="19"/>
      <c r="M60" s="19"/>
      <c r="N60" s="5"/>
      <c r="O60" s="5"/>
      <c r="P60" s="16"/>
      <c r="Q60" s="17"/>
      <c r="R60" s="51"/>
    </row>
    <row r="61" spans="8:27">
      <c r="H61" s="2"/>
      <c r="I61" s="2"/>
      <c r="J61" s="2"/>
      <c r="L61" s="19"/>
      <c r="M61" s="19"/>
      <c r="N61" s="5"/>
      <c r="O61" s="5"/>
      <c r="P61" s="16"/>
      <c r="Q61" s="17"/>
      <c r="R61" s="51"/>
    </row>
    <row r="62" spans="8:27">
      <c r="H62" s="2"/>
      <c r="I62" s="2"/>
      <c r="J62" s="2"/>
      <c r="L62" s="19"/>
      <c r="M62" s="19"/>
      <c r="N62" s="5"/>
      <c r="O62" s="5"/>
      <c r="P62" s="16"/>
      <c r="Q62" s="17"/>
      <c r="R62" s="51"/>
    </row>
    <row r="63" spans="8:27">
      <c r="H63" s="2"/>
      <c r="I63" s="2"/>
      <c r="J63" s="2"/>
      <c r="L63" s="19"/>
      <c r="M63" s="19"/>
      <c r="N63" s="5"/>
      <c r="O63" s="5"/>
      <c r="P63" s="16"/>
      <c r="Q63" s="17"/>
      <c r="R63" s="51"/>
    </row>
    <row r="64" spans="8:27">
      <c r="H64" s="2"/>
      <c r="I64" s="2"/>
      <c r="J64" s="2"/>
      <c r="L64" s="19"/>
      <c r="M64" s="19"/>
      <c r="N64" s="5"/>
      <c r="O64" s="5"/>
      <c r="P64" s="16"/>
      <c r="Q64" s="17"/>
      <c r="R64" s="51"/>
    </row>
    <row r="65" spans="8:18">
      <c r="H65" s="2"/>
      <c r="I65" s="2"/>
      <c r="J65" s="2"/>
      <c r="L65" s="19"/>
      <c r="M65" s="19"/>
      <c r="N65" s="5"/>
      <c r="O65" s="5"/>
      <c r="P65" s="16"/>
      <c r="Q65" s="17"/>
      <c r="R65" s="51"/>
    </row>
  </sheetData>
  <conditionalFormatting sqref="P45:R50">
    <cfRule type="cellIs" dxfId="26" priority="10" operator="greaterThan">
      <formula>0.2</formula>
    </cfRule>
    <cfRule type="cellIs" dxfId="25" priority="11" operator="between">
      <formula>0.1</formula>
      <formula>0.2</formula>
    </cfRule>
    <cfRule type="cellIs" dxfId="24" priority="12" operator="between">
      <formula>0</formula>
      <formula>0.1</formula>
    </cfRule>
  </conditionalFormatting>
  <conditionalFormatting sqref="X45:Z50">
    <cfRule type="cellIs" dxfId="23" priority="7" operator="greaterThan">
      <formula>0.2</formula>
    </cfRule>
    <cfRule type="cellIs" dxfId="22" priority="8" operator="between">
      <formula>0.1</formula>
      <formula>0.2</formula>
    </cfRule>
    <cfRule type="cellIs" dxfId="21" priority="9" operator="between">
      <formula>0</formula>
      <formula>0.1</formula>
    </cfRule>
  </conditionalFormatting>
  <conditionalFormatting sqref="AA45:AA50">
    <cfRule type="cellIs" dxfId="20" priority="1" operator="greaterThan">
      <formula>0.2</formula>
    </cfRule>
    <cfRule type="cellIs" dxfId="19" priority="2" operator="between">
      <formula>0.1</formula>
      <formula>0.2</formula>
    </cfRule>
    <cfRule type="cellIs" dxfId="18" priority="3" operator="between">
      <formula>0</formula>
      <formula>0.1</formula>
    </cfRule>
  </conditionalFormatting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65"/>
  <sheetViews>
    <sheetView showRuler="0" workbookViewId="0">
      <pane xSplit="1" ySplit="1" topLeftCell="M32" activePane="bottomRight" state="frozen"/>
      <selection activeCell="X45" sqref="X45:Z50"/>
      <selection pane="topRight" activeCell="X45" sqref="X45:Z50"/>
      <selection pane="bottomLeft" activeCell="X45" sqref="X45:Z50"/>
      <selection pane="bottomRight" activeCell="V52" sqref="V52"/>
    </sheetView>
  </sheetViews>
  <sheetFormatPr baseColWidth="10" defaultRowHeight="15" x14ac:dyDescent="0"/>
  <cols>
    <col min="1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bestFit="1" customWidth="1"/>
    <col min="8" max="8" width="13.83203125" style="18" customWidth="1"/>
    <col min="9" max="9" width="13.83203125" style="19" customWidth="1"/>
    <col min="10" max="10" width="8.6640625" style="19" customWidth="1"/>
    <col min="11" max="11" width="14.5" style="18" customWidth="1"/>
    <col min="12" max="13" width="14.5" style="5" customWidth="1"/>
    <col min="14" max="14" width="14.5" style="16" customWidth="1"/>
    <col min="15" max="15" width="14.5" style="17" customWidth="1"/>
    <col min="16" max="16" width="14.5" style="51" customWidth="1"/>
    <col min="17" max="17" width="14.5" style="16" customWidth="1"/>
    <col min="18" max="18" width="14.5" style="17" customWidth="1"/>
    <col min="19" max="19" width="14.5" style="46" customWidth="1"/>
    <col min="20" max="22" width="14.5" style="2" customWidth="1"/>
    <col min="23" max="23" width="14.5" style="50" customWidth="1"/>
    <col min="24" max="24" width="14.5" style="59" customWidth="1"/>
    <col min="25" max="25" width="14.5" style="60" customWidth="1"/>
    <col min="26" max="26" width="14.5" style="54" customWidth="1"/>
    <col min="27" max="27" width="11.83203125" style="86" bestFit="1" customWidth="1"/>
    <col min="28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54</v>
      </c>
      <c r="H1" s="3" t="s">
        <v>43</v>
      </c>
      <c r="I1" s="3" t="s">
        <v>44</v>
      </c>
      <c r="J1" s="3" t="s">
        <v>118</v>
      </c>
      <c r="K1" s="47" t="s">
        <v>52</v>
      </c>
      <c r="L1" s="14" t="s">
        <v>88</v>
      </c>
      <c r="M1" s="14" t="s">
        <v>89</v>
      </c>
      <c r="N1" s="14" t="s">
        <v>90</v>
      </c>
      <c r="O1" s="14" t="s">
        <v>91</v>
      </c>
      <c r="P1" s="42" t="s">
        <v>92</v>
      </c>
      <c r="Q1" s="15" t="s">
        <v>93</v>
      </c>
      <c r="R1" s="15" t="s">
        <v>94</v>
      </c>
      <c r="S1" s="47" t="s">
        <v>95</v>
      </c>
      <c r="T1" s="14" t="s">
        <v>96</v>
      </c>
      <c r="U1" s="14" t="s">
        <v>97</v>
      </c>
      <c r="V1" s="14" t="s">
        <v>98</v>
      </c>
      <c r="W1" s="43" t="s">
        <v>99</v>
      </c>
      <c r="X1" s="42" t="s">
        <v>100</v>
      </c>
      <c r="Y1" s="15" t="s">
        <v>101</v>
      </c>
      <c r="Z1" s="53" t="s">
        <v>102</v>
      </c>
      <c r="AA1" s="83" t="s">
        <v>316</v>
      </c>
    </row>
    <row r="2" spans="1:27" s="32" customFormat="1">
      <c r="A2" t="s">
        <v>193</v>
      </c>
      <c r="B2" t="s">
        <v>272</v>
      </c>
      <c r="C2" s="9" t="str">
        <f t="shared" ref="C2:C20" si="0">HYPERLINK(B2,"gSlide")</f>
        <v>gSlide</v>
      </c>
      <c r="D2">
        <v>2</v>
      </c>
      <c r="E2" s="32" t="s">
        <v>194</v>
      </c>
      <c r="F2">
        <v>1</v>
      </c>
      <c r="G2" s="33" t="s">
        <v>126</v>
      </c>
      <c r="H2" s="33" t="s">
        <v>127</v>
      </c>
      <c r="I2" s="33">
        <v>103</v>
      </c>
      <c r="J2" s="33">
        <v>600</v>
      </c>
      <c r="K2" s="12">
        <v>39295802.219999999</v>
      </c>
      <c r="L2" s="13">
        <v>7866202.2803999996</v>
      </c>
      <c r="M2" s="13">
        <v>219703</v>
      </c>
      <c r="N2" s="13">
        <v>143468.1856</v>
      </c>
      <c r="O2" s="13">
        <v>5462</v>
      </c>
      <c r="P2" s="10">
        <f>N2/K2 *100</f>
        <v>0.36509799392002334</v>
      </c>
      <c r="Q2" s="11">
        <f>N2/L2 *100</f>
        <v>1.8238557881670008</v>
      </c>
      <c r="R2" s="11">
        <f>O2/M2 *100</f>
        <v>2.4860834854326068</v>
      </c>
      <c r="S2" s="12">
        <v>38654437.541599996</v>
      </c>
      <c r="T2" s="13">
        <v>7753143.5539999995</v>
      </c>
      <c r="U2" s="13">
        <v>216389</v>
      </c>
      <c r="V2" s="13">
        <v>143436.8688</v>
      </c>
      <c r="W2" s="43">
        <v>5460</v>
      </c>
      <c r="X2" s="10">
        <f>V2/S2 *100</f>
        <v>0.37107477930737681</v>
      </c>
      <c r="Y2" s="11">
        <f>V2/T2 *100</f>
        <v>1.8500478909099793</v>
      </c>
      <c r="Z2" s="11">
        <f>W2/U2 *100</f>
        <v>2.5232336209326722</v>
      </c>
      <c r="AA2" s="84">
        <f>(K2-S2)/K2 * 100</f>
        <v>1.6321455274262688</v>
      </c>
    </row>
    <row r="3" spans="1:27" s="32" customFormat="1">
      <c r="A3" t="s">
        <v>196</v>
      </c>
      <c r="B3" t="s">
        <v>273</v>
      </c>
      <c r="C3" s="9" t="str">
        <f t="shared" si="0"/>
        <v>gSlide</v>
      </c>
      <c r="D3">
        <v>3</v>
      </c>
      <c r="E3" s="32" t="s">
        <v>197</v>
      </c>
      <c r="F3">
        <v>1</v>
      </c>
      <c r="G3" s="33" t="s">
        <v>126</v>
      </c>
      <c r="H3" s="33" t="s">
        <v>127</v>
      </c>
      <c r="I3" s="33">
        <v>104</v>
      </c>
      <c r="J3" s="33">
        <v>600</v>
      </c>
      <c r="K3" s="12">
        <v>23565740.706</v>
      </c>
      <c r="L3" s="13">
        <v>5775395.1648000004</v>
      </c>
      <c r="M3" s="13">
        <v>159286</v>
      </c>
      <c r="N3" s="13">
        <v>88000.842799999999</v>
      </c>
      <c r="O3" s="13">
        <v>3348</v>
      </c>
      <c r="P3" s="10">
        <f t="shared" ref="P3:P20" si="1">N3/K3 *100</f>
        <v>0.37342701805080281</v>
      </c>
      <c r="Q3" s="11">
        <f t="shared" ref="Q3:R20" si="2">N3/L3 *100</f>
        <v>1.5237198544672645</v>
      </c>
      <c r="R3" s="11">
        <f t="shared" si="2"/>
        <v>2.1018796378840578</v>
      </c>
      <c r="S3" s="12">
        <v>20730260.0788</v>
      </c>
      <c r="T3" s="13">
        <v>5158677.2312000003</v>
      </c>
      <c r="U3" s="13">
        <v>139718</v>
      </c>
      <c r="V3" s="13">
        <v>86694.847599999994</v>
      </c>
      <c r="W3" s="13">
        <v>3290</v>
      </c>
      <c r="X3" s="10">
        <f t="shared" ref="X3:X20" si="3">V3/S3 *100</f>
        <v>0.41820434124055833</v>
      </c>
      <c r="Y3" s="11">
        <f t="shared" ref="Y3:Z20" si="4">V3/T3 *100</f>
        <v>1.6805635187963335</v>
      </c>
      <c r="Z3" s="58">
        <f t="shared" si="4"/>
        <v>2.3547431254383833</v>
      </c>
      <c r="AA3" s="84">
        <f t="shared" ref="AA3:AA20" si="5">(K3-S3)/K3 * 100</f>
        <v>12.032215165967889</v>
      </c>
    </row>
    <row r="4" spans="1:27" s="32" customFormat="1">
      <c r="A4" t="s">
        <v>199</v>
      </c>
      <c r="B4" t="s">
        <v>274</v>
      </c>
      <c r="C4" s="9" t="str">
        <f t="shared" si="0"/>
        <v>gSlide</v>
      </c>
      <c r="D4">
        <v>4</v>
      </c>
      <c r="E4" s="32" t="s">
        <v>200</v>
      </c>
      <c r="F4">
        <v>1</v>
      </c>
      <c r="G4" s="33" t="s">
        <v>126</v>
      </c>
      <c r="H4" s="33" t="s">
        <v>127</v>
      </c>
      <c r="I4" s="33">
        <v>109</v>
      </c>
      <c r="J4" s="33">
        <v>600</v>
      </c>
      <c r="K4" s="12">
        <v>36435504.2984</v>
      </c>
      <c r="L4" s="13">
        <v>7181642.8476</v>
      </c>
      <c r="M4" s="13">
        <v>198192</v>
      </c>
      <c r="N4" s="13">
        <v>162182.72440000001</v>
      </c>
      <c r="O4" s="13">
        <v>5863</v>
      </c>
      <c r="P4" s="10">
        <f t="shared" si="1"/>
        <v>0.4451227656182653</v>
      </c>
      <c r="Q4" s="11">
        <f t="shared" si="2"/>
        <v>2.2582955995117344</v>
      </c>
      <c r="R4" s="11">
        <f t="shared" si="2"/>
        <v>2.9582425123112941</v>
      </c>
      <c r="S4" s="12">
        <v>34154997.782799996</v>
      </c>
      <c r="T4" s="13">
        <v>6768662.2812000001</v>
      </c>
      <c r="U4" s="13">
        <v>186003</v>
      </c>
      <c r="V4" s="13">
        <v>161360.44680000001</v>
      </c>
      <c r="W4" s="13">
        <v>5827</v>
      </c>
      <c r="X4" s="10">
        <f t="shared" si="3"/>
        <v>0.47243582864835959</v>
      </c>
      <c r="Y4" s="11">
        <f t="shared" si="4"/>
        <v>2.3839340787939678</v>
      </c>
      <c r="Z4" s="58">
        <f t="shared" si="4"/>
        <v>3.1327451707768157</v>
      </c>
      <c r="AA4" s="84">
        <f t="shared" si="5"/>
        <v>6.2590227842685513</v>
      </c>
    </row>
    <row r="5" spans="1:27" s="32" customFormat="1">
      <c r="A5" t="s">
        <v>202</v>
      </c>
      <c r="B5" t="s">
        <v>275</v>
      </c>
      <c r="C5" s="9" t="str">
        <f t="shared" si="0"/>
        <v>gSlide</v>
      </c>
      <c r="D5">
        <v>5</v>
      </c>
      <c r="E5" s="32" t="s">
        <v>203</v>
      </c>
      <c r="F5">
        <v>1</v>
      </c>
      <c r="G5" s="33" t="s">
        <v>126</v>
      </c>
      <c r="H5" s="33" t="s">
        <v>127</v>
      </c>
      <c r="I5" s="33">
        <v>134</v>
      </c>
      <c r="J5" s="62">
        <v>600</v>
      </c>
      <c r="K5" s="12">
        <v>43621712.627599999</v>
      </c>
      <c r="L5" s="13">
        <v>10554131.6884</v>
      </c>
      <c r="M5" s="13">
        <v>276283</v>
      </c>
      <c r="N5" s="13">
        <v>171119.65040000001</v>
      </c>
      <c r="O5" s="13">
        <v>6493</v>
      </c>
      <c r="P5" s="10">
        <f t="shared" si="1"/>
        <v>0.3922809080442442</v>
      </c>
      <c r="Q5" s="11">
        <f t="shared" si="2"/>
        <v>1.6213522386505455</v>
      </c>
      <c r="R5" s="11">
        <f t="shared" si="2"/>
        <v>2.3501265007257053</v>
      </c>
      <c r="S5" s="12">
        <v>38811370.893200003</v>
      </c>
      <c r="T5" s="13">
        <v>10015789.9716</v>
      </c>
      <c r="U5" s="13">
        <v>258650</v>
      </c>
      <c r="V5" s="13">
        <v>169295.2352</v>
      </c>
      <c r="W5" s="13">
        <v>6409</v>
      </c>
      <c r="X5" s="10">
        <f t="shared" si="3"/>
        <v>0.43620009111726993</v>
      </c>
      <c r="Y5" s="11">
        <f t="shared" si="4"/>
        <v>1.6902833993128898</v>
      </c>
      <c r="Z5" s="58">
        <f t="shared" si="4"/>
        <v>2.4778658418712545</v>
      </c>
      <c r="AA5" s="84">
        <f t="shared" si="5"/>
        <v>11.027402283505104</v>
      </c>
    </row>
    <row r="6" spans="1:27" s="32" customFormat="1">
      <c r="A6" t="s">
        <v>205</v>
      </c>
      <c r="B6" t="s">
        <v>276</v>
      </c>
      <c r="C6" s="9" t="str">
        <f t="shared" si="0"/>
        <v>gSlide</v>
      </c>
      <c r="D6">
        <v>6</v>
      </c>
      <c r="E6" s="32" t="s">
        <v>206</v>
      </c>
      <c r="F6">
        <v>1</v>
      </c>
      <c r="G6" s="33" t="s">
        <v>126</v>
      </c>
      <c r="H6" s="33" t="s">
        <v>127</v>
      </c>
      <c r="I6" s="33">
        <v>262</v>
      </c>
      <c r="J6" s="62">
        <v>600</v>
      </c>
      <c r="K6" s="12">
        <v>25565244.9608</v>
      </c>
      <c r="L6" s="13">
        <v>5180296.4031999996</v>
      </c>
      <c r="M6" s="13">
        <v>147516</v>
      </c>
      <c r="N6" s="13">
        <v>225217.3064</v>
      </c>
      <c r="O6" s="13">
        <v>8588</v>
      </c>
      <c r="P6" s="10">
        <f t="shared" si="1"/>
        <v>0.88095109882707101</v>
      </c>
      <c r="Q6" s="11">
        <f t="shared" si="2"/>
        <v>4.3475756765747535</v>
      </c>
      <c r="R6" s="11">
        <f t="shared" si="2"/>
        <v>5.8217413704276151</v>
      </c>
      <c r="S6" s="12">
        <v>23732176.167199999</v>
      </c>
      <c r="T6" s="13">
        <v>4914666.6708000004</v>
      </c>
      <c r="U6" s="13">
        <v>138368</v>
      </c>
      <c r="V6" s="13">
        <v>220912.72760000001</v>
      </c>
      <c r="W6" s="13">
        <v>8404</v>
      </c>
      <c r="X6" s="10">
        <f t="shared" si="3"/>
        <v>0.93085744031059936</v>
      </c>
      <c r="Y6" s="11">
        <f t="shared" si="4"/>
        <v>4.4949686804301674</v>
      </c>
      <c r="Z6" s="58">
        <f t="shared" si="4"/>
        <v>6.0736586493987046</v>
      </c>
      <c r="AA6" s="84">
        <f t="shared" si="5"/>
        <v>7.1701593175058669</v>
      </c>
    </row>
    <row r="7" spans="1:27" s="36" customFormat="1">
      <c r="A7" s="34" t="s">
        <v>208</v>
      </c>
      <c r="B7" s="34" t="s">
        <v>277</v>
      </c>
      <c r="C7" s="35" t="str">
        <f t="shared" si="0"/>
        <v>gSlide</v>
      </c>
      <c r="D7" s="34">
        <v>7</v>
      </c>
      <c r="E7" s="36" t="s">
        <v>209</v>
      </c>
      <c r="F7" s="34">
        <v>2</v>
      </c>
      <c r="G7" s="37" t="s">
        <v>62</v>
      </c>
      <c r="H7" s="37" t="s">
        <v>67</v>
      </c>
      <c r="I7" s="37">
        <v>126</v>
      </c>
      <c r="J7" s="37">
        <v>600</v>
      </c>
      <c r="K7" s="38">
        <v>24147805.119199999</v>
      </c>
      <c r="L7" s="39">
        <v>3062069.1016000002</v>
      </c>
      <c r="M7" s="39">
        <v>92158</v>
      </c>
      <c r="N7" s="39">
        <v>155675.17800000001</v>
      </c>
      <c r="O7" s="39">
        <v>5748</v>
      </c>
      <c r="P7" s="40">
        <f t="shared" si="1"/>
        <v>0.6446763059066688</v>
      </c>
      <c r="Q7" s="41">
        <f t="shared" si="2"/>
        <v>5.0839864429792332</v>
      </c>
      <c r="R7" s="41">
        <f t="shared" si="2"/>
        <v>6.2371145207144245</v>
      </c>
      <c r="S7" s="38">
        <v>18426818.450800002</v>
      </c>
      <c r="T7" s="39">
        <v>2778493.15</v>
      </c>
      <c r="U7" s="39">
        <v>82455</v>
      </c>
      <c r="V7" s="39">
        <v>151149.26560000001</v>
      </c>
      <c r="W7" s="39">
        <v>5569</v>
      </c>
      <c r="X7" s="40">
        <f t="shared" si="3"/>
        <v>0.82026783952732685</v>
      </c>
      <c r="Y7" s="41">
        <f t="shared" si="4"/>
        <v>5.4399725837006301</v>
      </c>
      <c r="Z7" s="64">
        <f t="shared" si="4"/>
        <v>6.7539870232247887</v>
      </c>
      <c r="AA7" s="85">
        <f t="shared" si="5"/>
        <v>23.691539003895727</v>
      </c>
    </row>
    <row r="8" spans="1:27" s="36" customFormat="1">
      <c r="A8" s="34" t="s">
        <v>211</v>
      </c>
      <c r="B8" s="34" t="s">
        <v>278</v>
      </c>
      <c r="C8" s="35" t="str">
        <f t="shared" si="0"/>
        <v>gSlide</v>
      </c>
      <c r="D8" s="34">
        <v>8</v>
      </c>
      <c r="E8" s="36" t="s">
        <v>212</v>
      </c>
      <c r="F8" s="34">
        <v>2</v>
      </c>
      <c r="G8" s="37" t="s">
        <v>62</v>
      </c>
      <c r="H8" s="37" t="s">
        <v>67</v>
      </c>
      <c r="I8" s="37">
        <v>168</v>
      </c>
      <c r="J8" s="37">
        <v>600</v>
      </c>
      <c r="K8" s="38">
        <v>20195596.816399999</v>
      </c>
      <c r="L8" s="39">
        <v>4356978.5776000004</v>
      </c>
      <c r="M8" s="39">
        <v>130097</v>
      </c>
      <c r="N8" s="39">
        <v>235600.5184</v>
      </c>
      <c r="O8" s="39">
        <v>8830</v>
      </c>
      <c r="P8" s="40">
        <f t="shared" si="1"/>
        <v>1.1665934933335502</v>
      </c>
      <c r="Q8" s="41">
        <f t="shared" si="2"/>
        <v>5.4074288914630895</v>
      </c>
      <c r="R8" s="41">
        <f t="shared" si="2"/>
        <v>6.7872433645664394</v>
      </c>
      <c r="S8" s="38">
        <v>18006817.631200001</v>
      </c>
      <c r="T8" s="39">
        <v>4122577.4079999998</v>
      </c>
      <c r="U8" s="39">
        <v>122231</v>
      </c>
      <c r="V8" s="39">
        <v>233570.8512</v>
      </c>
      <c r="W8" s="39">
        <v>8745</v>
      </c>
      <c r="X8" s="40">
        <f t="shared" si="3"/>
        <v>1.2971245446241269</v>
      </c>
      <c r="Y8" s="41">
        <f t="shared" si="4"/>
        <v>5.6656510741738391</v>
      </c>
      <c r="Z8" s="64">
        <f t="shared" si="4"/>
        <v>7.1544861778108659</v>
      </c>
      <c r="AA8" s="85">
        <f t="shared" si="5"/>
        <v>10.837902960226371</v>
      </c>
    </row>
    <row r="9" spans="1:27" s="36" customFormat="1">
      <c r="A9" s="34" t="s">
        <v>214</v>
      </c>
      <c r="B9" s="34" t="s">
        <v>279</v>
      </c>
      <c r="C9" s="35" t="str">
        <f t="shared" si="0"/>
        <v>gSlide</v>
      </c>
      <c r="D9" s="34">
        <v>9</v>
      </c>
      <c r="E9" s="36" t="s">
        <v>215</v>
      </c>
      <c r="F9" s="34">
        <v>2</v>
      </c>
      <c r="G9" s="37" t="s">
        <v>62</v>
      </c>
      <c r="H9" s="37" t="s">
        <v>67</v>
      </c>
      <c r="I9" s="37">
        <v>205</v>
      </c>
      <c r="J9" s="37">
        <v>600</v>
      </c>
      <c r="K9" s="38">
        <v>17512678.731199998</v>
      </c>
      <c r="L9" s="39">
        <v>4215883.4859999996</v>
      </c>
      <c r="M9" s="39">
        <v>123752</v>
      </c>
      <c r="N9" s="39">
        <v>231042.23120000001</v>
      </c>
      <c r="O9" s="39">
        <v>9173</v>
      </c>
      <c r="P9" s="40">
        <f t="shared" si="1"/>
        <v>1.319285500215241</v>
      </c>
      <c r="Q9" s="41">
        <f t="shared" si="2"/>
        <v>5.4802802773662815</v>
      </c>
      <c r="R9" s="41">
        <f t="shared" si="2"/>
        <v>7.4124054560734374</v>
      </c>
      <c r="S9" s="38">
        <v>15785399.3576</v>
      </c>
      <c r="T9" s="39">
        <v>4041522.3352000001</v>
      </c>
      <c r="U9" s="39">
        <v>118192</v>
      </c>
      <c r="V9" s="39">
        <v>227353.62</v>
      </c>
      <c r="W9" s="39">
        <v>9024</v>
      </c>
      <c r="X9" s="40">
        <f t="shared" si="3"/>
        <v>1.440277910299044</v>
      </c>
      <c r="Y9" s="41">
        <f t="shared" si="4"/>
        <v>5.6254450957710489</v>
      </c>
      <c r="Z9" s="64">
        <f t="shared" si="4"/>
        <v>7.6350345201028835</v>
      </c>
      <c r="AA9" s="85">
        <f t="shared" si="5"/>
        <v>9.8630221002269405</v>
      </c>
    </row>
    <row r="10" spans="1:27" s="36" customFormat="1">
      <c r="A10" s="34" t="s">
        <v>217</v>
      </c>
      <c r="B10" s="34" t="s">
        <v>280</v>
      </c>
      <c r="C10" s="35" t="str">
        <f t="shared" si="0"/>
        <v>gSlide</v>
      </c>
      <c r="D10" s="34">
        <v>10</v>
      </c>
      <c r="E10" s="36" t="s">
        <v>218</v>
      </c>
      <c r="F10" s="34">
        <v>2</v>
      </c>
      <c r="G10" s="37" t="s">
        <v>62</v>
      </c>
      <c r="H10" s="37" t="s">
        <v>67</v>
      </c>
      <c r="I10" s="37">
        <v>263</v>
      </c>
      <c r="J10" s="37">
        <v>600</v>
      </c>
      <c r="K10" s="38">
        <v>10931606.198000001</v>
      </c>
      <c r="L10" s="39">
        <v>2961776.6264</v>
      </c>
      <c r="M10" s="39">
        <v>83887</v>
      </c>
      <c r="N10" s="39">
        <v>117467.624</v>
      </c>
      <c r="O10" s="39">
        <v>4515</v>
      </c>
      <c r="P10" s="40">
        <f t="shared" si="1"/>
        <v>1.0745687492977141</v>
      </c>
      <c r="Q10" s="41">
        <f t="shared" si="2"/>
        <v>3.9661202993144129</v>
      </c>
      <c r="R10" s="41">
        <f t="shared" si="2"/>
        <v>5.3822403948168365</v>
      </c>
      <c r="S10" s="38">
        <v>10931606.198000001</v>
      </c>
      <c r="T10" s="39">
        <v>2961776.6264</v>
      </c>
      <c r="U10" s="39">
        <v>83887</v>
      </c>
      <c r="V10" s="39">
        <v>117467.624</v>
      </c>
      <c r="W10" s="39">
        <v>4515</v>
      </c>
      <c r="X10" s="40">
        <f t="shared" si="3"/>
        <v>1.0745687492977141</v>
      </c>
      <c r="Y10" s="41">
        <f t="shared" si="4"/>
        <v>3.9661202993144129</v>
      </c>
      <c r="Z10" s="64">
        <f t="shared" si="4"/>
        <v>5.3822403948168365</v>
      </c>
      <c r="AA10" s="85">
        <f t="shared" si="5"/>
        <v>0</v>
      </c>
    </row>
    <row r="11" spans="1:27" s="71" customFormat="1">
      <c r="A11" s="69" t="s">
        <v>220</v>
      </c>
      <c r="B11" s="69" t="s">
        <v>281</v>
      </c>
      <c r="C11" s="70" t="str">
        <f t="shared" si="0"/>
        <v>gSlide</v>
      </c>
      <c r="D11" s="69">
        <v>11</v>
      </c>
      <c r="E11" s="71" t="s">
        <v>221</v>
      </c>
      <c r="F11" s="69">
        <v>3</v>
      </c>
      <c r="G11" s="62" t="s">
        <v>63</v>
      </c>
      <c r="H11" s="62" t="s">
        <v>49</v>
      </c>
      <c r="I11" s="62">
        <v>128</v>
      </c>
      <c r="J11" s="62">
        <v>600</v>
      </c>
      <c r="K11" s="72">
        <v>48606163.920400001</v>
      </c>
      <c r="L11" s="73">
        <v>11493387.4816</v>
      </c>
      <c r="M11" s="73">
        <v>316679</v>
      </c>
      <c r="N11" s="73">
        <v>194140.24919999999</v>
      </c>
      <c r="O11" s="73">
        <v>7423</v>
      </c>
      <c r="P11" s="74">
        <f t="shared" si="1"/>
        <v>0.39941487568929368</v>
      </c>
      <c r="Q11" s="75">
        <f t="shared" si="2"/>
        <v>1.68914734242453</v>
      </c>
      <c r="R11" s="75">
        <f t="shared" si="2"/>
        <v>2.3440139699822216</v>
      </c>
      <c r="S11" s="72">
        <v>45113577.2676</v>
      </c>
      <c r="T11" s="73">
        <v>10761482.760399999</v>
      </c>
      <c r="U11" s="73">
        <v>293285</v>
      </c>
      <c r="V11" s="73">
        <v>190674.24119999999</v>
      </c>
      <c r="W11" s="73">
        <v>7267</v>
      </c>
      <c r="X11" s="74">
        <f t="shared" si="3"/>
        <v>0.4226537835139485</v>
      </c>
      <c r="Y11" s="75">
        <f t="shared" si="4"/>
        <v>1.7718212763546046</v>
      </c>
      <c r="Z11" s="76">
        <f t="shared" si="4"/>
        <v>2.4777946366162604</v>
      </c>
      <c r="AA11" s="84">
        <f t="shared" si="5"/>
        <v>7.185480957764212</v>
      </c>
    </row>
    <row r="12" spans="1:27" s="32" customFormat="1">
      <c r="A12" t="s">
        <v>223</v>
      </c>
      <c r="B12" t="s">
        <v>282</v>
      </c>
      <c r="C12" s="9" t="str">
        <f t="shared" si="0"/>
        <v>gSlide</v>
      </c>
      <c r="D12">
        <v>12</v>
      </c>
      <c r="E12" s="32" t="s">
        <v>224</v>
      </c>
      <c r="F12">
        <v>3</v>
      </c>
      <c r="G12" s="33" t="s">
        <v>63</v>
      </c>
      <c r="H12" s="33" t="s">
        <v>49</v>
      </c>
      <c r="I12" s="33">
        <v>144</v>
      </c>
      <c r="J12" s="62">
        <v>600</v>
      </c>
      <c r="K12" s="12">
        <v>61848527.816399999</v>
      </c>
      <c r="L12" s="13">
        <v>10169500.866800001</v>
      </c>
      <c r="M12" s="13">
        <v>270105</v>
      </c>
      <c r="N12" s="13">
        <v>136970.1612</v>
      </c>
      <c r="O12" s="13">
        <v>4928</v>
      </c>
      <c r="P12" s="10">
        <f t="shared" si="1"/>
        <v>0.22146066533160141</v>
      </c>
      <c r="Q12" s="11">
        <f t="shared" si="2"/>
        <v>1.3468720146055693</v>
      </c>
      <c r="R12" s="11">
        <f t="shared" si="2"/>
        <v>1.8244756668702913</v>
      </c>
      <c r="S12" s="12">
        <v>53285949.301200002</v>
      </c>
      <c r="T12" s="13">
        <v>9333106.5844000001</v>
      </c>
      <c r="U12" s="13">
        <v>242092</v>
      </c>
      <c r="V12" s="13">
        <v>135522.60560000001</v>
      </c>
      <c r="W12" s="13">
        <v>4872</v>
      </c>
      <c r="X12" s="10">
        <f t="shared" si="3"/>
        <v>0.25433084589326821</v>
      </c>
      <c r="Y12" s="11">
        <f t="shared" si="4"/>
        <v>1.4520631943336195</v>
      </c>
      <c r="Z12" s="58">
        <f t="shared" si="4"/>
        <v>2.0124580737901296</v>
      </c>
      <c r="AA12" s="84">
        <f t="shared" si="5"/>
        <v>13.844433841042065</v>
      </c>
    </row>
    <row r="13" spans="1:27" s="32" customFormat="1">
      <c r="A13" t="s">
        <v>226</v>
      </c>
      <c r="B13" t="s">
        <v>283</v>
      </c>
      <c r="C13" s="9" t="str">
        <f t="shared" si="0"/>
        <v>gSlide</v>
      </c>
      <c r="D13">
        <v>13</v>
      </c>
      <c r="E13" s="32" t="s">
        <v>227</v>
      </c>
      <c r="F13">
        <v>3</v>
      </c>
      <c r="G13" s="33" t="s">
        <v>63</v>
      </c>
      <c r="H13" s="33" t="s">
        <v>49</v>
      </c>
      <c r="I13" s="33">
        <v>257</v>
      </c>
      <c r="J13" s="62">
        <v>600</v>
      </c>
      <c r="K13" s="77">
        <v>30541960.792399999</v>
      </c>
      <c r="L13" s="78">
        <v>7541922.9528000001</v>
      </c>
      <c r="M13" s="78">
        <v>207171</v>
      </c>
      <c r="N13" s="78">
        <v>176045.06359999999</v>
      </c>
      <c r="O13" s="78">
        <v>6575</v>
      </c>
      <c r="P13" s="10">
        <f t="shared" si="1"/>
        <v>0.57640393423531178</v>
      </c>
      <c r="Q13" s="11">
        <f t="shared" si="2"/>
        <v>2.3342198627823669</v>
      </c>
      <c r="R13" s="11">
        <f t="shared" si="2"/>
        <v>3.1737067446698624</v>
      </c>
      <c r="S13" s="77">
        <v>29536109.189199999</v>
      </c>
      <c r="T13" s="78">
        <v>7283307.3372</v>
      </c>
      <c r="U13" s="78">
        <v>200366</v>
      </c>
      <c r="V13" s="78">
        <v>173974.13440000001</v>
      </c>
      <c r="W13" s="78">
        <v>6500</v>
      </c>
      <c r="X13" s="10">
        <f t="shared" si="3"/>
        <v>0.5890218419954053</v>
      </c>
      <c r="Y13" s="11">
        <f t="shared" si="4"/>
        <v>2.3886694100002477</v>
      </c>
      <c r="Z13" s="58">
        <f t="shared" si="4"/>
        <v>3.2440633640437997</v>
      </c>
      <c r="AA13" s="84">
        <f t="shared" si="5"/>
        <v>3.2933432468104469</v>
      </c>
    </row>
    <row r="14" spans="1:27" s="32" customFormat="1">
      <c r="A14" t="s">
        <v>229</v>
      </c>
      <c r="B14" t="s">
        <v>284</v>
      </c>
      <c r="C14" s="9" t="str">
        <f t="shared" si="0"/>
        <v>gSlide</v>
      </c>
      <c r="D14">
        <v>14</v>
      </c>
      <c r="E14" s="32" t="s">
        <v>230</v>
      </c>
      <c r="F14">
        <v>3</v>
      </c>
      <c r="G14" s="33" t="s">
        <v>63</v>
      </c>
      <c r="H14" s="33" t="s">
        <v>49</v>
      </c>
      <c r="I14" s="33">
        <v>258</v>
      </c>
      <c r="J14" s="62">
        <v>600</v>
      </c>
      <c r="K14" s="77">
        <v>20071196.329999998</v>
      </c>
      <c r="L14" s="78">
        <v>4670085.0020000003</v>
      </c>
      <c r="M14" s="78">
        <v>131139</v>
      </c>
      <c r="N14" s="78">
        <v>158966.4044</v>
      </c>
      <c r="O14" s="78">
        <v>5945</v>
      </c>
      <c r="P14" s="10">
        <f t="shared" si="1"/>
        <v>0.7920126024695211</v>
      </c>
      <c r="Q14" s="11">
        <f t="shared" si="2"/>
        <v>3.4039295715585776</v>
      </c>
      <c r="R14" s="11">
        <f t="shared" si="2"/>
        <v>4.5333577349224869</v>
      </c>
      <c r="S14" s="77">
        <v>18920072.016399998</v>
      </c>
      <c r="T14" s="78">
        <v>4484656.7479999997</v>
      </c>
      <c r="U14" s="78">
        <v>124953</v>
      </c>
      <c r="V14" s="78">
        <v>156100.2824</v>
      </c>
      <c r="W14" s="78">
        <v>5848</v>
      </c>
      <c r="X14" s="10">
        <f t="shared" si="3"/>
        <v>0.82505120627813477</v>
      </c>
      <c r="Y14" s="11">
        <f t="shared" si="4"/>
        <v>3.4807632149242025</v>
      </c>
      <c r="Z14" s="58">
        <f t="shared" si="4"/>
        <v>4.6801597400622637</v>
      </c>
      <c r="AA14" s="84">
        <f t="shared" si="5"/>
        <v>5.7352052895792687</v>
      </c>
    </row>
    <row r="15" spans="1:27" s="32" customFormat="1">
      <c r="A15" t="s">
        <v>232</v>
      </c>
      <c r="B15" t="s">
        <v>285</v>
      </c>
      <c r="C15" s="9" t="str">
        <f t="shared" si="0"/>
        <v>gSlide</v>
      </c>
      <c r="D15">
        <v>15</v>
      </c>
      <c r="E15" s="32" t="s">
        <v>233</v>
      </c>
      <c r="F15">
        <v>3</v>
      </c>
      <c r="G15" s="33" t="s">
        <v>63</v>
      </c>
      <c r="H15" s="33" t="s">
        <v>49</v>
      </c>
      <c r="I15" s="33">
        <v>260</v>
      </c>
      <c r="J15" s="62">
        <v>600</v>
      </c>
      <c r="K15" s="12">
        <v>58923177.071999997</v>
      </c>
      <c r="L15" s="13">
        <v>8260987.7860000003</v>
      </c>
      <c r="M15" s="13">
        <v>221128</v>
      </c>
      <c r="N15" s="13">
        <v>205126.7328</v>
      </c>
      <c r="O15" s="13">
        <v>7684</v>
      </c>
      <c r="P15" s="10">
        <f t="shared" si="1"/>
        <v>0.3481257172357653</v>
      </c>
      <c r="Q15" s="11">
        <f t="shared" si="2"/>
        <v>2.4830775460972214</v>
      </c>
      <c r="R15" s="11">
        <f t="shared" si="2"/>
        <v>3.4749104591006117</v>
      </c>
      <c r="S15" s="12">
        <v>55557560.575999998</v>
      </c>
      <c r="T15" s="13">
        <v>7976765.608</v>
      </c>
      <c r="U15" s="13">
        <v>211843</v>
      </c>
      <c r="V15" s="13">
        <v>203266.9804</v>
      </c>
      <c r="W15" s="13">
        <v>7612</v>
      </c>
      <c r="X15" s="10">
        <f t="shared" si="3"/>
        <v>0.36586736043232282</v>
      </c>
      <c r="Y15" s="11">
        <f t="shared" si="4"/>
        <v>2.5482381003666568</v>
      </c>
      <c r="Z15" s="58">
        <f t="shared" si="4"/>
        <v>3.5932270596621083</v>
      </c>
      <c r="AA15" s="84">
        <f t="shared" si="5"/>
        <v>5.7118720735092943</v>
      </c>
    </row>
    <row r="16" spans="1:27" s="36" customFormat="1">
      <c r="A16" s="34" t="s">
        <v>235</v>
      </c>
      <c r="B16" s="34" t="s">
        <v>286</v>
      </c>
      <c r="C16" s="35" t="str">
        <f t="shared" si="0"/>
        <v>gSlide</v>
      </c>
      <c r="D16" s="34">
        <v>16</v>
      </c>
      <c r="E16" s="36" t="s">
        <v>236</v>
      </c>
      <c r="F16" s="34">
        <v>4</v>
      </c>
      <c r="G16" s="37" t="s">
        <v>64</v>
      </c>
      <c r="H16" s="37" t="s">
        <v>68</v>
      </c>
      <c r="I16" s="37">
        <v>102</v>
      </c>
      <c r="J16" s="37">
        <v>600</v>
      </c>
      <c r="K16" s="79">
        <v>31795615.251200002</v>
      </c>
      <c r="L16" s="80">
        <v>5948173.3360000001</v>
      </c>
      <c r="M16" s="80">
        <v>165819</v>
      </c>
      <c r="N16" s="80">
        <v>186427.2176</v>
      </c>
      <c r="O16" s="80">
        <v>7130</v>
      </c>
      <c r="P16" s="40">
        <f t="shared" si="1"/>
        <v>0.58632995816290745</v>
      </c>
      <c r="Q16" s="41">
        <f t="shared" si="2"/>
        <v>3.1341927524487327</v>
      </c>
      <c r="R16" s="41">
        <f t="shared" si="2"/>
        <v>4.2998691344176487</v>
      </c>
      <c r="S16" s="79">
        <v>26966413.8204</v>
      </c>
      <c r="T16" s="80">
        <v>5454533.1771999998</v>
      </c>
      <c r="U16" s="80">
        <v>150457</v>
      </c>
      <c r="V16" s="80">
        <v>170691.79519999999</v>
      </c>
      <c r="W16" s="80">
        <v>6526</v>
      </c>
      <c r="X16" s="40">
        <f t="shared" si="3"/>
        <v>0.63297921754383313</v>
      </c>
      <c r="Y16" s="41">
        <f t="shared" si="4"/>
        <v>3.1293566223685891</v>
      </c>
      <c r="Z16" s="64">
        <f t="shared" si="4"/>
        <v>4.3374518965551623</v>
      </c>
      <c r="AA16" s="85">
        <f t="shared" si="5"/>
        <v>15.188262257695243</v>
      </c>
    </row>
    <row r="17" spans="1:27" s="36" customFormat="1">
      <c r="A17" s="34" t="s">
        <v>238</v>
      </c>
      <c r="B17" s="34" t="s">
        <v>287</v>
      </c>
      <c r="C17" s="35" t="str">
        <f t="shared" si="0"/>
        <v>gSlide</v>
      </c>
      <c r="D17" s="34">
        <v>17</v>
      </c>
      <c r="E17" s="36" t="s">
        <v>239</v>
      </c>
      <c r="F17" s="34">
        <v>4</v>
      </c>
      <c r="G17" s="37" t="s">
        <v>64</v>
      </c>
      <c r="H17" s="37" t="s">
        <v>68</v>
      </c>
      <c r="I17" s="37">
        <v>129</v>
      </c>
      <c r="J17" s="37">
        <v>600</v>
      </c>
      <c r="K17" s="38">
        <v>23198276.992400002</v>
      </c>
      <c r="L17" s="39">
        <v>5562188.9091999996</v>
      </c>
      <c r="M17" s="39">
        <v>153659</v>
      </c>
      <c r="N17" s="39">
        <v>136103.44760000001</v>
      </c>
      <c r="O17" s="39">
        <v>5159</v>
      </c>
      <c r="P17" s="40">
        <f t="shared" si="1"/>
        <v>0.58669636389197755</v>
      </c>
      <c r="Q17" s="41">
        <f t="shared" si="2"/>
        <v>2.4469404010151741</v>
      </c>
      <c r="R17" s="41">
        <f t="shared" si="2"/>
        <v>3.3574343188488793</v>
      </c>
      <c r="S17" s="38">
        <v>20903386.755199999</v>
      </c>
      <c r="T17" s="39">
        <v>5254833.1380000003</v>
      </c>
      <c r="U17" s="39">
        <v>143818</v>
      </c>
      <c r="V17" s="39">
        <v>132227.99359999999</v>
      </c>
      <c r="W17" s="39">
        <v>5013</v>
      </c>
      <c r="X17" s="40">
        <f t="shared" si="3"/>
        <v>0.63256732102086999</v>
      </c>
      <c r="Y17" s="41">
        <f t="shared" si="4"/>
        <v>2.5163119385047916</v>
      </c>
      <c r="Z17" s="64">
        <f t="shared" si="4"/>
        <v>3.4856554812332257</v>
      </c>
      <c r="AA17" s="85">
        <f t="shared" si="5"/>
        <v>9.8925029559386388</v>
      </c>
    </row>
    <row r="18" spans="1:27" s="36" customFormat="1">
      <c r="A18" s="34" t="s">
        <v>241</v>
      </c>
      <c r="B18" s="34" t="s">
        <v>288</v>
      </c>
      <c r="C18" s="35" t="str">
        <f t="shared" si="0"/>
        <v>gSlide</v>
      </c>
      <c r="D18" s="34">
        <v>18</v>
      </c>
      <c r="E18" s="36" t="s">
        <v>242</v>
      </c>
      <c r="F18" s="34">
        <v>4</v>
      </c>
      <c r="G18" s="37" t="s">
        <v>64</v>
      </c>
      <c r="H18" s="37" t="s">
        <v>68</v>
      </c>
      <c r="I18" s="37">
        <v>136</v>
      </c>
      <c r="J18" s="37">
        <v>600</v>
      </c>
      <c r="K18" s="38">
        <v>29561488.4932</v>
      </c>
      <c r="L18" s="39">
        <v>6763827.6443999996</v>
      </c>
      <c r="M18" s="39">
        <v>186014</v>
      </c>
      <c r="N18" s="39">
        <v>171233.49119999999</v>
      </c>
      <c r="O18" s="39">
        <v>6281</v>
      </c>
      <c r="P18" s="40">
        <f t="shared" si="1"/>
        <v>0.57924515959129952</v>
      </c>
      <c r="Q18" s="41">
        <f t="shared" si="2"/>
        <v>2.5316063655431842</v>
      </c>
      <c r="R18" s="41">
        <f t="shared" si="2"/>
        <v>3.3766275656670999</v>
      </c>
      <c r="S18" s="38">
        <v>28977023.9012</v>
      </c>
      <c r="T18" s="39">
        <v>6669995.9519999996</v>
      </c>
      <c r="U18" s="39">
        <v>183113</v>
      </c>
      <c r="V18" s="39">
        <v>170935.77</v>
      </c>
      <c r="W18" s="39">
        <v>6270</v>
      </c>
      <c r="X18" s="40">
        <f t="shared" si="3"/>
        <v>0.5899010560326079</v>
      </c>
      <c r="Y18" s="41">
        <f t="shared" si="4"/>
        <v>2.562756727742014</v>
      </c>
      <c r="Z18" s="64">
        <f t="shared" si="4"/>
        <v>3.4241151638605674</v>
      </c>
      <c r="AA18" s="85">
        <f t="shared" si="5"/>
        <v>1.977114894381736</v>
      </c>
    </row>
    <row r="19" spans="1:27" s="36" customFormat="1">
      <c r="A19" s="34" t="s">
        <v>244</v>
      </c>
      <c r="B19" s="34" t="s">
        <v>289</v>
      </c>
      <c r="C19" s="35" t="str">
        <f t="shared" si="0"/>
        <v>gSlide</v>
      </c>
      <c r="D19" s="34">
        <v>19</v>
      </c>
      <c r="E19" s="36" t="s">
        <v>245</v>
      </c>
      <c r="F19" s="34">
        <v>4</v>
      </c>
      <c r="G19" s="37" t="s">
        <v>64</v>
      </c>
      <c r="H19" s="37" t="s">
        <v>68</v>
      </c>
      <c r="I19" s="37">
        <v>254</v>
      </c>
      <c r="J19" s="37">
        <v>600</v>
      </c>
      <c r="K19" s="38">
        <v>23850571.445599999</v>
      </c>
      <c r="L19" s="39">
        <v>5587991.2016000003</v>
      </c>
      <c r="M19" s="39">
        <v>156826</v>
      </c>
      <c r="N19" s="39">
        <v>289051.10159999999</v>
      </c>
      <c r="O19" s="39">
        <v>10601</v>
      </c>
      <c r="P19" s="40">
        <f t="shared" si="1"/>
        <v>1.2119252666934515</v>
      </c>
      <c r="Q19" s="41">
        <f t="shared" si="2"/>
        <v>5.1727193399523692</v>
      </c>
      <c r="R19" s="41">
        <f t="shared" si="2"/>
        <v>6.7597209646359664</v>
      </c>
      <c r="S19" s="38">
        <v>23850571.445599999</v>
      </c>
      <c r="T19" s="39">
        <v>5587991.2016000003</v>
      </c>
      <c r="U19" s="39">
        <v>156826</v>
      </c>
      <c r="V19" s="39">
        <v>289051.10159999999</v>
      </c>
      <c r="W19" s="39">
        <v>10601</v>
      </c>
      <c r="X19" s="40">
        <f t="shared" si="3"/>
        <v>1.2119252666934515</v>
      </c>
      <c r="Y19" s="41">
        <f t="shared" si="4"/>
        <v>5.1727193399523692</v>
      </c>
      <c r="Z19" s="64">
        <f t="shared" si="4"/>
        <v>6.7597209646359664</v>
      </c>
      <c r="AA19" s="85">
        <f t="shared" si="5"/>
        <v>0</v>
      </c>
    </row>
    <row r="20" spans="1:27" s="36" customFormat="1">
      <c r="A20" s="34" t="s">
        <v>250</v>
      </c>
      <c r="B20" s="34" t="s">
        <v>291</v>
      </c>
      <c r="C20" s="35" t="str">
        <f t="shared" si="0"/>
        <v>gSlide</v>
      </c>
      <c r="D20" s="34">
        <v>2</v>
      </c>
      <c r="E20" s="36" t="s">
        <v>252</v>
      </c>
      <c r="F20" s="34">
        <v>4</v>
      </c>
      <c r="G20" s="37" t="s">
        <v>64</v>
      </c>
      <c r="H20" s="37" t="s">
        <v>68</v>
      </c>
      <c r="I20" s="37">
        <v>276</v>
      </c>
      <c r="J20" s="37">
        <v>600</v>
      </c>
      <c r="K20" s="38">
        <v>30304980.430399999</v>
      </c>
      <c r="L20" s="39">
        <v>8409095.3015999999</v>
      </c>
      <c r="M20" s="39">
        <v>213953</v>
      </c>
      <c r="N20" s="39">
        <v>134124.98759999999</v>
      </c>
      <c r="O20" s="39">
        <v>4805</v>
      </c>
      <c r="P20" s="40">
        <f t="shared" si="1"/>
        <v>0.44258397694081492</v>
      </c>
      <c r="Q20" s="41">
        <f t="shared" si="2"/>
        <v>1.5949990193889227</v>
      </c>
      <c r="R20" s="41">
        <f t="shared" si="2"/>
        <v>2.2458203437203497</v>
      </c>
      <c r="S20" s="38">
        <v>28159615.428800002</v>
      </c>
      <c r="T20" s="39">
        <v>8026231.1283999998</v>
      </c>
      <c r="U20" s="39">
        <v>201892</v>
      </c>
      <c r="V20" s="39">
        <v>133163.26560000001</v>
      </c>
      <c r="W20" s="39">
        <v>4769</v>
      </c>
      <c r="X20" s="40">
        <f t="shared" si="3"/>
        <v>0.47288737282899274</v>
      </c>
      <c r="Y20" s="41">
        <f t="shared" si="4"/>
        <v>1.6591008092056481</v>
      </c>
      <c r="Z20" s="64">
        <f t="shared" si="4"/>
        <v>2.3621540229429598</v>
      </c>
      <c r="AA20" s="85">
        <f t="shared" si="5"/>
        <v>7.0792489258561133</v>
      </c>
    </row>
    <row r="21" spans="1:27" s="71" customFormat="1">
      <c r="A21" s="69"/>
      <c r="B21" s="69"/>
      <c r="C21" s="70"/>
      <c r="D21" s="69"/>
      <c r="F21" s="69"/>
      <c r="G21" s="62"/>
      <c r="H21" s="62"/>
      <c r="I21" s="62"/>
      <c r="J21" s="62"/>
      <c r="K21" s="72"/>
      <c r="L21" s="73"/>
      <c r="M21" s="73"/>
      <c r="N21" s="73"/>
      <c r="O21" s="73"/>
      <c r="P21" s="74"/>
      <c r="Q21" s="75"/>
      <c r="R21" s="75"/>
      <c r="S21" s="72"/>
      <c r="T21" s="73"/>
      <c r="U21" s="73"/>
      <c r="V21" s="73"/>
      <c r="W21" s="73"/>
      <c r="X21" s="74"/>
      <c r="Y21" s="75"/>
      <c r="Z21" s="76"/>
      <c r="AA21" s="84"/>
    </row>
    <row r="22" spans="1:27" s="32" customFormat="1">
      <c r="A22"/>
      <c r="B22"/>
      <c r="C22" s="9"/>
      <c r="D22"/>
      <c r="F22"/>
      <c r="G22" s="33"/>
      <c r="H22" s="33"/>
      <c r="I22" s="33"/>
      <c r="J22" s="62"/>
      <c r="K22" s="61"/>
      <c r="L22"/>
      <c r="M22"/>
      <c r="N22"/>
      <c r="O22"/>
      <c r="P22" s="10"/>
      <c r="Q22" s="11"/>
      <c r="R22" s="11"/>
      <c r="S22" s="61"/>
      <c r="T22"/>
      <c r="U22"/>
      <c r="V22"/>
      <c r="W22"/>
      <c r="X22" s="10"/>
      <c r="Y22" s="11"/>
      <c r="Z22" s="58"/>
      <c r="AA22" s="84"/>
    </row>
    <row r="23" spans="1:27" s="32" customFormat="1">
      <c r="A23"/>
      <c r="B23"/>
      <c r="C23" s="9"/>
      <c r="D23"/>
      <c r="F23"/>
      <c r="G23" s="33"/>
      <c r="H23" s="33"/>
      <c r="I23" s="33"/>
      <c r="J23" s="62"/>
      <c r="K23" s="61"/>
      <c r="L23"/>
      <c r="M23"/>
      <c r="N23"/>
      <c r="O23"/>
      <c r="P23" s="10"/>
      <c r="Q23" s="11"/>
      <c r="R23" s="11"/>
      <c r="S23" s="61"/>
      <c r="T23"/>
      <c r="U23"/>
      <c r="V23"/>
      <c r="W23"/>
      <c r="X23" s="10"/>
      <c r="Y23" s="11"/>
      <c r="Z23" s="58"/>
      <c r="AA23" s="84"/>
    </row>
    <row r="24" spans="1:27" s="32" customFormat="1">
      <c r="A24"/>
      <c r="B24"/>
      <c r="C24" s="9"/>
      <c r="D24"/>
      <c r="F24"/>
      <c r="G24" s="33"/>
      <c r="H24" s="33"/>
      <c r="I24" s="33"/>
      <c r="J24" s="62"/>
      <c r="K24" s="61"/>
      <c r="L24"/>
      <c r="M24"/>
      <c r="N24"/>
      <c r="O24"/>
      <c r="P24" s="10"/>
      <c r="Q24" s="11"/>
      <c r="R24" s="11"/>
      <c r="S24" s="61"/>
      <c r="T24"/>
      <c r="U24"/>
      <c r="V24"/>
      <c r="W24"/>
      <c r="X24" s="10"/>
      <c r="Y24" s="11"/>
      <c r="Z24" s="58"/>
      <c r="AA24" s="84"/>
    </row>
    <row r="25" spans="1:27" s="32" customFormat="1">
      <c r="A25"/>
      <c r="B25"/>
      <c r="C25" s="9"/>
      <c r="D25"/>
      <c r="F25"/>
      <c r="G25" s="33"/>
      <c r="H25" s="33"/>
      <c r="I25" s="33"/>
      <c r="J25" s="62"/>
      <c r="K25" s="61"/>
      <c r="L25"/>
      <c r="M25"/>
      <c r="N25"/>
      <c r="O25"/>
      <c r="P25" s="10"/>
      <c r="Q25" s="11"/>
      <c r="R25" s="11"/>
      <c r="S25" s="61"/>
      <c r="T25"/>
      <c r="U25"/>
      <c r="V25"/>
      <c r="W25"/>
      <c r="X25" s="10"/>
      <c r="Y25" s="11"/>
      <c r="Z25" s="58"/>
      <c r="AA25" s="84"/>
    </row>
    <row r="26" spans="1:27" s="32" customFormat="1">
      <c r="A26"/>
      <c r="B26"/>
      <c r="C26" s="9"/>
      <c r="D26"/>
      <c r="F26"/>
      <c r="G26" s="33"/>
      <c r="H26" s="33"/>
      <c r="I26" s="33"/>
      <c r="J26" s="62"/>
      <c r="K26" s="61"/>
      <c r="L26"/>
      <c r="M26"/>
      <c r="N26"/>
      <c r="O26"/>
      <c r="P26" s="10"/>
      <c r="Q26" s="11"/>
      <c r="R26" s="11"/>
      <c r="S26" s="61"/>
      <c r="T26"/>
      <c r="U26"/>
      <c r="V26"/>
      <c r="W26"/>
      <c r="X26" s="10"/>
      <c r="Y26" s="11"/>
      <c r="Z26" s="58"/>
      <c r="AA26" s="84"/>
    </row>
    <row r="27" spans="1:27">
      <c r="H27" s="2"/>
      <c r="I27" s="2"/>
      <c r="J27" s="2"/>
      <c r="L27" s="19"/>
      <c r="M27" s="19"/>
      <c r="N27" s="5"/>
      <c r="O27" s="5"/>
      <c r="P27" s="16"/>
      <c r="Q27" s="17"/>
      <c r="R27" s="51"/>
      <c r="S27" s="18"/>
      <c r="T27" s="19"/>
      <c r="U27" s="5"/>
      <c r="V27" s="5"/>
      <c r="W27" s="19"/>
      <c r="X27" s="16"/>
      <c r="Y27" s="17"/>
      <c r="Z27" s="60"/>
    </row>
    <row r="28" spans="1:27">
      <c r="H28" s="2"/>
      <c r="I28" s="2"/>
      <c r="J28" s="2"/>
      <c r="L28" s="19"/>
      <c r="M28" s="19"/>
      <c r="N28" s="5"/>
      <c r="O28" s="5"/>
      <c r="P28" s="16"/>
      <c r="Q28" s="17"/>
      <c r="R28" s="51"/>
      <c r="S28" s="18"/>
      <c r="T28" s="19"/>
      <c r="U28" s="5"/>
      <c r="V28" s="5"/>
      <c r="W28" s="19"/>
      <c r="X28" s="16"/>
      <c r="Y28" s="17"/>
      <c r="Z28" s="60"/>
    </row>
    <row r="29" spans="1:27" s="20" customFormat="1">
      <c r="K29" s="21"/>
      <c r="L29" s="22"/>
      <c r="M29" s="22"/>
      <c r="N29" s="23"/>
      <c r="O29" s="23"/>
      <c r="P29" s="24"/>
      <c r="Q29" s="25"/>
      <c r="R29" s="52"/>
      <c r="S29" s="44"/>
      <c r="W29" s="48"/>
      <c r="X29" s="55"/>
      <c r="Y29" s="56"/>
      <c r="Z29" s="57"/>
      <c r="AA29" s="87"/>
    </row>
    <row r="30" spans="1:27" s="28" customFormat="1" ht="60">
      <c r="K30" s="12" t="s">
        <v>55</v>
      </c>
      <c r="L30" s="13"/>
      <c r="M30" s="13"/>
      <c r="N30" s="29"/>
      <c r="O30" s="29"/>
      <c r="P30" s="42" t="s">
        <v>92</v>
      </c>
      <c r="Q30" s="15" t="s">
        <v>93</v>
      </c>
      <c r="R30" s="82" t="s">
        <v>94</v>
      </c>
      <c r="S30" s="45"/>
      <c r="W30" s="49"/>
      <c r="X30" s="88" t="s">
        <v>100</v>
      </c>
      <c r="Y30" s="89" t="s">
        <v>101</v>
      </c>
      <c r="Z30" s="90" t="s">
        <v>102</v>
      </c>
      <c r="AA30" s="83" t="s">
        <v>317</v>
      </c>
    </row>
    <row r="31" spans="1:27">
      <c r="H31" s="2"/>
      <c r="I31" s="2"/>
      <c r="J31" s="2"/>
      <c r="K31" s="18" t="s">
        <v>126</v>
      </c>
      <c r="L31" s="19"/>
      <c r="M31" s="19"/>
      <c r="N31" s="5"/>
      <c r="O31" s="5"/>
      <c r="P31" s="16">
        <v>0.49137599999999998</v>
      </c>
      <c r="Q31" s="17">
        <v>2.3149600000000001</v>
      </c>
      <c r="R31" s="51">
        <v>3.143615</v>
      </c>
      <c r="X31" s="59">
        <v>0.52575400000000005</v>
      </c>
      <c r="Y31" s="60">
        <v>2.4199600000000001</v>
      </c>
      <c r="Z31" s="54">
        <v>3.312449</v>
      </c>
      <c r="AA31" s="86">
        <v>7.6241890000000003</v>
      </c>
    </row>
    <row r="32" spans="1:27">
      <c r="H32" s="2"/>
      <c r="I32" s="2"/>
      <c r="J32" s="2"/>
      <c r="K32" s="18" t="s">
        <v>142</v>
      </c>
      <c r="L32" s="19"/>
      <c r="M32" s="19"/>
      <c r="N32" s="5"/>
      <c r="O32" s="5"/>
      <c r="P32" s="16">
        <v>1.0512809999999999</v>
      </c>
      <c r="Q32" s="17">
        <v>4.9844540000000004</v>
      </c>
      <c r="R32" s="51">
        <v>6.4547509999999999</v>
      </c>
      <c r="X32" s="59">
        <v>1.1580600000000001</v>
      </c>
      <c r="Y32" s="60">
        <v>5.1742970000000001</v>
      </c>
      <c r="Z32" s="54">
        <v>6.7314369999999997</v>
      </c>
      <c r="AA32" s="86">
        <v>11.098115999999999</v>
      </c>
    </row>
    <row r="33" spans="7:27">
      <c r="H33" s="2"/>
      <c r="I33" s="2"/>
      <c r="J33" s="2"/>
      <c r="K33" s="18" t="s">
        <v>156</v>
      </c>
      <c r="L33" s="19"/>
      <c r="M33" s="19"/>
      <c r="N33" s="5"/>
      <c r="O33" s="5"/>
      <c r="P33" s="16">
        <v>0.46748400000000001</v>
      </c>
      <c r="Q33" s="17">
        <v>2.251449</v>
      </c>
      <c r="R33" s="51">
        <v>3.070093</v>
      </c>
      <c r="X33" s="59">
        <v>0.49138500000000002</v>
      </c>
      <c r="Y33" s="60">
        <v>2.3283109999999998</v>
      </c>
      <c r="Z33" s="54">
        <v>3.2015410000000002</v>
      </c>
      <c r="AA33" s="86">
        <v>7.1540670000000004</v>
      </c>
    </row>
    <row r="34" spans="7:27">
      <c r="H34" s="2"/>
      <c r="I34" s="2"/>
      <c r="J34" s="2"/>
      <c r="K34" s="18" t="s">
        <v>172</v>
      </c>
      <c r="L34" s="19"/>
      <c r="M34" s="19"/>
      <c r="N34" s="5"/>
      <c r="O34" s="5"/>
      <c r="P34" s="16">
        <v>0.68135599999999996</v>
      </c>
      <c r="Q34" s="17">
        <v>2.976092</v>
      </c>
      <c r="R34" s="51">
        <v>4.0078940000000003</v>
      </c>
      <c r="X34" s="59">
        <v>0.70805200000000001</v>
      </c>
      <c r="Y34" s="60">
        <v>3.0080490000000002</v>
      </c>
      <c r="Z34" s="54">
        <v>4.0738200000000004</v>
      </c>
      <c r="AA34" s="86">
        <v>6.827426</v>
      </c>
    </row>
    <row r="35" spans="7:27">
      <c r="H35" s="2"/>
      <c r="I35" s="2"/>
      <c r="J35" s="2"/>
      <c r="L35" s="19"/>
      <c r="M35" s="19"/>
      <c r="N35" s="5"/>
      <c r="O35" s="5"/>
      <c r="P35" s="16"/>
      <c r="Q35" s="17"/>
      <c r="R35" s="51"/>
    </row>
    <row r="36" spans="7:27">
      <c r="H36" s="2"/>
      <c r="I36" s="2"/>
      <c r="J36" s="2"/>
      <c r="L36" s="19"/>
      <c r="M36" s="19"/>
      <c r="N36" s="5"/>
      <c r="O36" s="5"/>
      <c r="P36" s="16"/>
      <c r="Q36" s="17"/>
      <c r="R36" s="51"/>
    </row>
    <row r="37" spans="7:27" s="28" customFormat="1" ht="60">
      <c r="K37" s="12" t="s">
        <v>56</v>
      </c>
      <c r="L37" s="13"/>
      <c r="M37" s="13"/>
      <c r="N37" s="29"/>
      <c r="O37" s="29"/>
      <c r="P37" s="42" t="s">
        <v>92</v>
      </c>
      <c r="Q37" s="15" t="s">
        <v>93</v>
      </c>
      <c r="R37" s="82" t="s">
        <v>94</v>
      </c>
      <c r="S37" s="45"/>
      <c r="W37" s="49"/>
      <c r="X37" s="88" t="s">
        <v>100</v>
      </c>
      <c r="Y37" s="89" t="s">
        <v>101</v>
      </c>
      <c r="Z37" s="90" t="s">
        <v>102</v>
      </c>
      <c r="AA37" s="83" t="s">
        <v>317</v>
      </c>
    </row>
    <row r="38" spans="7:27">
      <c r="H38" s="2"/>
      <c r="I38" s="2"/>
      <c r="J38" s="2"/>
      <c r="K38" s="18" t="s">
        <v>126</v>
      </c>
      <c r="L38" s="19"/>
      <c r="M38" s="19"/>
      <c r="N38" s="5"/>
      <c r="O38" s="5"/>
      <c r="P38" s="16">
        <v>9.8382999999999998E-2</v>
      </c>
      <c r="Q38" s="17">
        <v>0.52359699999999998</v>
      </c>
      <c r="R38" s="51">
        <v>0.68388300000000002</v>
      </c>
      <c r="X38" s="59">
        <v>0.10258299999999999</v>
      </c>
      <c r="Y38" s="60">
        <v>0.53436399999999995</v>
      </c>
      <c r="Z38" s="54">
        <v>0.70331900000000003</v>
      </c>
      <c r="AA38" s="86">
        <v>1.8572420000000001</v>
      </c>
    </row>
    <row r="39" spans="7:27">
      <c r="H39" s="2"/>
      <c r="I39" s="2"/>
      <c r="J39" s="2"/>
      <c r="K39" s="18" t="s">
        <v>142</v>
      </c>
      <c r="L39" s="19"/>
      <c r="M39" s="19"/>
      <c r="N39" s="5"/>
      <c r="O39" s="5"/>
      <c r="P39" s="16">
        <v>0.144624</v>
      </c>
      <c r="Q39" s="17">
        <v>0.35019800000000001</v>
      </c>
      <c r="R39" s="51">
        <v>0.43062899999999998</v>
      </c>
      <c r="X39" s="59">
        <v>0.13541900000000001</v>
      </c>
      <c r="Y39" s="60">
        <v>0.40571299999999999</v>
      </c>
      <c r="Z39" s="54">
        <v>0.48444999999999999</v>
      </c>
      <c r="AA39" s="86">
        <v>4.859318</v>
      </c>
    </row>
    <row r="40" spans="7:27">
      <c r="H40" s="2"/>
      <c r="I40" s="2"/>
      <c r="J40" s="2"/>
      <c r="K40" s="18" t="s">
        <v>156</v>
      </c>
      <c r="L40" s="19"/>
      <c r="M40" s="19"/>
      <c r="N40" s="5"/>
      <c r="O40" s="5"/>
      <c r="P40" s="16">
        <v>9.9143999999999996E-2</v>
      </c>
      <c r="Q40" s="17">
        <v>0.35518699999999997</v>
      </c>
      <c r="R40" s="51">
        <v>0.46874900000000003</v>
      </c>
      <c r="X40" s="59">
        <v>9.9382999999999999E-2</v>
      </c>
      <c r="Y40" s="60">
        <v>0.35054600000000002</v>
      </c>
      <c r="Z40" s="54">
        <v>0.46256199999999997</v>
      </c>
      <c r="AA40" s="86">
        <v>1.785501</v>
      </c>
    </row>
    <row r="41" spans="7:27">
      <c r="H41" s="2"/>
      <c r="I41" s="2"/>
      <c r="J41" s="2"/>
      <c r="K41" s="18" t="s">
        <v>172</v>
      </c>
      <c r="L41" s="19"/>
      <c r="M41" s="19"/>
      <c r="N41" s="5"/>
      <c r="O41" s="5"/>
      <c r="P41" s="16">
        <v>0.13544999999999999</v>
      </c>
      <c r="Q41" s="17">
        <v>0.60146299999999997</v>
      </c>
      <c r="R41" s="51">
        <v>0.76106200000000002</v>
      </c>
      <c r="X41" s="59">
        <v>0.12932199999999999</v>
      </c>
      <c r="Y41" s="60">
        <v>0.58992599999999995</v>
      </c>
      <c r="Z41" s="54">
        <v>0.74099300000000001</v>
      </c>
      <c r="AA41" s="86">
        <v>2.7340529999999998</v>
      </c>
    </row>
    <row r="42" spans="7:27">
      <c r="H42" s="2"/>
      <c r="I42" s="2"/>
      <c r="J42" s="2"/>
      <c r="L42" s="19"/>
      <c r="M42" s="19"/>
      <c r="N42" s="5"/>
      <c r="O42" s="5"/>
      <c r="P42" s="16"/>
      <c r="Q42" s="17"/>
      <c r="R42" s="51"/>
    </row>
    <row r="43" spans="7:27">
      <c r="H43" s="2"/>
      <c r="I43" s="2"/>
      <c r="J43" s="2"/>
      <c r="L43" s="19"/>
      <c r="M43" s="19"/>
      <c r="N43" s="5"/>
      <c r="O43" s="5"/>
      <c r="P43" s="16"/>
      <c r="Q43" s="17"/>
      <c r="R43" s="51"/>
    </row>
    <row r="44" spans="7:27" s="28" customFormat="1" ht="60">
      <c r="K44" s="12" t="s">
        <v>57</v>
      </c>
      <c r="L44" s="13"/>
      <c r="M44" s="13"/>
      <c r="N44" s="29"/>
      <c r="O44" s="29"/>
      <c r="P44" s="42" t="s">
        <v>92</v>
      </c>
      <c r="Q44" s="15" t="s">
        <v>93</v>
      </c>
      <c r="R44" s="82" t="s">
        <v>94</v>
      </c>
      <c r="S44" s="45"/>
      <c r="W44" s="49"/>
      <c r="X44" s="88" t="s">
        <v>100</v>
      </c>
      <c r="Y44" s="89" t="s">
        <v>101</v>
      </c>
      <c r="Z44" s="90" t="s">
        <v>102</v>
      </c>
      <c r="AA44" s="83" t="s">
        <v>317</v>
      </c>
    </row>
    <row r="45" spans="7:27">
      <c r="G45"/>
      <c r="H45" t="s">
        <v>126</v>
      </c>
      <c r="I45" s="2"/>
      <c r="J45" s="2"/>
      <c r="K45" s="18" t="s">
        <v>58</v>
      </c>
      <c r="L45" t="s">
        <v>142</v>
      </c>
      <c r="M45" s="19"/>
      <c r="N45" s="5"/>
      <c r="O45" s="5"/>
      <c r="P45" s="26">
        <v>2.0804E-2</v>
      </c>
      <c r="Q45" s="27">
        <v>4.3769999999999998E-3</v>
      </c>
      <c r="R45" s="4">
        <v>5.4679999999999998E-3</v>
      </c>
      <c r="X45" s="26">
        <v>9.953E-3</v>
      </c>
      <c r="Y45" s="27">
        <v>4.7019999999999996E-3</v>
      </c>
      <c r="Z45" s="4">
        <v>5.6740000000000002E-3</v>
      </c>
      <c r="AA45" s="26">
        <v>0.54</v>
      </c>
    </row>
    <row r="46" spans="7:27">
      <c r="G46"/>
      <c r="H46" t="s">
        <v>126</v>
      </c>
      <c r="I46" s="2"/>
      <c r="J46" s="2"/>
      <c r="K46" s="18" t="s">
        <v>58</v>
      </c>
      <c r="L46" t="s">
        <v>156</v>
      </c>
      <c r="M46" s="19"/>
      <c r="N46" s="5"/>
      <c r="O46" s="5"/>
      <c r="P46" s="26">
        <v>0.87</v>
      </c>
      <c r="Q46" s="27">
        <v>0.92</v>
      </c>
      <c r="R46" s="4">
        <v>0.93</v>
      </c>
      <c r="X46" s="26">
        <v>0.82</v>
      </c>
      <c r="Y46" s="27">
        <v>0.89</v>
      </c>
      <c r="Z46" s="4">
        <v>0.9</v>
      </c>
      <c r="AA46" s="26">
        <v>0.86</v>
      </c>
    </row>
    <row r="47" spans="7:27">
      <c r="G47"/>
      <c r="H47" t="s">
        <v>126</v>
      </c>
      <c r="I47" s="2"/>
      <c r="J47" s="2"/>
      <c r="K47" s="18" t="s">
        <v>58</v>
      </c>
      <c r="L47" t="s">
        <v>172</v>
      </c>
      <c r="M47" s="19"/>
      <c r="N47" s="5"/>
      <c r="O47" s="5"/>
      <c r="P47" s="26">
        <v>0.28999999999999998</v>
      </c>
      <c r="Q47" s="27">
        <v>0.43</v>
      </c>
      <c r="R47" s="4">
        <v>0.42</v>
      </c>
      <c r="X47" s="26">
        <v>0.3</v>
      </c>
      <c r="Y47" s="27">
        <v>0.48</v>
      </c>
      <c r="Z47" s="4">
        <v>0.48</v>
      </c>
      <c r="AA47" s="26">
        <v>0.82</v>
      </c>
    </row>
    <row r="48" spans="7:27">
      <c r="G48"/>
      <c r="H48" t="s">
        <v>142</v>
      </c>
      <c r="I48" s="2"/>
      <c r="J48" s="2"/>
      <c r="K48" s="18" t="s">
        <v>58</v>
      </c>
      <c r="L48" t="s">
        <v>156</v>
      </c>
      <c r="M48" s="19"/>
      <c r="N48" s="5"/>
      <c r="O48" s="5"/>
      <c r="P48" s="26">
        <v>1.7718999999999999E-2</v>
      </c>
      <c r="Q48" s="27">
        <v>9.7999999999999997E-4</v>
      </c>
      <c r="R48" s="4">
        <v>1.1150000000000001E-3</v>
      </c>
      <c r="X48" s="26">
        <v>7.8100000000000001E-3</v>
      </c>
      <c r="Y48" s="27">
        <v>1.444E-3</v>
      </c>
      <c r="Z48" s="4">
        <v>1.3010000000000001E-3</v>
      </c>
      <c r="AA48" s="26">
        <v>0.49</v>
      </c>
    </row>
    <row r="49" spans="7:27">
      <c r="G49"/>
      <c r="H49" t="s">
        <v>142</v>
      </c>
      <c r="I49" s="2"/>
      <c r="J49" s="2"/>
      <c r="K49" s="18" t="s">
        <v>58</v>
      </c>
      <c r="L49" t="s">
        <v>172</v>
      </c>
      <c r="M49" s="19"/>
      <c r="N49" s="5"/>
      <c r="O49" s="5"/>
      <c r="P49" s="26">
        <v>0.11</v>
      </c>
      <c r="Q49" s="27">
        <v>2.6748999999999998E-2</v>
      </c>
      <c r="R49" s="4">
        <v>3.0519000000000001E-2</v>
      </c>
      <c r="X49" s="26">
        <v>4.8502000000000003E-2</v>
      </c>
      <c r="Y49" s="27">
        <v>2.0337000000000001E-2</v>
      </c>
      <c r="Z49" s="4">
        <v>2.1514999999999999E-2</v>
      </c>
      <c r="AA49" s="26">
        <v>0.48</v>
      </c>
    </row>
    <row r="50" spans="7:27">
      <c r="G50"/>
      <c r="H50" t="s">
        <v>156</v>
      </c>
      <c r="I50" s="2"/>
      <c r="J50" s="2"/>
      <c r="K50" s="18" t="s">
        <v>58</v>
      </c>
      <c r="L50" t="s">
        <v>172</v>
      </c>
      <c r="M50" s="19"/>
      <c r="N50" s="5"/>
      <c r="O50" s="5"/>
      <c r="P50" s="26">
        <v>0.24</v>
      </c>
      <c r="Q50" s="27">
        <v>0.34</v>
      </c>
      <c r="R50" s="4">
        <v>0.33</v>
      </c>
      <c r="X50" s="26">
        <v>0.22</v>
      </c>
      <c r="Y50" s="27">
        <v>0.36</v>
      </c>
      <c r="Z50" s="4">
        <v>0.35</v>
      </c>
      <c r="AA50" s="26">
        <v>0.92</v>
      </c>
    </row>
    <row r="51" spans="7:27">
      <c r="H51" s="2"/>
      <c r="I51" s="2"/>
      <c r="J51" s="2"/>
      <c r="L51" s="19"/>
      <c r="M51" s="19"/>
      <c r="N51" s="5"/>
      <c r="O51" s="5"/>
      <c r="P51" s="16"/>
      <c r="Q51" s="17"/>
      <c r="R51" s="51"/>
    </row>
    <row r="52" spans="7:27">
      <c r="H52" s="2"/>
      <c r="I52" s="2"/>
      <c r="J52" s="2"/>
      <c r="L52" s="19"/>
      <c r="M52" s="19"/>
      <c r="N52" s="5"/>
      <c r="O52" s="5"/>
      <c r="P52" s="16"/>
      <c r="Q52" s="17"/>
      <c r="R52" s="51"/>
    </row>
    <row r="53" spans="7:27">
      <c r="H53" s="2"/>
      <c r="I53" s="2"/>
      <c r="J53" s="2"/>
      <c r="L53" s="19"/>
      <c r="M53" s="19"/>
      <c r="N53" s="5"/>
      <c r="O53" s="5"/>
      <c r="P53" s="16"/>
      <c r="Q53" s="17"/>
      <c r="R53" s="51"/>
    </row>
    <row r="54" spans="7:27">
      <c r="H54" s="2"/>
      <c r="I54" s="2"/>
      <c r="J54" s="2"/>
      <c r="L54" s="19"/>
      <c r="M54" s="19"/>
      <c r="N54" s="5"/>
      <c r="O54" s="5"/>
      <c r="P54" s="16"/>
      <c r="Q54" s="17"/>
      <c r="R54" s="51"/>
    </row>
    <row r="55" spans="7:27">
      <c r="H55" s="2"/>
      <c r="I55" s="2"/>
      <c r="J55" s="2"/>
      <c r="L55" s="19"/>
      <c r="M55" s="19"/>
      <c r="N55" s="5"/>
      <c r="O55" s="5"/>
      <c r="P55" s="16"/>
      <c r="Q55" s="17"/>
      <c r="R55" s="51"/>
    </row>
    <row r="56" spans="7:27">
      <c r="H56" s="2"/>
      <c r="I56" s="2"/>
      <c r="J56" s="2"/>
      <c r="L56" s="19"/>
      <c r="M56" s="19"/>
      <c r="N56" s="5"/>
      <c r="O56" s="5"/>
      <c r="P56" s="16"/>
      <c r="Q56" s="17"/>
      <c r="R56" s="51"/>
    </row>
    <row r="57" spans="7:27">
      <c r="H57" s="2"/>
      <c r="I57" s="2"/>
      <c r="J57" s="2"/>
      <c r="L57" s="19"/>
      <c r="M57" s="19"/>
      <c r="N57" s="5"/>
      <c r="O57" s="5"/>
      <c r="P57" s="16"/>
      <c r="Q57" s="17"/>
      <c r="R57" s="51"/>
    </row>
    <row r="58" spans="7:27">
      <c r="H58" s="2"/>
      <c r="I58" s="2"/>
      <c r="J58" s="2"/>
      <c r="L58" s="19"/>
      <c r="M58" s="19"/>
      <c r="N58" s="5"/>
      <c r="O58" s="5"/>
      <c r="P58" s="16"/>
      <c r="Q58" s="17"/>
      <c r="R58" s="51"/>
    </row>
    <row r="59" spans="7:27">
      <c r="H59" s="2"/>
      <c r="I59" s="2"/>
      <c r="J59" s="2"/>
      <c r="L59" s="19"/>
      <c r="M59" s="19"/>
      <c r="N59" s="5"/>
      <c r="O59" s="5"/>
      <c r="P59" s="16"/>
      <c r="Q59" s="17"/>
      <c r="R59" s="51"/>
    </row>
    <row r="60" spans="7:27">
      <c r="H60" s="2"/>
      <c r="I60" s="2"/>
      <c r="J60" s="2"/>
      <c r="L60" s="19"/>
      <c r="M60" s="19"/>
      <c r="N60" s="5"/>
      <c r="O60" s="5"/>
      <c r="P60" s="16"/>
      <c r="Q60" s="17"/>
      <c r="R60" s="51"/>
    </row>
    <row r="61" spans="7:27">
      <c r="H61" s="2"/>
      <c r="I61" s="2"/>
      <c r="J61" s="2"/>
      <c r="L61" s="19"/>
      <c r="M61" s="19"/>
      <c r="N61" s="5"/>
      <c r="O61" s="5"/>
      <c r="P61" s="16"/>
      <c r="Q61" s="17"/>
      <c r="R61" s="51"/>
    </row>
    <row r="62" spans="7:27">
      <c r="H62" s="2"/>
      <c r="I62" s="2"/>
      <c r="J62" s="2"/>
      <c r="L62" s="19"/>
      <c r="M62" s="19"/>
      <c r="N62" s="5"/>
      <c r="O62" s="5"/>
      <c r="P62" s="16"/>
      <c r="Q62" s="17"/>
      <c r="R62" s="51"/>
    </row>
    <row r="63" spans="7:27">
      <c r="H63" s="2"/>
      <c r="I63" s="2"/>
      <c r="J63" s="2"/>
      <c r="L63" s="19"/>
      <c r="M63" s="19"/>
      <c r="N63" s="5"/>
      <c r="O63" s="5"/>
      <c r="P63" s="16"/>
      <c r="Q63" s="17"/>
      <c r="R63" s="51"/>
    </row>
    <row r="64" spans="7:27">
      <c r="H64" s="2"/>
      <c r="I64" s="2"/>
      <c r="J64" s="2"/>
      <c r="L64" s="19"/>
      <c r="M64" s="19"/>
      <c r="N64" s="5"/>
      <c r="O64" s="5"/>
      <c r="P64" s="16"/>
      <c r="Q64" s="17"/>
      <c r="R64" s="51"/>
    </row>
    <row r="65" spans="8:18">
      <c r="H65" s="2"/>
      <c r="I65" s="2"/>
      <c r="J65" s="2"/>
      <c r="L65" s="19"/>
      <c r="M65" s="19"/>
      <c r="N65" s="5"/>
      <c r="O65" s="5"/>
      <c r="P65" s="16"/>
      <c r="Q65" s="17"/>
      <c r="R65" s="51"/>
    </row>
  </sheetData>
  <conditionalFormatting sqref="P45:R50">
    <cfRule type="cellIs" dxfId="17" priority="10" operator="greaterThan">
      <formula>0.2</formula>
    </cfRule>
    <cfRule type="cellIs" dxfId="16" priority="11" operator="between">
      <formula>0.1</formula>
      <formula>0.2</formula>
    </cfRule>
    <cfRule type="cellIs" dxfId="15" priority="12" operator="between">
      <formula>0</formula>
      <formula>0.1</formula>
    </cfRule>
  </conditionalFormatting>
  <conditionalFormatting sqref="X45:Z50">
    <cfRule type="cellIs" dxfId="14" priority="7" operator="greaterThan">
      <formula>0.2</formula>
    </cfRule>
    <cfRule type="cellIs" dxfId="13" priority="8" operator="between">
      <formula>0.1</formula>
      <formula>0.2</formula>
    </cfRule>
    <cfRule type="cellIs" dxfId="12" priority="9" operator="between">
      <formula>0</formula>
      <formula>0.1</formula>
    </cfRule>
  </conditionalFormatting>
  <conditionalFormatting sqref="AA45:AA50">
    <cfRule type="cellIs" dxfId="11" priority="1" operator="greaterThan">
      <formula>0.2</formula>
    </cfRule>
    <cfRule type="cellIs" dxfId="10" priority="2" operator="between">
      <formula>0.1</formula>
      <formula>0.2</formula>
    </cfRule>
    <cfRule type="cellIs" dxfId="9" priority="3" operator="between">
      <formula>0</formula>
      <formula>0.1</formula>
    </cfRule>
  </conditionalFormatting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69"/>
  <sheetViews>
    <sheetView tabSelected="1" showRuler="0" workbookViewId="0">
      <pane xSplit="1" ySplit="1" topLeftCell="M2" activePane="bottomRight" state="frozen"/>
      <selection activeCell="X45" sqref="X45:Z50"/>
      <selection pane="topRight" activeCell="X45" sqref="X45:Z50"/>
      <selection pane="bottomLeft" activeCell="X45" sqref="X45:Z50"/>
      <selection pane="bottomRight" activeCell="V32" sqref="V32"/>
    </sheetView>
  </sheetViews>
  <sheetFormatPr baseColWidth="10" defaultRowHeight="15" x14ac:dyDescent="0"/>
  <cols>
    <col min="1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bestFit="1" customWidth="1"/>
    <col min="8" max="8" width="12.6640625" style="2" customWidth="1"/>
    <col min="9" max="9" width="16" style="2" bestFit="1" customWidth="1"/>
    <col min="10" max="10" width="8.6640625" style="19" customWidth="1"/>
    <col min="11" max="11" width="14.5" style="18" customWidth="1"/>
    <col min="12" max="13" width="14.5" style="19" customWidth="1"/>
    <col min="14" max="15" width="14.5" style="5" customWidth="1"/>
    <col min="16" max="16" width="14.5" style="16" customWidth="1"/>
    <col min="17" max="17" width="14.5" style="17" customWidth="1"/>
    <col min="18" max="18" width="14.5" style="51" customWidth="1"/>
    <col min="19" max="19" width="14.5" style="46" customWidth="1"/>
    <col min="20" max="22" width="14.5" style="2" customWidth="1"/>
    <col min="23" max="23" width="14.5" style="50" customWidth="1"/>
    <col min="24" max="24" width="14.5" style="59" customWidth="1"/>
    <col min="25" max="25" width="14.5" style="60" customWidth="1"/>
    <col min="26" max="26" width="14.5" style="54" customWidth="1"/>
    <col min="27" max="27" width="11.83203125" style="86" bestFit="1" customWidth="1"/>
    <col min="28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54</v>
      </c>
      <c r="H1" s="3" t="s">
        <v>43</v>
      </c>
      <c r="I1" s="3" t="s">
        <v>44</v>
      </c>
      <c r="J1" s="3" t="s">
        <v>118</v>
      </c>
      <c r="K1" s="47" t="s">
        <v>53</v>
      </c>
      <c r="L1" s="14" t="s">
        <v>103</v>
      </c>
      <c r="M1" s="14" t="s">
        <v>104</v>
      </c>
      <c r="N1" s="14" t="s">
        <v>105</v>
      </c>
      <c r="O1" s="14" t="s">
        <v>106</v>
      </c>
      <c r="P1" s="42" t="s">
        <v>107</v>
      </c>
      <c r="Q1" s="15" t="s">
        <v>108</v>
      </c>
      <c r="R1" s="15" t="s">
        <v>109</v>
      </c>
      <c r="S1" s="47" t="s">
        <v>110</v>
      </c>
      <c r="T1" s="14" t="s">
        <v>111</v>
      </c>
      <c r="U1" s="14" t="s">
        <v>112</v>
      </c>
      <c r="V1" s="14" t="s">
        <v>113</v>
      </c>
      <c r="W1" s="43" t="s">
        <v>114</v>
      </c>
      <c r="X1" s="42" t="s">
        <v>115</v>
      </c>
      <c r="Y1" s="15" t="s">
        <v>116</v>
      </c>
      <c r="Z1" s="53" t="s">
        <v>117</v>
      </c>
      <c r="AA1" s="83" t="s">
        <v>316</v>
      </c>
    </row>
    <row r="2" spans="1:27" s="32" customFormat="1">
      <c r="A2" t="s">
        <v>193</v>
      </c>
      <c r="B2" t="s">
        <v>272</v>
      </c>
      <c r="C2" s="9" t="str">
        <f t="shared" ref="C2:C20" si="0">HYPERLINK(B2,"gSlide")</f>
        <v>gSlide</v>
      </c>
      <c r="D2">
        <v>2</v>
      </c>
      <c r="E2" s="32" t="s">
        <v>194</v>
      </c>
      <c r="F2">
        <v>1</v>
      </c>
      <c r="G2" s="33" t="s">
        <v>126</v>
      </c>
      <c r="H2" s="33" t="s">
        <v>127</v>
      </c>
      <c r="I2" s="33">
        <v>103</v>
      </c>
      <c r="J2" s="33">
        <v>600</v>
      </c>
      <c r="K2" s="12">
        <v>81731892.5396</v>
      </c>
      <c r="L2" s="13">
        <v>13674766.591600001</v>
      </c>
      <c r="M2" s="13">
        <v>387956</v>
      </c>
      <c r="N2" s="13">
        <v>39465.516000000003</v>
      </c>
      <c r="O2" s="13">
        <v>1632</v>
      </c>
      <c r="P2" s="10">
        <f>N2/K2 *100</f>
        <v>4.8286555925373349E-2</v>
      </c>
      <c r="Q2" s="11">
        <f>N2/L2 *100</f>
        <v>0.28860102098007645</v>
      </c>
      <c r="R2" s="11">
        <f>O2/M2 *100</f>
        <v>0.42066626112239536</v>
      </c>
      <c r="S2" s="12">
        <v>60853687.0308</v>
      </c>
      <c r="T2" s="13">
        <v>10281420.5504</v>
      </c>
      <c r="U2" s="13">
        <v>279288</v>
      </c>
      <c r="V2" s="13">
        <v>34513.864399999999</v>
      </c>
      <c r="W2" s="43">
        <v>1404</v>
      </c>
      <c r="X2" s="10">
        <f>V2/S2 *100</f>
        <v>5.6716143399053912E-2</v>
      </c>
      <c r="Y2" s="11">
        <f>V2/T2 *100</f>
        <v>0.33569159272117538</v>
      </c>
      <c r="Z2" s="11">
        <f>W2/U2 *100</f>
        <v>0.50270688321732404</v>
      </c>
      <c r="AA2" s="84">
        <f>(K2-S2)/K2 * 100</f>
        <v>25.544747417520377</v>
      </c>
    </row>
    <row r="3" spans="1:27" s="32" customFormat="1">
      <c r="A3" t="s">
        <v>196</v>
      </c>
      <c r="B3" t="s">
        <v>273</v>
      </c>
      <c r="C3" s="9" t="str">
        <f t="shared" si="0"/>
        <v>gSlide</v>
      </c>
      <c r="D3">
        <v>3</v>
      </c>
      <c r="E3" s="32" t="s">
        <v>197</v>
      </c>
      <c r="F3">
        <v>1</v>
      </c>
      <c r="G3" s="33" t="s">
        <v>126</v>
      </c>
      <c r="H3" s="33" t="s">
        <v>127</v>
      </c>
      <c r="I3" s="33">
        <v>104</v>
      </c>
      <c r="J3" s="33">
        <v>600</v>
      </c>
      <c r="K3" s="12">
        <v>12943787.6204</v>
      </c>
      <c r="L3" s="13">
        <v>3481790.1860000002</v>
      </c>
      <c r="M3" s="13">
        <v>95675</v>
      </c>
      <c r="N3" s="13">
        <v>18851.232400000001</v>
      </c>
      <c r="O3" s="13">
        <v>776</v>
      </c>
      <c r="P3" s="10">
        <f t="shared" ref="P3:P20" si="1">N3/K3 *100</f>
        <v>0.14563922827572973</v>
      </c>
      <c r="Q3" s="11">
        <f t="shared" ref="Q3:R20" si="2">N3/L3 *100</f>
        <v>0.54142356066713315</v>
      </c>
      <c r="R3" s="11">
        <f t="shared" si="2"/>
        <v>0.81107917428795395</v>
      </c>
      <c r="S3" s="12">
        <v>10438022.1132</v>
      </c>
      <c r="T3" s="13">
        <v>2945216.3872000002</v>
      </c>
      <c r="U3" s="13">
        <v>77961</v>
      </c>
      <c r="V3" s="13">
        <v>17305.4944</v>
      </c>
      <c r="W3" s="13">
        <v>707</v>
      </c>
      <c r="X3" s="10">
        <f t="shared" ref="X3:X20" si="3">V3/S3 *100</f>
        <v>0.16579285052591855</v>
      </c>
      <c r="Y3" s="11">
        <f t="shared" ref="Y3:Z20" si="4">V3/T3 *100</f>
        <v>0.58757972674640147</v>
      </c>
      <c r="Z3" s="58">
        <f t="shared" si="4"/>
        <v>0.90686368825438368</v>
      </c>
      <c r="AA3" s="84">
        <f t="shared" ref="AA3:AA20" si="5">(K3-S3)/K3 * 100</f>
        <v>19.358827421200886</v>
      </c>
    </row>
    <row r="4" spans="1:27" s="32" customFormat="1">
      <c r="A4" t="s">
        <v>199</v>
      </c>
      <c r="B4" t="s">
        <v>274</v>
      </c>
      <c r="C4" s="9" t="str">
        <f t="shared" si="0"/>
        <v>gSlide</v>
      </c>
      <c r="D4">
        <v>4</v>
      </c>
      <c r="E4" s="32" t="s">
        <v>200</v>
      </c>
      <c r="F4">
        <v>1</v>
      </c>
      <c r="G4" s="33" t="s">
        <v>126</v>
      </c>
      <c r="H4" s="33" t="s">
        <v>127</v>
      </c>
      <c r="I4" s="33">
        <v>109</v>
      </c>
      <c r="J4" s="33">
        <v>600</v>
      </c>
      <c r="K4" s="12">
        <v>63399257.248800002</v>
      </c>
      <c r="L4" s="13">
        <v>10768511.689200001</v>
      </c>
      <c r="M4" s="13">
        <v>292491</v>
      </c>
      <c r="N4" s="13">
        <v>77106.828399999999</v>
      </c>
      <c r="O4" s="13">
        <v>2924</v>
      </c>
      <c r="P4" s="10">
        <f t="shared" si="1"/>
        <v>0.12162102798366688</v>
      </c>
      <c r="Q4" s="11">
        <f t="shared" si="2"/>
        <v>0.71603978920626787</v>
      </c>
      <c r="R4" s="11">
        <f t="shared" si="2"/>
        <v>0.99968887931594486</v>
      </c>
      <c r="S4" s="12">
        <v>53068960.060800001</v>
      </c>
      <c r="T4" s="13">
        <v>9311106.1092000008</v>
      </c>
      <c r="U4" s="13">
        <v>245974</v>
      </c>
      <c r="V4" s="13">
        <v>74853.5</v>
      </c>
      <c r="W4" s="13">
        <v>2824</v>
      </c>
      <c r="X4" s="10">
        <f t="shared" si="3"/>
        <v>0.1410494946843539</v>
      </c>
      <c r="Y4" s="11">
        <f t="shared" si="4"/>
        <v>0.80391630298402139</v>
      </c>
      <c r="Z4" s="58">
        <f t="shared" si="4"/>
        <v>1.148088822395863</v>
      </c>
      <c r="AA4" s="84">
        <f t="shared" si="5"/>
        <v>16.29403503492232</v>
      </c>
    </row>
    <row r="5" spans="1:27" s="32" customFormat="1">
      <c r="A5" t="s">
        <v>202</v>
      </c>
      <c r="B5" t="s">
        <v>275</v>
      </c>
      <c r="C5" s="9" t="str">
        <f t="shared" si="0"/>
        <v>gSlide</v>
      </c>
      <c r="D5">
        <v>5</v>
      </c>
      <c r="E5" s="32" t="s">
        <v>203</v>
      </c>
      <c r="F5">
        <v>1</v>
      </c>
      <c r="G5" s="33" t="s">
        <v>126</v>
      </c>
      <c r="H5" s="33" t="s">
        <v>127</v>
      </c>
      <c r="I5" s="33">
        <v>134</v>
      </c>
      <c r="J5" s="62">
        <v>600</v>
      </c>
      <c r="K5" s="12">
        <v>69190838.332399994</v>
      </c>
      <c r="L5" s="13">
        <v>13181598.9356</v>
      </c>
      <c r="M5" s="13">
        <v>355102</v>
      </c>
      <c r="N5" s="13">
        <v>56825.18</v>
      </c>
      <c r="O5" s="13">
        <v>2230</v>
      </c>
      <c r="P5" s="10">
        <f t="shared" si="1"/>
        <v>8.2128185421032077E-2</v>
      </c>
      <c r="Q5" s="11">
        <f t="shared" si="2"/>
        <v>0.43109474258490965</v>
      </c>
      <c r="R5" s="11">
        <f t="shared" si="2"/>
        <v>0.62798857792972163</v>
      </c>
      <c r="S5" s="12">
        <v>51082439.370399997</v>
      </c>
      <c r="T5" s="13">
        <v>10585405.322000001</v>
      </c>
      <c r="U5" s="13">
        <v>276157</v>
      </c>
      <c r="V5" s="13">
        <v>47373.008000000002</v>
      </c>
      <c r="W5" s="13">
        <v>1841</v>
      </c>
      <c r="X5" s="10">
        <f t="shared" si="3"/>
        <v>9.2738343320876243E-2</v>
      </c>
      <c r="Y5" s="11">
        <f t="shared" si="4"/>
        <v>0.4475313562301021</v>
      </c>
      <c r="Z5" s="58">
        <f t="shared" si="4"/>
        <v>0.66664976806671572</v>
      </c>
      <c r="AA5" s="84">
        <f t="shared" si="5"/>
        <v>26.171671565829801</v>
      </c>
    </row>
    <row r="6" spans="1:27" s="32" customFormat="1">
      <c r="A6" t="s">
        <v>205</v>
      </c>
      <c r="B6" t="s">
        <v>276</v>
      </c>
      <c r="C6" s="9" t="str">
        <f t="shared" si="0"/>
        <v>gSlide</v>
      </c>
      <c r="D6">
        <v>6</v>
      </c>
      <c r="E6" s="32" t="s">
        <v>206</v>
      </c>
      <c r="F6">
        <v>1</v>
      </c>
      <c r="G6" s="33" t="s">
        <v>126</v>
      </c>
      <c r="H6" s="33" t="s">
        <v>127</v>
      </c>
      <c r="I6" s="33">
        <v>262</v>
      </c>
      <c r="J6" s="62">
        <v>600</v>
      </c>
      <c r="K6" s="12">
        <v>26620210.193599999</v>
      </c>
      <c r="L6" s="13">
        <v>3279923.9975999999</v>
      </c>
      <c r="M6" s="13">
        <v>91591</v>
      </c>
      <c r="N6" s="13">
        <v>32460.074799999999</v>
      </c>
      <c r="O6" s="13">
        <v>1336</v>
      </c>
      <c r="P6" s="10">
        <f t="shared" si="1"/>
        <v>0.12193771034837288</v>
      </c>
      <c r="Q6" s="11">
        <f t="shared" si="2"/>
        <v>0.98965935868489097</v>
      </c>
      <c r="R6" s="11">
        <f t="shared" si="2"/>
        <v>1.4586586018276904</v>
      </c>
      <c r="S6" s="12">
        <v>17590043.9232</v>
      </c>
      <c r="T6" s="13">
        <v>2396421.4188000001</v>
      </c>
      <c r="U6" s="13">
        <v>62067</v>
      </c>
      <c r="V6" s="13">
        <v>23900.008399999999</v>
      </c>
      <c r="W6" s="13">
        <v>985</v>
      </c>
      <c r="X6" s="10">
        <f t="shared" si="3"/>
        <v>0.13587236339118863</v>
      </c>
      <c r="Y6" s="11">
        <f t="shared" si="4"/>
        <v>0.9973207638900109</v>
      </c>
      <c r="Z6" s="58">
        <f t="shared" si="4"/>
        <v>1.5869946992765882</v>
      </c>
      <c r="AA6" s="84">
        <f t="shared" si="5"/>
        <v>33.922220015268778</v>
      </c>
    </row>
    <row r="7" spans="1:27" s="36" customFormat="1">
      <c r="A7" s="34" t="s">
        <v>208</v>
      </c>
      <c r="B7" s="34" t="s">
        <v>277</v>
      </c>
      <c r="C7" s="35" t="str">
        <f t="shared" si="0"/>
        <v>gSlide</v>
      </c>
      <c r="D7" s="34">
        <v>7</v>
      </c>
      <c r="E7" s="36" t="s">
        <v>209</v>
      </c>
      <c r="F7" s="34">
        <v>2</v>
      </c>
      <c r="G7" s="37" t="s">
        <v>62</v>
      </c>
      <c r="H7" s="37" t="s">
        <v>67</v>
      </c>
      <c r="I7" s="37">
        <v>126</v>
      </c>
      <c r="J7" s="37">
        <v>600</v>
      </c>
      <c r="K7" s="38">
        <v>20366731.2788</v>
      </c>
      <c r="L7" s="39">
        <v>1532129.5808000001</v>
      </c>
      <c r="M7" s="39">
        <v>43066</v>
      </c>
      <c r="N7" s="39">
        <v>24725.671600000001</v>
      </c>
      <c r="O7" s="39">
        <v>905</v>
      </c>
      <c r="P7" s="40">
        <f t="shared" si="1"/>
        <v>0.12140225773851733</v>
      </c>
      <c r="Q7" s="41">
        <f t="shared" si="2"/>
        <v>1.6138107317978621</v>
      </c>
      <c r="R7" s="41">
        <f t="shared" si="2"/>
        <v>2.1014257186643759</v>
      </c>
      <c r="S7" s="38">
        <v>12063040.4968</v>
      </c>
      <c r="T7" s="39">
        <v>1211197.1303999999</v>
      </c>
      <c r="U7" s="39">
        <v>32471</v>
      </c>
      <c r="V7" s="39">
        <v>23385.820400000001</v>
      </c>
      <c r="W7" s="39">
        <v>855</v>
      </c>
      <c r="X7" s="40">
        <f t="shared" si="3"/>
        <v>0.19386339958158666</v>
      </c>
      <c r="Y7" s="41">
        <f t="shared" si="4"/>
        <v>1.9308021636640433</v>
      </c>
      <c r="Z7" s="64">
        <f t="shared" si="4"/>
        <v>2.6331187829139848</v>
      </c>
      <c r="AA7" s="85">
        <f t="shared" si="5"/>
        <v>40.770856493027047</v>
      </c>
    </row>
    <row r="8" spans="1:27" s="36" customFormat="1">
      <c r="A8" s="34" t="s">
        <v>211</v>
      </c>
      <c r="B8" s="34" t="s">
        <v>278</v>
      </c>
      <c r="C8" s="35" t="str">
        <f t="shared" si="0"/>
        <v>gSlide</v>
      </c>
      <c r="D8" s="34">
        <v>8</v>
      </c>
      <c r="E8" s="36" t="s">
        <v>212</v>
      </c>
      <c r="F8" s="34">
        <v>2</v>
      </c>
      <c r="G8" s="37" t="s">
        <v>62</v>
      </c>
      <c r="H8" s="37" t="s">
        <v>67</v>
      </c>
      <c r="I8" s="37">
        <v>168</v>
      </c>
      <c r="J8" s="37">
        <v>600</v>
      </c>
      <c r="K8" s="38">
        <v>12859083.5056</v>
      </c>
      <c r="L8" s="39">
        <v>2116420.8724000002</v>
      </c>
      <c r="M8" s="39">
        <v>58969</v>
      </c>
      <c r="N8" s="39">
        <v>28936.511600000002</v>
      </c>
      <c r="O8" s="39">
        <v>1160</v>
      </c>
      <c r="P8" s="40">
        <f t="shared" si="1"/>
        <v>0.22502779134608189</v>
      </c>
      <c r="Q8" s="41">
        <f t="shared" si="2"/>
        <v>1.3672380563505919</v>
      </c>
      <c r="R8" s="41">
        <f t="shared" si="2"/>
        <v>1.9671352744662449</v>
      </c>
      <c r="S8" s="38">
        <v>9959315.2011999991</v>
      </c>
      <c r="T8" s="39">
        <v>1836663.4543999999</v>
      </c>
      <c r="U8" s="39">
        <v>49706</v>
      </c>
      <c r="V8" s="39">
        <v>28099.8452</v>
      </c>
      <c r="W8" s="39">
        <v>1124</v>
      </c>
      <c r="X8" s="40">
        <f t="shared" si="3"/>
        <v>0.28214635878392769</v>
      </c>
      <c r="Y8" s="41">
        <f t="shared" si="4"/>
        <v>1.5299398010388159</v>
      </c>
      <c r="Z8" s="64">
        <f t="shared" si="4"/>
        <v>2.261296422967046</v>
      </c>
      <c r="AA8" s="85">
        <f t="shared" si="5"/>
        <v>22.55034974411031</v>
      </c>
    </row>
    <row r="9" spans="1:27" s="36" customFormat="1">
      <c r="A9" s="34" t="s">
        <v>214</v>
      </c>
      <c r="B9" s="34" t="s">
        <v>279</v>
      </c>
      <c r="C9" s="35" t="str">
        <f t="shared" si="0"/>
        <v>gSlide</v>
      </c>
      <c r="D9" s="34">
        <v>9</v>
      </c>
      <c r="E9" s="36" t="s">
        <v>215</v>
      </c>
      <c r="F9" s="34">
        <v>2</v>
      </c>
      <c r="G9" s="37" t="s">
        <v>62</v>
      </c>
      <c r="H9" s="37" t="s">
        <v>67</v>
      </c>
      <c r="I9" s="37">
        <v>205</v>
      </c>
      <c r="J9" s="37">
        <v>600</v>
      </c>
      <c r="K9" s="38">
        <v>14269238.805600001</v>
      </c>
      <c r="L9" s="39">
        <v>1934981.0667999999</v>
      </c>
      <c r="M9" s="39">
        <v>55445</v>
      </c>
      <c r="N9" s="39">
        <v>21798.608800000002</v>
      </c>
      <c r="O9" s="39">
        <v>887</v>
      </c>
      <c r="P9" s="40">
        <f t="shared" si="1"/>
        <v>0.15276644463645167</v>
      </c>
      <c r="Q9" s="41">
        <f t="shared" si="2"/>
        <v>1.1265541133200716</v>
      </c>
      <c r="R9" s="41">
        <f t="shared" si="2"/>
        <v>1.599783569302913</v>
      </c>
      <c r="S9" s="38">
        <v>6621870.2828000002</v>
      </c>
      <c r="T9" s="39">
        <v>1267696.6580000001</v>
      </c>
      <c r="U9" s="39">
        <v>32922</v>
      </c>
      <c r="V9" s="39">
        <v>17401.984</v>
      </c>
      <c r="W9" s="39">
        <v>703</v>
      </c>
      <c r="X9" s="40">
        <f t="shared" si="3"/>
        <v>0.2627956039127019</v>
      </c>
      <c r="Y9" s="41">
        <f t="shared" si="4"/>
        <v>1.3727246096439578</v>
      </c>
      <c r="Z9" s="64">
        <f t="shared" si="4"/>
        <v>2.1353502217362248</v>
      </c>
      <c r="AA9" s="85">
        <f t="shared" si="5"/>
        <v>53.593388035518551</v>
      </c>
    </row>
    <row r="10" spans="1:27" s="36" customFormat="1">
      <c r="A10" s="34" t="s">
        <v>217</v>
      </c>
      <c r="B10" s="34" t="s">
        <v>280</v>
      </c>
      <c r="C10" s="35" t="str">
        <f t="shared" si="0"/>
        <v>gSlide</v>
      </c>
      <c r="D10" s="34">
        <v>10</v>
      </c>
      <c r="E10" s="36" t="s">
        <v>218</v>
      </c>
      <c r="F10" s="34">
        <v>2</v>
      </c>
      <c r="G10" s="37" t="s">
        <v>62</v>
      </c>
      <c r="H10" s="37" t="s">
        <v>67</v>
      </c>
      <c r="I10" s="37">
        <v>263</v>
      </c>
      <c r="J10" s="37">
        <v>600</v>
      </c>
      <c r="K10" s="38">
        <v>8970900.0727999993</v>
      </c>
      <c r="L10" s="39">
        <v>2059835.0120000001</v>
      </c>
      <c r="M10" s="39">
        <v>56682</v>
      </c>
      <c r="N10" s="39">
        <v>26409.161199999999</v>
      </c>
      <c r="O10" s="39">
        <v>1081</v>
      </c>
      <c r="P10" s="40">
        <f t="shared" si="1"/>
        <v>0.29438697327677582</v>
      </c>
      <c r="Q10" s="41">
        <f t="shared" si="2"/>
        <v>1.2821008015762378</v>
      </c>
      <c r="R10" s="41">
        <f t="shared" si="2"/>
        <v>1.9071310116086235</v>
      </c>
      <c r="S10" s="38">
        <v>7574932.3411999997</v>
      </c>
      <c r="T10" s="39">
        <v>1897185.7095999999</v>
      </c>
      <c r="U10" s="39">
        <v>50732</v>
      </c>
      <c r="V10" s="39">
        <v>25583.074799999999</v>
      </c>
      <c r="W10" s="39">
        <v>1046</v>
      </c>
      <c r="X10" s="40">
        <f t="shared" si="3"/>
        <v>0.33773337698151901</v>
      </c>
      <c r="Y10" s="41">
        <f t="shared" si="4"/>
        <v>1.3484749895883361</v>
      </c>
      <c r="Z10" s="64">
        <f t="shared" si="4"/>
        <v>2.0618150279902232</v>
      </c>
      <c r="AA10" s="85">
        <f t="shared" si="5"/>
        <v>15.561066562680928</v>
      </c>
    </row>
    <row r="11" spans="1:27" s="71" customFormat="1">
      <c r="A11" s="69" t="s">
        <v>220</v>
      </c>
      <c r="B11" s="69" t="s">
        <v>281</v>
      </c>
      <c r="C11" s="70" t="str">
        <f t="shared" si="0"/>
        <v>gSlide</v>
      </c>
      <c r="D11" s="69">
        <v>11</v>
      </c>
      <c r="E11" s="71" t="s">
        <v>221</v>
      </c>
      <c r="F11" s="69">
        <v>3</v>
      </c>
      <c r="G11" s="62" t="s">
        <v>63</v>
      </c>
      <c r="H11" s="62" t="s">
        <v>49</v>
      </c>
      <c r="I11" s="62">
        <v>128</v>
      </c>
      <c r="J11" s="62">
        <v>600</v>
      </c>
      <c r="K11" s="72">
        <v>132588337.81999999</v>
      </c>
      <c r="L11" s="73">
        <v>27764619.592799999</v>
      </c>
      <c r="M11" s="73">
        <v>741655</v>
      </c>
      <c r="N11" s="73">
        <v>57057.0936</v>
      </c>
      <c r="O11" s="73">
        <v>2316</v>
      </c>
      <c r="P11" s="74">
        <f t="shared" si="1"/>
        <v>4.3033267132030782E-2</v>
      </c>
      <c r="Q11" s="75">
        <f t="shared" si="2"/>
        <v>0.2055028825779274</v>
      </c>
      <c r="R11" s="75">
        <f t="shared" si="2"/>
        <v>0.3122745751056758</v>
      </c>
      <c r="S11" s="72">
        <v>114520475.06999999</v>
      </c>
      <c r="T11" s="73">
        <v>24617439.046399999</v>
      </c>
      <c r="U11" s="73">
        <v>640025</v>
      </c>
      <c r="V11" s="73">
        <v>51761.803599999999</v>
      </c>
      <c r="W11" s="73">
        <v>2069</v>
      </c>
      <c r="X11" s="74">
        <f t="shared" si="3"/>
        <v>4.5198732862713753E-2</v>
      </c>
      <c r="Y11" s="75">
        <f t="shared" si="4"/>
        <v>0.21026477816168099</v>
      </c>
      <c r="Z11" s="76">
        <f t="shared" si="4"/>
        <v>0.32326862231944065</v>
      </c>
      <c r="AA11" s="84">
        <f t="shared" si="5"/>
        <v>13.627037676970255</v>
      </c>
    </row>
    <row r="12" spans="1:27" s="32" customFormat="1">
      <c r="A12" t="s">
        <v>223</v>
      </c>
      <c r="B12" t="s">
        <v>282</v>
      </c>
      <c r="C12" s="9" t="str">
        <f t="shared" si="0"/>
        <v>gSlide</v>
      </c>
      <c r="D12">
        <v>12</v>
      </c>
      <c r="E12" s="32" t="s">
        <v>224</v>
      </c>
      <c r="F12">
        <v>3</v>
      </c>
      <c r="G12" s="33" t="s">
        <v>63</v>
      </c>
      <c r="H12" s="33" t="s">
        <v>49</v>
      </c>
      <c r="I12" s="33">
        <v>144</v>
      </c>
      <c r="J12" s="62">
        <v>600</v>
      </c>
      <c r="K12" s="12">
        <v>44957924.096000001</v>
      </c>
      <c r="L12" s="13">
        <v>7128255.5328000002</v>
      </c>
      <c r="M12" s="13">
        <v>184132</v>
      </c>
      <c r="N12" s="13">
        <v>43481.684000000001</v>
      </c>
      <c r="O12" s="13">
        <v>1606</v>
      </c>
      <c r="P12" s="10">
        <f t="shared" si="1"/>
        <v>9.6716396217833053E-2</v>
      </c>
      <c r="Q12" s="11">
        <f t="shared" si="2"/>
        <v>0.60999053414854598</v>
      </c>
      <c r="R12" s="11">
        <f t="shared" si="2"/>
        <v>0.87220037798970296</v>
      </c>
      <c r="S12" s="12">
        <v>39448484.527599998</v>
      </c>
      <c r="T12" s="13">
        <v>6428595.9007999999</v>
      </c>
      <c r="U12" s="13">
        <v>161429</v>
      </c>
      <c r="V12" s="13">
        <v>40929.576399999998</v>
      </c>
      <c r="W12" s="13">
        <v>1493</v>
      </c>
      <c r="X12" s="10">
        <f t="shared" si="3"/>
        <v>0.10375449625032809</v>
      </c>
      <c r="Y12" s="11">
        <f t="shared" si="4"/>
        <v>0.63667987584826347</v>
      </c>
      <c r="Z12" s="58">
        <f t="shared" si="4"/>
        <v>0.92486480124389059</v>
      </c>
      <c r="AA12" s="84">
        <f t="shared" si="5"/>
        <v>12.254657391732616</v>
      </c>
    </row>
    <row r="13" spans="1:27" s="32" customFormat="1">
      <c r="A13" t="s">
        <v>226</v>
      </c>
      <c r="B13" t="s">
        <v>283</v>
      </c>
      <c r="C13" s="9" t="str">
        <f t="shared" si="0"/>
        <v>gSlide</v>
      </c>
      <c r="D13">
        <v>13</v>
      </c>
      <c r="E13" s="32" t="s">
        <v>227</v>
      </c>
      <c r="F13">
        <v>3</v>
      </c>
      <c r="G13" s="33" t="s">
        <v>63</v>
      </c>
      <c r="H13" s="33" t="s">
        <v>49</v>
      </c>
      <c r="I13" s="33">
        <v>257</v>
      </c>
      <c r="J13" s="62">
        <v>600</v>
      </c>
      <c r="K13" s="77">
        <v>50203037.8112</v>
      </c>
      <c r="L13" s="78">
        <v>9126414.0116000008</v>
      </c>
      <c r="M13" s="78">
        <v>248715</v>
      </c>
      <c r="N13" s="78">
        <v>47498.91</v>
      </c>
      <c r="O13" s="78">
        <v>1867</v>
      </c>
      <c r="P13" s="10">
        <f t="shared" si="1"/>
        <v>9.4613617165221181E-2</v>
      </c>
      <c r="Q13" s="11">
        <f t="shared" si="2"/>
        <v>0.52045535014768318</v>
      </c>
      <c r="R13" s="11">
        <f t="shared" si="2"/>
        <v>0.75065838409424435</v>
      </c>
      <c r="S13" s="77">
        <v>43248755.989600003</v>
      </c>
      <c r="T13" s="78">
        <v>8244491.4500000002</v>
      </c>
      <c r="U13" s="78">
        <v>219934</v>
      </c>
      <c r="V13" s="78">
        <v>45381.005599999997</v>
      </c>
      <c r="W13" s="78">
        <v>1770</v>
      </c>
      <c r="X13" s="10">
        <f t="shared" si="3"/>
        <v>0.10493019871117849</v>
      </c>
      <c r="Y13" s="11">
        <f t="shared" si="4"/>
        <v>0.55044032582506952</v>
      </c>
      <c r="Z13" s="58">
        <f t="shared" si="4"/>
        <v>0.80478689061263842</v>
      </c>
      <c r="AA13" s="84">
        <f t="shared" si="5"/>
        <v>13.852312777870463</v>
      </c>
    </row>
    <row r="14" spans="1:27" s="32" customFormat="1">
      <c r="A14" t="s">
        <v>229</v>
      </c>
      <c r="B14" t="s">
        <v>284</v>
      </c>
      <c r="C14" s="9" t="str">
        <f t="shared" si="0"/>
        <v>gSlide</v>
      </c>
      <c r="D14">
        <v>14</v>
      </c>
      <c r="E14" s="32" t="s">
        <v>230</v>
      </c>
      <c r="F14">
        <v>3</v>
      </c>
      <c r="G14" s="33" t="s">
        <v>63</v>
      </c>
      <c r="H14" s="33" t="s">
        <v>49</v>
      </c>
      <c r="I14" s="33">
        <v>258</v>
      </c>
      <c r="J14" s="62">
        <v>600</v>
      </c>
      <c r="K14" s="77">
        <v>22613938.7256</v>
      </c>
      <c r="L14" s="78">
        <v>5169593.6752000004</v>
      </c>
      <c r="M14" s="78">
        <v>144635</v>
      </c>
      <c r="N14" s="78">
        <v>53721.854399999997</v>
      </c>
      <c r="O14" s="78">
        <v>2148</v>
      </c>
      <c r="P14" s="10">
        <f t="shared" si="1"/>
        <v>0.23756080288297779</v>
      </c>
      <c r="Q14" s="11">
        <f t="shared" si="2"/>
        <v>1.0391891079896451</v>
      </c>
      <c r="R14" s="11">
        <f t="shared" si="2"/>
        <v>1.4851177100978326</v>
      </c>
      <c r="S14" s="77">
        <v>19749092.885200001</v>
      </c>
      <c r="T14" s="78">
        <v>4579140.5915999999</v>
      </c>
      <c r="U14" s="78">
        <v>125248</v>
      </c>
      <c r="V14" s="78">
        <v>51151.549200000001</v>
      </c>
      <c r="W14" s="78">
        <v>2036</v>
      </c>
      <c r="X14" s="10">
        <f t="shared" si="3"/>
        <v>0.25900708198265171</v>
      </c>
      <c r="Y14" s="11">
        <f t="shared" si="4"/>
        <v>1.1170556609210183</v>
      </c>
      <c r="Z14" s="58">
        <f t="shared" si="4"/>
        <v>1.6255748594787942</v>
      </c>
      <c r="AA14" s="84">
        <f t="shared" si="5"/>
        <v>12.668495635202479</v>
      </c>
    </row>
    <row r="15" spans="1:27" s="32" customFormat="1">
      <c r="A15" t="s">
        <v>232</v>
      </c>
      <c r="B15" t="s">
        <v>285</v>
      </c>
      <c r="C15" s="9" t="str">
        <f t="shared" si="0"/>
        <v>gSlide</v>
      </c>
      <c r="D15">
        <v>15</v>
      </c>
      <c r="E15" s="32" t="s">
        <v>233</v>
      </c>
      <c r="F15">
        <v>3</v>
      </c>
      <c r="G15" s="33" t="s">
        <v>63</v>
      </c>
      <c r="H15" s="33" t="s">
        <v>49</v>
      </c>
      <c r="I15" s="33">
        <v>260</v>
      </c>
      <c r="J15" s="62">
        <v>600</v>
      </c>
      <c r="K15" s="12">
        <v>33464710.126400001</v>
      </c>
      <c r="L15" s="13">
        <v>5479429.8216000004</v>
      </c>
      <c r="M15" s="13">
        <v>144471</v>
      </c>
      <c r="N15" s="13">
        <v>50720.731599999999</v>
      </c>
      <c r="O15" s="13">
        <v>1965</v>
      </c>
      <c r="P15" s="10">
        <f t="shared" si="1"/>
        <v>0.15156483175387461</v>
      </c>
      <c r="Q15" s="11">
        <f t="shared" si="2"/>
        <v>0.92565710760740216</v>
      </c>
      <c r="R15" s="11">
        <f t="shared" si="2"/>
        <v>1.3601345598770689</v>
      </c>
      <c r="S15" s="12">
        <v>28916847.1888</v>
      </c>
      <c r="T15" s="13">
        <v>4783292.0599999996</v>
      </c>
      <c r="U15" s="13">
        <v>121863</v>
      </c>
      <c r="V15" s="13">
        <v>46066.377999999997</v>
      </c>
      <c r="W15" s="13">
        <v>1791</v>
      </c>
      <c r="X15" s="10">
        <f t="shared" si="3"/>
        <v>0.1593063645536098</v>
      </c>
      <c r="Y15" s="11">
        <f t="shared" si="4"/>
        <v>0.96306847715253252</v>
      </c>
      <c r="Z15" s="58">
        <f t="shared" si="4"/>
        <v>1.469683168804313</v>
      </c>
      <c r="AA15" s="84">
        <f t="shared" si="5"/>
        <v>13.590026390254714</v>
      </c>
    </row>
    <row r="16" spans="1:27" s="36" customFormat="1">
      <c r="A16" s="34" t="s">
        <v>235</v>
      </c>
      <c r="B16" s="34" t="s">
        <v>286</v>
      </c>
      <c r="C16" s="35" t="str">
        <f t="shared" si="0"/>
        <v>gSlide</v>
      </c>
      <c r="D16" s="34">
        <v>16</v>
      </c>
      <c r="E16" s="36" t="s">
        <v>236</v>
      </c>
      <c r="F16" s="34">
        <v>4</v>
      </c>
      <c r="G16" s="37" t="s">
        <v>64</v>
      </c>
      <c r="H16" s="37" t="s">
        <v>68</v>
      </c>
      <c r="I16" s="37">
        <v>102</v>
      </c>
      <c r="J16" s="37">
        <v>600</v>
      </c>
      <c r="K16" s="79">
        <v>34405819.535599999</v>
      </c>
      <c r="L16" s="80">
        <v>5004178.7608000003</v>
      </c>
      <c r="M16" s="80">
        <v>135296</v>
      </c>
      <c r="N16" s="80">
        <v>40581.705999999998</v>
      </c>
      <c r="O16" s="80">
        <v>1609</v>
      </c>
      <c r="P16" s="40">
        <f t="shared" si="1"/>
        <v>0.11795012165895294</v>
      </c>
      <c r="Q16" s="41">
        <f t="shared" si="2"/>
        <v>0.81095636146923633</v>
      </c>
      <c r="R16" s="41">
        <f t="shared" si="2"/>
        <v>1.1892443235572374</v>
      </c>
      <c r="S16" s="79">
        <v>21849522.5108</v>
      </c>
      <c r="T16" s="80">
        <v>3986216.6548000001</v>
      </c>
      <c r="U16" s="80">
        <v>102428</v>
      </c>
      <c r="V16" s="80">
        <v>21979.5268</v>
      </c>
      <c r="W16" s="80">
        <v>880</v>
      </c>
      <c r="X16" s="40">
        <f t="shared" si="3"/>
        <v>0.10059499830779249</v>
      </c>
      <c r="Y16" s="41">
        <f t="shared" si="4"/>
        <v>0.55138816334865715</v>
      </c>
      <c r="Z16" s="64">
        <f t="shared" si="4"/>
        <v>0.85914007888467991</v>
      </c>
      <c r="AA16" s="85">
        <f t="shared" si="5"/>
        <v>36.494689544621629</v>
      </c>
    </row>
    <row r="17" spans="1:27" s="36" customFormat="1">
      <c r="A17" s="34" t="s">
        <v>238</v>
      </c>
      <c r="B17" s="34" t="s">
        <v>287</v>
      </c>
      <c r="C17" s="35" t="str">
        <f t="shared" si="0"/>
        <v>gSlide</v>
      </c>
      <c r="D17" s="34">
        <v>17</v>
      </c>
      <c r="E17" s="36" t="s">
        <v>239</v>
      </c>
      <c r="F17" s="34">
        <v>4</v>
      </c>
      <c r="G17" s="37" t="s">
        <v>64</v>
      </c>
      <c r="H17" s="37" t="s">
        <v>68</v>
      </c>
      <c r="I17" s="37">
        <v>129</v>
      </c>
      <c r="J17" s="37">
        <v>600</v>
      </c>
      <c r="K17" s="38">
        <v>19488938.3028</v>
      </c>
      <c r="L17" s="39">
        <v>3867128.8095999998</v>
      </c>
      <c r="M17" s="39">
        <v>107954</v>
      </c>
      <c r="N17" s="39">
        <v>19151.4928</v>
      </c>
      <c r="O17" s="39">
        <v>755</v>
      </c>
      <c r="P17" s="40">
        <f t="shared" si="1"/>
        <v>9.8268528035970443E-2</v>
      </c>
      <c r="Q17" s="41">
        <f t="shared" si="2"/>
        <v>0.49523803687265727</v>
      </c>
      <c r="R17" s="41">
        <f t="shared" si="2"/>
        <v>0.69937195472145552</v>
      </c>
      <c r="S17" s="38">
        <v>15043962.056399999</v>
      </c>
      <c r="T17" s="39">
        <v>3366370.85</v>
      </c>
      <c r="U17" s="39">
        <v>90620</v>
      </c>
      <c r="V17" s="39">
        <v>18008.006399999998</v>
      </c>
      <c r="W17" s="39">
        <v>707</v>
      </c>
      <c r="X17" s="40">
        <f t="shared" si="3"/>
        <v>0.11970255131253163</v>
      </c>
      <c r="Y17" s="41">
        <f t="shared" si="4"/>
        <v>0.53493828227510931</v>
      </c>
      <c r="Z17" s="64">
        <f t="shared" si="4"/>
        <v>0.78018097550209664</v>
      </c>
      <c r="AA17" s="85">
        <f t="shared" si="5"/>
        <v>22.807688019420663</v>
      </c>
    </row>
    <row r="18" spans="1:27" s="36" customFormat="1">
      <c r="A18" s="34" t="s">
        <v>241</v>
      </c>
      <c r="B18" s="34" t="s">
        <v>288</v>
      </c>
      <c r="C18" s="35" t="str">
        <f t="shared" si="0"/>
        <v>gSlide</v>
      </c>
      <c r="D18" s="34">
        <v>18</v>
      </c>
      <c r="E18" s="36" t="s">
        <v>242</v>
      </c>
      <c r="F18" s="34">
        <v>4</v>
      </c>
      <c r="G18" s="37" t="s">
        <v>64</v>
      </c>
      <c r="H18" s="37" t="s">
        <v>68</v>
      </c>
      <c r="I18" s="37">
        <v>136</v>
      </c>
      <c r="J18" s="37">
        <v>600</v>
      </c>
      <c r="K18" s="38">
        <v>32000142.521200001</v>
      </c>
      <c r="L18" s="39">
        <v>6484108.9491999997</v>
      </c>
      <c r="M18" s="39">
        <v>175821</v>
      </c>
      <c r="N18" s="39">
        <v>61375.214800000002</v>
      </c>
      <c r="O18" s="39">
        <v>2278</v>
      </c>
      <c r="P18" s="40">
        <f t="shared" si="1"/>
        <v>0.1917966920282905</v>
      </c>
      <c r="Q18" s="41">
        <f t="shared" si="2"/>
        <v>0.94654817309281003</v>
      </c>
      <c r="R18" s="41">
        <f t="shared" si="2"/>
        <v>1.2956359024234876</v>
      </c>
      <c r="S18" s="38">
        <v>27019736.808800001</v>
      </c>
      <c r="T18" s="39">
        <v>5751308.7368000001</v>
      </c>
      <c r="U18" s="39">
        <v>152013</v>
      </c>
      <c r="V18" s="39">
        <v>59813.183599999997</v>
      </c>
      <c r="W18" s="39">
        <v>2218</v>
      </c>
      <c r="X18" s="40">
        <f t="shared" si="3"/>
        <v>0.2213684908304494</v>
      </c>
      <c r="Y18" s="41">
        <f t="shared" si="4"/>
        <v>1.0399925710348801</v>
      </c>
      <c r="Z18" s="64">
        <f t="shared" si="4"/>
        <v>1.4590857360883609</v>
      </c>
      <c r="AA18" s="85">
        <f t="shared" si="5"/>
        <v>15.563698533844017</v>
      </c>
    </row>
    <row r="19" spans="1:27" s="36" customFormat="1">
      <c r="A19" s="34" t="s">
        <v>244</v>
      </c>
      <c r="B19" s="34" t="s">
        <v>289</v>
      </c>
      <c r="C19" s="35" t="str">
        <f t="shared" si="0"/>
        <v>gSlide</v>
      </c>
      <c r="D19" s="34">
        <v>19</v>
      </c>
      <c r="E19" s="36" t="s">
        <v>245</v>
      </c>
      <c r="F19" s="34">
        <v>4</v>
      </c>
      <c r="G19" s="37" t="s">
        <v>64</v>
      </c>
      <c r="H19" s="37" t="s">
        <v>68</v>
      </c>
      <c r="I19" s="37">
        <v>254</v>
      </c>
      <c r="J19" s="37">
        <v>600</v>
      </c>
      <c r="K19" s="38">
        <v>16988572.616</v>
      </c>
      <c r="L19" s="39">
        <v>4022168.9759999998</v>
      </c>
      <c r="M19" s="39">
        <v>106062</v>
      </c>
      <c r="N19" s="39">
        <v>100931.2956</v>
      </c>
      <c r="O19" s="39">
        <v>3891</v>
      </c>
      <c r="P19" s="40">
        <f t="shared" si="1"/>
        <v>0.59411286563852894</v>
      </c>
      <c r="Q19" s="41">
        <f t="shared" si="2"/>
        <v>2.5093748224465444</v>
      </c>
      <c r="R19" s="41">
        <f t="shared" si="2"/>
        <v>3.668608926854104</v>
      </c>
      <c r="S19" s="38">
        <v>16988572.616</v>
      </c>
      <c r="T19" s="39">
        <v>4022168.9759999998</v>
      </c>
      <c r="U19" s="39">
        <v>106062</v>
      </c>
      <c r="V19" s="39">
        <v>100931.2956</v>
      </c>
      <c r="W19" s="39">
        <v>3891</v>
      </c>
      <c r="X19" s="40">
        <f t="shared" si="3"/>
        <v>0.59411286563852894</v>
      </c>
      <c r="Y19" s="41">
        <f t="shared" si="4"/>
        <v>2.5093748224465444</v>
      </c>
      <c r="Z19" s="64">
        <f t="shared" si="4"/>
        <v>3.668608926854104</v>
      </c>
      <c r="AA19" s="85">
        <f t="shared" si="5"/>
        <v>0</v>
      </c>
    </row>
    <row r="20" spans="1:27" s="36" customFormat="1">
      <c r="A20" s="34" t="s">
        <v>250</v>
      </c>
      <c r="B20" s="34" t="s">
        <v>291</v>
      </c>
      <c r="C20" s="35" t="str">
        <f t="shared" si="0"/>
        <v>gSlide</v>
      </c>
      <c r="D20" s="34">
        <v>2</v>
      </c>
      <c r="E20" s="36" t="s">
        <v>252</v>
      </c>
      <c r="F20" s="34">
        <v>4</v>
      </c>
      <c r="G20" s="37" t="s">
        <v>64</v>
      </c>
      <c r="H20" s="37" t="s">
        <v>68</v>
      </c>
      <c r="I20" s="37">
        <v>276</v>
      </c>
      <c r="J20" s="37">
        <v>600</v>
      </c>
      <c r="K20" s="38">
        <v>32854535.922800001</v>
      </c>
      <c r="L20" s="39">
        <v>8944033.4323999994</v>
      </c>
      <c r="M20" s="39">
        <v>232244</v>
      </c>
      <c r="N20" s="39">
        <v>94693.962400000004</v>
      </c>
      <c r="O20" s="39">
        <v>3527</v>
      </c>
      <c r="P20" s="40">
        <f t="shared" si="1"/>
        <v>0.28822188395084103</v>
      </c>
      <c r="Q20" s="41">
        <f t="shared" si="2"/>
        <v>1.0587389136647074</v>
      </c>
      <c r="R20" s="41">
        <f t="shared" si="2"/>
        <v>1.5186614078296963</v>
      </c>
      <c r="S20" s="38">
        <v>29656249.1096</v>
      </c>
      <c r="T20" s="39">
        <v>8272296.7479999997</v>
      </c>
      <c r="U20" s="39">
        <v>210813</v>
      </c>
      <c r="V20" s="39">
        <v>91080.257599999997</v>
      </c>
      <c r="W20" s="39">
        <v>3375</v>
      </c>
      <c r="X20" s="40">
        <f t="shared" si="3"/>
        <v>0.30711995054869057</v>
      </c>
      <c r="Y20" s="41">
        <f t="shared" si="4"/>
        <v>1.1010274458785652</v>
      </c>
      <c r="Z20" s="64">
        <f t="shared" si="4"/>
        <v>1.6009449132643623</v>
      </c>
      <c r="AA20" s="85">
        <f t="shared" si="5"/>
        <v>9.7346887526129731</v>
      </c>
    </row>
    <row r="21" spans="1:27" s="71" customFormat="1">
      <c r="A21" s="69"/>
      <c r="B21" s="69"/>
      <c r="C21" s="70"/>
      <c r="D21" s="69"/>
      <c r="F21" s="69"/>
      <c r="G21" s="62"/>
      <c r="H21" s="62"/>
      <c r="I21" s="62"/>
      <c r="J21" s="62"/>
      <c r="K21" s="72"/>
      <c r="L21" s="73"/>
      <c r="M21" s="73"/>
      <c r="N21" s="73"/>
      <c r="O21" s="73"/>
      <c r="P21" s="74"/>
      <c r="Q21" s="75"/>
      <c r="R21" s="75"/>
      <c r="S21" s="72"/>
      <c r="T21" s="73"/>
      <c r="U21" s="73"/>
      <c r="V21" s="73"/>
      <c r="W21" s="73"/>
      <c r="X21" s="74"/>
      <c r="Y21" s="75"/>
      <c r="Z21" s="76"/>
      <c r="AA21" s="84"/>
    </row>
    <row r="22" spans="1:27" s="32" customFormat="1">
      <c r="A22"/>
      <c r="B22"/>
      <c r="C22" s="9"/>
      <c r="D22"/>
      <c r="F22"/>
      <c r="G22" s="33"/>
      <c r="H22" s="33"/>
      <c r="I22" s="33"/>
      <c r="J22" s="62"/>
      <c r="K22" s="61"/>
      <c r="L22"/>
      <c r="M22"/>
      <c r="N22"/>
      <c r="O22"/>
      <c r="P22" s="10"/>
      <c r="Q22" s="11"/>
      <c r="R22" s="11"/>
      <c r="S22" s="61"/>
      <c r="T22"/>
      <c r="U22"/>
      <c r="V22"/>
      <c r="W22"/>
      <c r="X22" s="10"/>
      <c r="Y22" s="11"/>
      <c r="Z22" s="58"/>
      <c r="AA22" s="84"/>
    </row>
    <row r="23" spans="1:27" s="32" customFormat="1">
      <c r="A23"/>
      <c r="B23"/>
      <c r="C23" s="9"/>
      <c r="D23"/>
      <c r="F23"/>
      <c r="G23" s="33"/>
      <c r="H23" s="33"/>
      <c r="I23" s="33"/>
      <c r="J23" s="62"/>
      <c r="K23" s="61"/>
      <c r="L23"/>
      <c r="M23"/>
      <c r="N23"/>
      <c r="O23"/>
      <c r="P23" s="10"/>
      <c r="Q23" s="11"/>
      <c r="R23" s="11"/>
      <c r="S23" s="61"/>
      <c r="T23"/>
      <c r="U23"/>
      <c r="V23"/>
      <c r="W23"/>
      <c r="X23" s="10"/>
      <c r="Y23" s="11"/>
      <c r="Z23" s="58"/>
      <c r="AA23" s="84"/>
    </row>
    <row r="24" spans="1:27" s="32" customFormat="1">
      <c r="A24"/>
      <c r="B24"/>
      <c r="C24" s="9"/>
      <c r="D24"/>
      <c r="F24"/>
      <c r="G24" s="33"/>
      <c r="H24" s="33"/>
      <c r="I24" s="33"/>
      <c r="J24" s="62"/>
      <c r="K24" s="61"/>
      <c r="L24"/>
      <c r="M24"/>
      <c r="N24"/>
      <c r="O24"/>
      <c r="P24" s="10"/>
      <c r="Q24" s="11"/>
      <c r="R24" s="11"/>
      <c r="S24" s="61"/>
      <c r="T24"/>
      <c r="U24"/>
      <c r="V24"/>
      <c r="W24"/>
      <c r="X24" s="10"/>
      <c r="Y24" s="11"/>
      <c r="Z24" s="58"/>
      <c r="AA24" s="84"/>
    </row>
    <row r="25" spans="1:27" s="32" customFormat="1">
      <c r="A25"/>
      <c r="B25"/>
      <c r="C25" s="9"/>
      <c r="D25"/>
      <c r="F25"/>
      <c r="G25" s="33"/>
      <c r="H25" s="33"/>
      <c r="I25" s="33"/>
      <c r="J25" s="62"/>
      <c r="K25" s="61"/>
      <c r="L25"/>
      <c r="M25"/>
      <c r="N25"/>
      <c r="O25"/>
      <c r="P25" s="10"/>
      <c r="Q25" s="11"/>
      <c r="R25" s="11"/>
      <c r="S25" s="61"/>
      <c r="T25"/>
      <c r="U25"/>
      <c r="V25"/>
      <c r="W25"/>
      <c r="X25" s="10"/>
      <c r="Y25" s="11"/>
      <c r="Z25" s="58"/>
      <c r="AA25" s="84"/>
    </row>
    <row r="26" spans="1:27" s="32" customFormat="1">
      <c r="A26"/>
      <c r="B26"/>
      <c r="C26" s="9"/>
      <c r="D26"/>
      <c r="F26"/>
      <c r="G26" s="33"/>
      <c r="H26" s="33"/>
      <c r="I26" s="33"/>
      <c r="J26" s="62"/>
      <c r="K26" s="61"/>
      <c r="L26"/>
      <c r="M26"/>
      <c r="N26"/>
      <c r="O26"/>
      <c r="P26" s="10"/>
      <c r="Q26" s="11"/>
      <c r="R26" s="11"/>
      <c r="S26" s="61"/>
      <c r="T26"/>
      <c r="U26"/>
      <c r="V26"/>
      <c r="W26"/>
      <c r="X26" s="10"/>
      <c r="Y26" s="11"/>
      <c r="Z26" s="58"/>
      <c r="AA26" s="84"/>
    </row>
    <row r="27" spans="1:27">
      <c r="J27" s="2"/>
      <c r="S27" s="18"/>
      <c r="T27" s="19"/>
      <c r="U27" s="5"/>
      <c r="V27" s="5"/>
      <c r="W27" s="19"/>
      <c r="X27" s="16"/>
      <c r="Y27" s="17"/>
      <c r="Z27" s="60"/>
    </row>
    <row r="28" spans="1:27">
      <c r="J28" s="2"/>
      <c r="S28" s="18"/>
      <c r="T28" s="19"/>
      <c r="U28" s="5"/>
      <c r="V28" s="5"/>
      <c r="W28" s="19"/>
      <c r="X28" s="16"/>
      <c r="Y28" s="17"/>
      <c r="Z28" s="60"/>
    </row>
    <row r="29" spans="1:27" s="20" customFormat="1">
      <c r="K29" s="21"/>
      <c r="L29" s="22"/>
      <c r="M29" s="22"/>
      <c r="N29" s="23"/>
      <c r="O29" s="23"/>
      <c r="P29" s="24"/>
      <c r="Q29" s="25"/>
      <c r="R29" s="52"/>
      <c r="S29" s="44"/>
      <c r="W29" s="48"/>
      <c r="X29" s="55"/>
      <c r="Y29" s="56"/>
      <c r="Z29" s="57"/>
      <c r="AA29" s="87"/>
    </row>
    <row r="30" spans="1:27" s="28" customFormat="1" ht="60">
      <c r="K30" s="12" t="s">
        <v>55</v>
      </c>
      <c r="L30" s="13"/>
      <c r="M30" s="13"/>
      <c r="N30" s="29"/>
      <c r="O30" s="29"/>
      <c r="P30" s="42" t="s">
        <v>107</v>
      </c>
      <c r="Q30" s="15" t="s">
        <v>108</v>
      </c>
      <c r="R30" s="82" t="s">
        <v>109</v>
      </c>
      <c r="S30" s="45"/>
      <c r="W30" s="49"/>
      <c r="X30" s="88" t="s">
        <v>115</v>
      </c>
      <c r="Y30" s="89" t="s">
        <v>116</v>
      </c>
      <c r="Z30" s="90" t="s">
        <v>117</v>
      </c>
      <c r="AA30" s="83" t="s">
        <v>317</v>
      </c>
    </row>
    <row r="31" spans="1:27">
      <c r="J31" s="2"/>
      <c r="K31" s="18" t="s">
        <v>126</v>
      </c>
      <c r="P31" s="16">
        <v>0.103923</v>
      </c>
      <c r="Q31" s="17">
        <v>0.593364</v>
      </c>
      <c r="R31" s="51">
        <v>0.86361600000000005</v>
      </c>
      <c r="X31" s="59">
        <v>0.118434</v>
      </c>
      <c r="Y31" s="60">
        <v>0.63440799999999997</v>
      </c>
      <c r="Z31" s="54">
        <v>0.96226100000000003</v>
      </c>
      <c r="AA31" s="86">
        <v>24.258299999999998</v>
      </c>
    </row>
    <row r="32" spans="1:27">
      <c r="J32" s="2"/>
      <c r="K32" s="18" t="s">
        <v>142</v>
      </c>
      <c r="P32" s="16">
        <v>0.19839599999999999</v>
      </c>
      <c r="Q32" s="17">
        <v>1.347426</v>
      </c>
      <c r="R32" s="51">
        <v>1.893869</v>
      </c>
      <c r="X32" s="59">
        <v>0.26913500000000001</v>
      </c>
      <c r="Y32" s="60">
        <v>1.545485</v>
      </c>
      <c r="Z32" s="54">
        <v>2.2728950000000001</v>
      </c>
      <c r="AA32" s="86">
        <v>33.118915000000001</v>
      </c>
    </row>
    <row r="33" spans="7:27">
      <c r="J33" s="2"/>
      <c r="K33" s="18" t="s">
        <v>156</v>
      </c>
      <c r="P33" s="16">
        <v>0.124698</v>
      </c>
      <c r="Q33" s="17">
        <v>0.66015900000000005</v>
      </c>
      <c r="R33" s="51">
        <v>0.95607699999999995</v>
      </c>
      <c r="X33" s="59">
        <v>0.134439</v>
      </c>
      <c r="Y33" s="60">
        <v>0.69550199999999995</v>
      </c>
      <c r="Z33" s="54">
        <v>1.029636</v>
      </c>
      <c r="AA33" s="86">
        <v>13.198506</v>
      </c>
    </row>
    <row r="34" spans="7:27">
      <c r="J34" s="2"/>
      <c r="K34" s="18" t="s">
        <v>172</v>
      </c>
      <c r="P34" s="16">
        <v>0.25807000000000002</v>
      </c>
      <c r="Q34" s="17">
        <v>1.1641710000000001</v>
      </c>
      <c r="R34" s="51">
        <v>1.6743049999999999</v>
      </c>
      <c r="X34" s="59">
        <v>0.26857999999999999</v>
      </c>
      <c r="Y34" s="60">
        <v>1.1473439999999999</v>
      </c>
      <c r="Z34" s="54">
        <v>1.673592</v>
      </c>
      <c r="AA34" s="86">
        <v>16.920152999999999</v>
      </c>
    </row>
    <row r="35" spans="7:27">
      <c r="J35" s="2"/>
    </row>
    <row r="36" spans="7:27">
      <c r="J36" s="2"/>
    </row>
    <row r="37" spans="7:27" s="28" customFormat="1" ht="60">
      <c r="K37" s="12" t="s">
        <v>56</v>
      </c>
      <c r="L37" s="13"/>
      <c r="M37" s="13"/>
      <c r="N37" s="29"/>
      <c r="O37" s="29"/>
      <c r="P37" s="42" t="s">
        <v>107</v>
      </c>
      <c r="Q37" s="15" t="s">
        <v>108</v>
      </c>
      <c r="R37" s="82" t="s">
        <v>109</v>
      </c>
      <c r="S37" s="45"/>
      <c r="W37" s="49"/>
      <c r="X37" s="88" t="s">
        <v>115</v>
      </c>
      <c r="Y37" s="89" t="s">
        <v>116</v>
      </c>
      <c r="Z37" s="90" t="s">
        <v>117</v>
      </c>
      <c r="AA37" s="83" t="s">
        <v>317</v>
      </c>
    </row>
    <row r="38" spans="7:27">
      <c r="J38" s="2"/>
      <c r="K38" s="18" t="s">
        <v>126</v>
      </c>
      <c r="P38" s="16">
        <v>1.7246000000000001E-2</v>
      </c>
      <c r="Q38" s="17">
        <v>0.12124500000000001</v>
      </c>
      <c r="R38" s="51">
        <v>0.17707000000000001</v>
      </c>
      <c r="X38" s="59">
        <v>1.9401000000000002E-2</v>
      </c>
      <c r="Y38" s="60">
        <v>0.11974700000000001</v>
      </c>
      <c r="Z38" s="54">
        <v>0.19058700000000001</v>
      </c>
      <c r="AA38" s="86">
        <v>3.050751</v>
      </c>
    </row>
    <row r="39" spans="7:27">
      <c r="J39" s="2"/>
      <c r="K39" s="18" t="s">
        <v>142</v>
      </c>
      <c r="P39" s="16">
        <v>3.8657999999999998E-2</v>
      </c>
      <c r="Q39" s="17">
        <v>0.10181900000000001</v>
      </c>
      <c r="R39" s="51">
        <v>0.10610899999999999</v>
      </c>
      <c r="X39" s="59">
        <v>2.9694000000000002E-2</v>
      </c>
      <c r="Y39" s="60">
        <v>0.13458899999999999</v>
      </c>
      <c r="Z39" s="54">
        <v>0.126941</v>
      </c>
      <c r="AA39" s="86">
        <v>8.6493199999999995</v>
      </c>
    </row>
    <row r="40" spans="7:27">
      <c r="J40" s="2"/>
      <c r="K40" s="18" t="s">
        <v>156</v>
      </c>
      <c r="P40" s="16">
        <v>3.3028000000000002E-2</v>
      </c>
      <c r="Q40" s="17">
        <v>0.148812</v>
      </c>
      <c r="R40" s="51">
        <v>0.21293899999999999</v>
      </c>
      <c r="X40" s="59">
        <v>3.5993999999999998E-2</v>
      </c>
      <c r="Y40" s="60">
        <v>0.15957099999999999</v>
      </c>
      <c r="Z40" s="54">
        <v>0.23550699999999999</v>
      </c>
      <c r="AA40" s="86">
        <v>0.311139</v>
      </c>
    </row>
    <row r="41" spans="7:27">
      <c r="J41" s="2"/>
      <c r="K41" s="18" t="s">
        <v>172</v>
      </c>
      <c r="P41" s="16">
        <v>9.0386999999999995E-2</v>
      </c>
      <c r="Q41" s="17">
        <v>0.34930499999999998</v>
      </c>
      <c r="R41" s="51">
        <v>0.51626700000000003</v>
      </c>
      <c r="X41" s="59">
        <v>8.9462E-2</v>
      </c>
      <c r="Y41" s="60">
        <v>0.36048599999999997</v>
      </c>
      <c r="Z41" s="54">
        <v>0.52406600000000003</v>
      </c>
      <c r="AA41" s="86">
        <v>6.1546240000000001</v>
      </c>
    </row>
    <row r="42" spans="7:27">
      <c r="J42" s="2"/>
    </row>
    <row r="43" spans="7:27">
      <c r="J43" s="2"/>
    </row>
    <row r="44" spans="7:27" s="28" customFormat="1" ht="60">
      <c r="K44" s="12" t="s">
        <v>57</v>
      </c>
      <c r="L44" s="13"/>
      <c r="M44" s="13"/>
      <c r="N44" s="29"/>
      <c r="O44" s="29"/>
      <c r="P44" s="42" t="s">
        <v>107</v>
      </c>
      <c r="Q44" s="15" t="s">
        <v>108</v>
      </c>
      <c r="R44" s="82" t="s">
        <v>109</v>
      </c>
      <c r="S44" s="45"/>
      <c r="W44" s="49"/>
      <c r="X44" s="88" t="s">
        <v>115</v>
      </c>
      <c r="Y44" s="89" t="s">
        <v>116</v>
      </c>
      <c r="Z44" s="90" t="s">
        <v>117</v>
      </c>
      <c r="AA44" s="83" t="s">
        <v>317</v>
      </c>
    </row>
    <row r="45" spans="7:27">
      <c r="G45"/>
      <c r="H45" t="s">
        <v>126</v>
      </c>
      <c r="J45" s="2"/>
      <c r="K45" s="18" t="s">
        <v>58</v>
      </c>
      <c r="L45" t="s">
        <v>142</v>
      </c>
      <c r="P45" s="26">
        <v>0.09</v>
      </c>
      <c r="Q45" s="27">
        <v>2.0579999999999999E-3</v>
      </c>
      <c r="R45" s="4">
        <v>2.1459999999999999E-3</v>
      </c>
      <c r="X45" s="26">
        <v>6.9020000000000001E-3</v>
      </c>
      <c r="Y45" s="27">
        <v>1.789E-3</v>
      </c>
      <c r="Z45" s="4">
        <v>8.83E-4</v>
      </c>
      <c r="AA45" s="26">
        <v>0.39</v>
      </c>
    </row>
    <row r="46" spans="7:27">
      <c r="G46"/>
      <c r="H46" t="s">
        <v>126</v>
      </c>
      <c r="J46" s="2"/>
      <c r="K46" s="18" t="s">
        <v>58</v>
      </c>
      <c r="L46" t="s">
        <v>156</v>
      </c>
      <c r="P46" s="26">
        <v>0.6</v>
      </c>
      <c r="Q46" s="27">
        <v>0.74</v>
      </c>
      <c r="R46" s="4">
        <v>0.75</v>
      </c>
      <c r="X46" s="26">
        <v>0.71</v>
      </c>
      <c r="Y46" s="27">
        <v>0.77</v>
      </c>
      <c r="Z46" s="4">
        <v>0.83</v>
      </c>
      <c r="AA46" s="26">
        <v>2.1846999999999998E-2</v>
      </c>
    </row>
    <row r="47" spans="7:27">
      <c r="G47"/>
      <c r="H47" t="s">
        <v>126</v>
      </c>
      <c r="J47" s="2"/>
      <c r="K47" s="18" t="s">
        <v>58</v>
      </c>
      <c r="L47" t="s">
        <v>172</v>
      </c>
      <c r="P47" s="26">
        <v>0.16</v>
      </c>
      <c r="Q47" s="27">
        <v>0.18</v>
      </c>
      <c r="R47" s="4">
        <v>0.2</v>
      </c>
      <c r="X47" s="26">
        <v>0.17</v>
      </c>
      <c r="Y47" s="27">
        <v>0.24</v>
      </c>
      <c r="Z47" s="4">
        <v>0.26</v>
      </c>
      <c r="AA47" s="26">
        <v>0.33</v>
      </c>
    </row>
    <row r="48" spans="7:27">
      <c r="G48"/>
      <c r="H48" t="s">
        <v>142</v>
      </c>
      <c r="J48" s="2"/>
      <c r="K48" s="18" t="s">
        <v>58</v>
      </c>
      <c r="L48" t="s">
        <v>156</v>
      </c>
      <c r="P48" s="26">
        <v>0.19</v>
      </c>
      <c r="Q48" s="27">
        <v>7.2399999999999999E-3</v>
      </c>
      <c r="R48" s="4">
        <v>8.2570000000000005E-3</v>
      </c>
      <c r="X48" s="26">
        <v>2.3487000000000001E-2</v>
      </c>
      <c r="Y48" s="27">
        <v>4.7460000000000002E-3</v>
      </c>
      <c r="Z48" s="4">
        <v>3.5330000000000001E-3</v>
      </c>
      <c r="AA48" s="26">
        <v>0.1</v>
      </c>
    </row>
    <row r="49" spans="7:27">
      <c r="G49"/>
      <c r="H49" t="s">
        <v>142</v>
      </c>
      <c r="J49" s="2"/>
      <c r="K49" s="18" t="s">
        <v>58</v>
      </c>
      <c r="L49" t="s">
        <v>172</v>
      </c>
      <c r="P49" s="26">
        <v>0.56999999999999995</v>
      </c>
      <c r="Q49" s="27">
        <v>0.64</v>
      </c>
      <c r="R49" s="4">
        <v>0.7</v>
      </c>
      <c r="X49" s="26">
        <v>1</v>
      </c>
      <c r="Y49" s="27">
        <v>0.35</v>
      </c>
      <c r="Z49" s="4">
        <v>0.32</v>
      </c>
      <c r="AA49" s="26">
        <v>0.18</v>
      </c>
    </row>
    <row r="50" spans="7:27">
      <c r="G50"/>
      <c r="H50" t="s">
        <v>156</v>
      </c>
      <c r="J50" s="2"/>
      <c r="K50" s="18" t="s">
        <v>58</v>
      </c>
      <c r="L50" t="s">
        <v>172</v>
      </c>
      <c r="P50" s="26">
        <v>0.22</v>
      </c>
      <c r="Q50" s="27">
        <v>0.24</v>
      </c>
      <c r="R50" s="4">
        <v>0.25</v>
      </c>
      <c r="X50" s="26">
        <v>0.22</v>
      </c>
      <c r="Y50" s="27">
        <v>0.3</v>
      </c>
      <c r="Z50" s="4">
        <v>0.31</v>
      </c>
      <c r="AA50" s="26">
        <v>0.57999999999999996</v>
      </c>
    </row>
    <row r="51" spans="7:27">
      <c r="J51" s="2"/>
    </row>
    <row r="52" spans="7:27">
      <c r="J52" s="2"/>
    </row>
    <row r="53" spans="7:27">
      <c r="J53" s="2"/>
    </row>
    <row r="54" spans="7:27">
      <c r="J54" s="2"/>
    </row>
    <row r="55" spans="7:27">
      <c r="J55" s="2"/>
    </row>
    <row r="56" spans="7:27">
      <c r="J56" s="2"/>
    </row>
    <row r="57" spans="7:27">
      <c r="J57" s="2"/>
    </row>
    <row r="58" spans="7:27">
      <c r="J58" s="2"/>
    </row>
    <row r="59" spans="7:27">
      <c r="J59" s="2"/>
    </row>
    <row r="60" spans="7:27">
      <c r="J60" s="2"/>
    </row>
    <row r="61" spans="7:27">
      <c r="J61" s="2"/>
    </row>
    <row r="62" spans="7:27">
      <c r="J62" s="2"/>
    </row>
    <row r="63" spans="7:27">
      <c r="J63" s="2"/>
    </row>
    <row r="64" spans="7:27">
      <c r="J64" s="2"/>
    </row>
    <row r="65" spans="10:10">
      <c r="J65" s="2"/>
    </row>
    <row r="66" spans="10:10">
      <c r="J66" s="2"/>
    </row>
    <row r="67" spans="10:10">
      <c r="J67" s="2"/>
    </row>
    <row r="68" spans="10:10">
      <c r="J68" s="2"/>
    </row>
    <row r="69" spans="10:10">
      <c r="J69" s="2"/>
    </row>
  </sheetData>
  <conditionalFormatting sqref="P45:R50">
    <cfRule type="cellIs" dxfId="8" priority="10" operator="greaterThan">
      <formula>0.2</formula>
    </cfRule>
    <cfRule type="cellIs" dxfId="7" priority="11" operator="between">
      <formula>0.1</formula>
      <formula>0.2</formula>
    </cfRule>
    <cfRule type="cellIs" dxfId="6" priority="12" operator="between">
      <formula>0</formula>
      <formula>0.1</formula>
    </cfRule>
  </conditionalFormatting>
  <conditionalFormatting sqref="X45:Z50">
    <cfRule type="cellIs" dxfId="5" priority="7" operator="greaterThan">
      <formula>0.2</formula>
    </cfRule>
    <cfRule type="cellIs" dxfId="4" priority="8" operator="between">
      <formula>0.1</formula>
      <formula>0.2</formula>
    </cfRule>
    <cfRule type="cellIs" dxfId="3" priority="9" operator="between">
      <formula>0</formula>
      <formula>0.1</formula>
    </cfRule>
  </conditionalFormatting>
  <conditionalFormatting sqref="AA45:AA50">
    <cfRule type="cellIs" dxfId="2" priority="1" operator="greaterThan">
      <formula>0.2</formula>
    </cfRule>
    <cfRule type="cellIs" dxfId="1" priority="2" operator="between">
      <formula>0.1</formula>
      <formula>0.2</formula>
    </cfRule>
    <cfRule type="cellIs" dxfId="0" priority="3" operator="between">
      <formula>0</formula>
      <formula>0.1</formula>
    </cfRule>
  </conditionalFormatting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85"/>
  <sheetViews>
    <sheetView showRuler="0" workbookViewId="0">
      <pane xSplit="1" ySplit="1" topLeftCell="N9" activePane="bottomRight" state="frozen"/>
      <selection activeCell="J2" sqref="J2:J28"/>
      <selection pane="topRight" activeCell="J2" sqref="J2:J28"/>
      <selection pane="bottomLeft" activeCell="J2" sqref="J2:J28"/>
      <selection pane="bottomRight" activeCell="Y44" sqref="Y44"/>
    </sheetView>
  </sheetViews>
  <sheetFormatPr baseColWidth="10" defaultRowHeight="15" x14ac:dyDescent="0"/>
  <cols>
    <col min="1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customWidth="1"/>
    <col min="8" max="8" width="13.83203125" style="18" customWidth="1"/>
    <col min="9" max="9" width="13.83203125" style="19" customWidth="1"/>
    <col min="10" max="10" width="8.6640625" style="19" customWidth="1"/>
    <col min="11" max="11" width="14.5" style="18" customWidth="1"/>
    <col min="12" max="13" width="14.5" style="5" customWidth="1"/>
    <col min="14" max="14" width="14.5" style="16" customWidth="1"/>
    <col min="15" max="15" width="14.5" style="17" customWidth="1"/>
    <col min="16" max="16" width="14.5" style="51" customWidth="1"/>
    <col min="17" max="17" width="14.5" style="16" customWidth="1"/>
    <col min="18" max="18" width="14.5" style="17" customWidth="1"/>
    <col min="19" max="19" width="14.5" style="46" customWidth="1"/>
    <col min="20" max="22" width="14.5" style="2" customWidth="1"/>
    <col min="23" max="23" width="14.5" style="50" customWidth="1"/>
    <col min="24" max="24" width="14.5" style="59" customWidth="1"/>
    <col min="25" max="26" width="14.5" style="60" customWidth="1"/>
    <col min="27" max="27" width="10.83203125" style="86"/>
    <col min="28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54</v>
      </c>
      <c r="H1" s="3" t="s">
        <v>43</v>
      </c>
      <c r="I1" s="3" t="s">
        <v>30</v>
      </c>
      <c r="J1" s="3" t="s">
        <v>118</v>
      </c>
      <c r="K1" s="47" t="s">
        <v>300</v>
      </c>
      <c r="L1" s="14" t="s">
        <v>301</v>
      </c>
      <c r="M1" s="14" t="s">
        <v>302</v>
      </c>
      <c r="N1" s="14" t="s">
        <v>303</v>
      </c>
      <c r="O1" s="14" t="s">
        <v>304</v>
      </c>
      <c r="P1" s="42" t="s">
        <v>305</v>
      </c>
      <c r="Q1" s="15" t="s">
        <v>306</v>
      </c>
      <c r="R1" s="15" t="s">
        <v>307</v>
      </c>
      <c r="S1" s="47" t="s">
        <v>308</v>
      </c>
      <c r="T1" s="14" t="s">
        <v>309</v>
      </c>
      <c r="U1" s="14" t="s">
        <v>310</v>
      </c>
      <c r="V1" s="14" t="s">
        <v>311</v>
      </c>
      <c r="W1" s="43" t="s">
        <v>312</v>
      </c>
      <c r="X1" s="42" t="s">
        <v>313</v>
      </c>
      <c r="Y1" s="15" t="s">
        <v>314</v>
      </c>
      <c r="Z1" s="82" t="s">
        <v>315</v>
      </c>
      <c r="AA1" s="83" t="s">
        <v>317</v>
      </c>
    </row>
    <row r="2" spans="1:27" s="32" customFormat="1">
      <c r="A2" t="s">
        <v>193</v>
      </c>
      <c r="B2" t="s">
        <v>272</v>
      </c>
      <c r="C2" s="9" t="str">
        <f t="shared" ref="C2:C39" si="0">HYPERLINK(B2,"gSlide")</f>
        <v>gSlide</v>
      </c>
      <c r="D2">
        <v>2</v>
      </c>
      <c r="E2" s="32" t="s">
        <v>194</v>
      </c>
      <c r="F2">
        <v>1</v>
      </c>
      <c r="G2" s="33" t="s">
        <v>126</v>
      </c>
      <c r="H2" s="33" t="s">
        <v>127</v>
      </c>
      <c r="I2" s="33">
        <v>103</v>
      </c>
      <c r="J2" s="33">
        <v>600</v>
      </c>
      <c r="K2" s="12">
        <v>22085850.510000002</v>
      </c>
      <c r="L2" s="13">
        <v>2157251.42</v>
      </c>
      <c r="M2" s="13">
        <v>69256</v>
      </c>
      <c r="N2" s="13">
        <v>40243.569199999998</v>
      </c>
      <c r="O2" s="13">
        <v>1513</v>
      </c>
      <c r="P2" s="10">
        <f>N2/K2 *100</f>
        <v>0.18221426058180812</v>
      </c>
      <c r="Q2" s="11">
        <f>N2/L2 *100</f>
        <v>1.8655020377736036</v>
      </c>
      <c r="R2" s="11">
        <f>O2/M2 *100</f>
        <v>2.1846482615224674</v>
      </c>
      <c r="S2" s="12">
        <v>22083453.505199999</v>
      </c>
      <c r="T2" s="13">
        <v>2156889.5839999998</v>
      </c>
      <c r="U2" s="13">
        <v>69243</v>
      </c>
      <c r="V2" s="13">
        <v>40243.569199999998</v>
      </c>
      <c r="W2" s="43">
        <v>1513</v>
      </c>
      <c r="X2" s="10">
        <f>V2/S2 *100</f>
        <v>0.1822340386684711</v>
      </c>
      <c r="Y2" s="11">
        <f>V2/T2 *100</f>
        <v>1.8658149911117565</v>
      </c>
      <c r="Z2" s="11">
        <f>W2/U2 *100</f>
        <v>2.18505841745736</v>
      </c>
      <c r="AA2" s="84">
        <f>(K2-S2)/K2 * 100</f>
        <v>1.0853124261244589E-2</v>
      </c>
    </row>
    <row r="3" spans="1:27" s="32" customFormat="1">
      <c r="A3"/>
      <c r="B3"/>
      <c r="C3" s="9"/>
      <c r="D3"/>
      <c r="F3"/>
      <c r="G3" s="33"/>
      <c r="H3" s="33"/>
      <c r="I3" s="33"/>
      <c r="J3" s="33"/>
      <c r="K3" s="12">
        <v>17816796.599199999</v>
      </c>
      <c r="L3" s="13">
        <v>1816580.0752000001</v>
      </c>
      <c r="M3" s="13">
        <v>58137</v>
      </c>
      <c r="N3" s="13">
        <v>40459.824399999998</v>
      </c>
      <c r="O3" s="13">
        <v>1508</v>
      </c>
      <c r="P3" s="10">
        <f t="shared" ref="P3:P40" si="1">N3/K3 *100</f>
        <v>0.22708809731720631</v>
      </c>
      <c r="Q3" s="11">
        <f t="shared" ref="Q3:Q40" si="2">N3/L3 *100</f>
        <v>2.2272524592974792</v>
      </c>
      <c r="R3" s="11">
        <f t="shared" ref="R3:R40" si="3">O3/M3 *100</f>
        <v>2.5938730928668488</v>
      </c>
      <c r="S3" s="12">
        <v>17816796.599199999</v>
      </c>
      <c r="T3" s="13">
        <v>1816580.0752000001</v>
      </c>
      <c r="U3" s="13">
        <v>58137</v>
      </c>
      <c r="V3" s="13">
        <v>40459.824399999998</v>
      </c>
      <c r="W3" s="13">
        <v>1508</v>
      </c>
      <c r="X3" s="10">
        <f t="shared" ref="X3:X40" si="4">V3/S3 *100</f>
        <v>0.22708809731720631</v>
      </c>
      <c r="Y3" s="11">
        <f t="shared" ref="Y3:Y40" si="5">V3/T3 *100</f>
        <v>2.2272524592974792</v>
      </c>
      <c r="Z3" s="11">
        <f t="shared" ref="Z3:Z40" si="6">W3/U3 *100</f>
        <v>2.5938730928668488</v>
      </c>
      <c r="AA3" s="84">
        <f t="shared" ref="AA3:AA40" si="7">(K3-S3)/K3 * 100</f>
        <v>0</v>
      </c>
    </row>
    <row r="4" spans="1:27" s="32" customFormat="1">
      <c r="A4" t="s">
        <v>196</v>
      </c>
      <c r="B4" t="s">
        <v>273</v>
      </c>
      <c r="C4" s="9" t="str">
        <f t="shared" si="0"/>
        <v>gSlide</v>
      </c>
      <c r="D4">
        <v>3</v>
      </c>
      <c r="E4" s="32" t="s">
        <v>197</v>
      </c>
      <c r="F4">
        <v>1</v>
      </c>
      <c r="G4" s="33" t="s">
        <v>126</v>
      </c>
      <c r="H4" s="33" t="s">
        <v>127</v>
      </c>
      <c r="I4" s="33">
        <v>104</v>
      </c>
      <c r="J4" s="33">
        <v>600</v>
      </c>
      <c r="K4" s="12">
        <v>30014393.112799998</v>
      </c>
      <c r="L4" s="13">
        <v>3991436.4035999998</v>
      </c>
      <c r="M4" s="13">
        <v>124151</v>
      </c>
      <c r="N4" s="13">
        <v>65722.325200000007</v>
      </c>
      <c r="O4" s="13">
        <v>2424</v>
      </c>
      <c r="P4" s="10">
        <f t="shared" si="1"/>
        <v>0.21896936230895148</v>
      </c>
      <c r="Q4" s="11">
        <f t="shared" si="2"/>
        <v>1.6465832987022668</v>
      </c>
      <c r="R4" s="11">
        <f t="shared" si="3"/>
        <v>1.9524611158991871</v>
      </c>
      <c r="S4" s="12">
        <v>29875901.759199999</v>
      </c>
      <c r="T4" s="13">
        <v>3980235.3576000002</v>
      </c>
      <c r="U4" s="13">
        <v>123743</v>
      </c>
      <c r="V4" s="13">
        <v>65722.325200000007</v>
      </c>
      <c r="W4" s="13">
        <v>2424</v>
      </c>
      <c r="X4" s="10">
        <f t="shared" si="4"/>
        <v>0.21998440659539739</v>
      </c>
      <c r="Y4" s="11">
        <f t="shared" si="5"/>
        <v>1.65121705867236</v>
      </c>
      <c r="Z4" s="58">
        <f t="shared" si="6"/>
        <v>1.9588986851781516</v>
      </c>
      <c r="AA4" s="84">
        <f t="shared" si="7"/>
        <v>0.46141647135599684</v>
      </c>
    </row>
    <row r="5" spans="1:27" s="32" customFormat="1">
      <c r="A5"/>
      <c r="B5"/>
      <c r="C5" s="9"/>
      <c r="D5"/>
      <c r="F5"/>
      <c r="G5" s="33"/>
      <c r="H5" s="33"/>
      <c r="I5" s="33"/>
      <c r="J5" s="33"/>
      <c r="K5" s="12">
        <v>26113876.785599999</v>
      </c>
      <c r="L5" s="13">
        <v>2335820.4484000001</v>
      </c>
      <c r="M5" s="13">
        <v>76847</v>
      </c>
      <c r="N5" s="13">
        <v>14016.595600000001</v>
      </c>
      <c r="O5" s="13">
        <v>583</v>
      </c>
      <c r="P5" s="10">
        <f t="shared" si="1"/>
        <v>5.3674893678479725E-2</v>
      </c>
      <c r="Q5" s="11">
        <f t="shared" si="2"/>
        <v>0.60007161978572221</v>
      </c>
      <c r="R5" s="11">
        <f t="shared" si="3"/>
        <v>0.7586503051517951</v>
      </c>
      <c r="S5" s="12">
        <v>26113876.785599999</v>
      </c>
      <c r="T5" s="13">
        <v>2335820.4484000001</v>
      </c>
      <c r="U5" s="13">
        <v>76847</v>
      </c>
      <c r="V5" s="13">
        <v>14016.595600000001</v>
      </c>
      <c r="W5" s="13">
        <v>583</v>
      </c>
      <c r="X5" s="10">
        <f t="shared" si="4"/>
        <v>5.3674893678479725E-2</v>
      </c>
      <c r="Y5" s="11">
        <f t="shared" si="5"/>
        <v>0.60007161978572221</v>
      </c>
      <c r="Z5" s="58">
        <f t="shared" si="6"/>
        <v>0.7586503051517951</v>
      </c>
      <c r="AA5" s="84">
        <f t="shared" si="7"/>
        <v>0</v>
      </c>
    </row>
    <row r="6" spans="1:27" s="32" customFormat="1">
      <c r="A6" t="s">
        <v>199</v>
      </c>
      <c r="B6" t="s">
        <v>274</v>
      </c>
      <c r="C6" s="9" t="str">
        <f t="shared" si="0"/>
        <v>gSlide</v>
      </c>
      <c r="D6">
        <v>4</v>
      </c>
      <c r="E6" s="32" t="s">
        <v>200</v>
      </c>
      <c r="F6">
        <v>1</v>
      </c>
      <c r="G6" s="33" t="s">
        <v>126</v>
      </c>
      <c r="H6" s="33" t="s">
        <v>127</v>
      </c>
      <c r="I6" s="33">
        <v>109</v>
      </c>
      <c r="J6" s="33">
        <v>600</v>
      </c>
      <c r="K6" s="12">
        <v>16124697.841600001</v>
      </c>
      <c r="L6" s="13">
        <v>2073589.8584</v>
      </c>
      <c r="M6" s="13">
        <v>63321</v>
      </c>
      <c r="N6" s="13">
        <v>72343.289199999999</v>
      </c>
      <c r="O6" s="13">
        <v>2665</v>
      </c>
      <c r="P6" s="10">
        <f t="shared" si="1"/>
        <v>0.44864896018926959</v>
      </c>
      <c r="Q6" s="11">
        <f t="shared" si="2"/>
        <v>3.4887945129043363</v>
      </c>
      <c r="R6" s="11">
        <f t="shared" si="3"/>
        <v>4.2087143285797763</v>
      </c>
      <c r="S6" s="12">
        <v>16124697.841600001</v>
      </c>
      <c r="T6" s="13">
        <v>2073589.8584</v>
      </c>
      <c r="U6" s="13">
        <v>63321</v>
      </c>
      <c r="V6" s="13">
        <v>72343.289199999999</v>
      </c>
      <c r="W6" s="13">
        <v>2665</v>
      </c>
      <c r="X6" s="10">
        <f t="shared" si="4"/>
        <v>0.44864896018926959</v>
      </c>
      <c r="Y6" s="11">
        <f t="shared" si="5"/>
        <v>3.4887945129043363</v>
      </c>
      <c r="Z6" s="58">
        <f t="shared" si="6"/>
        <v>4.2087143285797763</v>
      </c>
      <c r="AA6" s="84">
        <f t="shared" si="7"/>
        <v>0</v>
      </c>
    </row>
    <row r="7" spans="1:27" s="32" customFormat="1">
      <c r="A7"/>
      <c r="B7"/>
      <c r="C7" s="9"/>
      <c r="D7"/>
      <c r="F7"/>
      <c r="G7" s="33"/>
      <c r="H7" s="33"/>
      <c r="I7" s="33"/>
      <c r="J7" s="33"/>
      <c r="K7" s="12">
        <v>12909178.3244</v>
      </c>
      <c r="L7" s="13">
        <v>951986.07239999995</v>
      </c>
      <c r="M7" s="13">
        <v>29917</v>
      </c>
      <c r="N7" s="13">
        <v>17851.845600000001</v>
      </c>
      <c r="O7" s="13">
        <v>702</v>
      </c>
      <c r="P7" s="10">
        <f t="shared" si="1"/>
        <v>0.13828800835648639</v>
      </c>
      <c r="Q7" s="11">
        <f t="shared" si="2"/>
        <v>1.8752212997186701</v>
      </c>
      <c r="R7" s="11">
        <f t="shared" si="3"/>
        <v>2.3464919610923554</v>
      </c>
      <c r="S7" s="12">
        <v>12883606.887599999</v>
      </c>
      <c r="T7" s="13">
        <v>947400.91200000001</v>
      </c>
      <c r="U7" s="13">
        <v>29806</v>
      </c>
      <c r="V7" s="13">
        <v>17851.845600000001</v>
      </c>
      <c r="W7" s="13">
        <v>702</v>
      </c>
      <c r="X7" s="10">
        <f t="shared" si="4"/>
        <v>0.13856248297347346</v>
      </c>
      <c r="Y7" s="11">
        <f t="shared" si="5"/>
        <v>1.8842968561550215</v>
      </c>
      <c r="Z7" s="58">
        <f t="shared" si="6"/>
        <v>2.3552304905052677</v>
      </c>
      <c r="AA7" s="84">
        <f t="shared" si="7"/>
        <v>0.19808725356026649</v>
      </c>
    </row>
    <row r="8" spans="1:27" s="32" customFormat="1">
      <c r="A8" t="s">
        <v>202</v>
      </c>
      <c r="B8" t="s">
        <v>275</v>
      </c>
      <c r="C8" s="9" t="str">
        <f t="shared" si="0"/>
        <v>gSlide</v>
      </c>
      <c r="D8">
        <v>5</v>
      </c>
      <c r="E8" s="32" t="s">
        <v>203</v>
      </c>
      <c r="F8">
        <v>1</v>
      </c>
      <c r="G8" s="33" t="s">
        <v>126</v>
      </c>
      <c r="H8" s="33" t="s">
        <v>127</v>
      </c>
      <c r="I8" s="33">
        <v>134</v>
      </c>
      <c r="J8" s="62">
        <v>600</v>
      </c>
      <c r="K8" s="12">
        <v>9304331.5236000009</v>
      </c>
      <c r="L8" s="13">
        <v>1106508.6651999999</v>
      </c>
      <c r="M8" s="13">
        <v>33824</v>
      </c>
      <c r="N8" s="13">
        <v>97669.904800000004</v>
      </c>
      <c r="O8" s="13">
        <v>2401</v>
      </c>
      <c r="P8" s="10">
        <f t="shared" si="1"/>
        <v>1.0497251151494857</v>
      </c>
      <c r="Q8" s="11">
        <f t="shared" si="2"/>
        <v>8.8268540384495129</v>
      </c>
      <c r="R8" s="11">
        <f t="shared" si="3"/>
        <v>7.0985099337748343</v>
      </c>
      <c r="S8" s="12">
        <v>8841289.7828000002</v>
      </c>
      <c r="T8" s="13">
        <v>1039223.674</v>
      </c>
      <c r="U8" s="13">
        <v>31494</v>
      </c>
      <c r="V8" s="13">
        <v>97591.189599999998</v>
      </c>
      <c r="W8" s="13">
        <v>2396</v>
      </c>
      <c r="X8" s="10">
        <f t="shared" si="4"/>
        <v>1.1038116835606453</v>
      </c>
      <c r="Y8" s="11">
        <f t="shared" si="5"/>
        <v>9.3907781396442669</v>
      </c>
      <c r="Z8" s="58">
        <f t="shared" si="6"/>
        <v>7.6077983107893568</v>
      </c>
      <c r="AA8" s="84">
        <f t="shared" si="7"/>
        <v>4.9766255601008735</v>
      </c>
    </row>
    <row r="9" spans="1:27" s="32" customFormat="1">
      <c r="A9"/>
      <c r="B9"/>
      <c r="C9" s="9"/>
      <c r="D9"/>
      <c r="F9"/>
      <c r="G9" s="33"/>
      <c r="H9" s="33"/>
      <c r="I9" s="33"/>
      <c r="J9" s="62"/>
      <c r="K9" s="12">
        <v>32208719.180399999</v>
      </c>
      <c r="L9" s="13">
        <v>2649085.3612000002</v>
      </c>
      <c r="M9" s="13">
        <v>79567</v>
      </c>
      <c r="N9" s="13">
        <v>38021.980799999998</v>
      </c>
      <c r="O9" s="13">
        <v>1491</v>
      </c>
      <c r="P9" s="10">
        <f t="shared" si="1"/>
        <v>0.11804872024572015</v>
      </c>
      <c r="Q9" s="11">
        <f t="shared" si="2"/>
        <v>1.4352871129368421</v>
      </c>
      <c r="R9" s="11">
        <f t="shared" si="3"/>
        <v>1.873892442846909</v>
      </c>
      <c r="S9" s="12">
        <v>32208719.180399999</v>
      </c>
      <c r="T9" s="13">
        <v>2649085.3612000002</v>
      </c>
      <c r="U9" s="13">
        <v>79567</v>
      </c>
      <c r="V9" s="13">
        <v>38021.980799999998</v>
      </c>
      <c r="W9" s="13">
        <v>1491</v>
      </c>
      <c r="X9" s="10">
        <f t="shared" si="4"/>
        <v>0.11804872024572015</v>
      </c>
      <c r="Y9" s="11">
        <f t="shared" si="5"/>
        <v>1.4352871129368421</v>
      </c>
      <c r="Z9" s="58">
        <f t="shared" si="6"/>
        <v>1.873892442846909</v>
      </c>
      <c r="AA9" s="84">
        <f t="shared" si="7"/>
        <v>0</v>
      </c>
    </row>
    <row r="10" spans="1:27" s="32" customFormat="1">
      <c r="A10" t="s">
        <v>205</v>
      </c>
      <c r="B10" t="s">
        <v>276</v>
      </c>
      <c r="C10" s="9" t="str">
        <f t="shared" si="0"/>
        <v>gSlide</v>
      </c>
      <c r="D10">
        <v>6</v>
      </c>
      <c r="E10" s="32" t="s">
        <v>206</v>
      </c>
      <c r="F10">
        <v>1</v>
      </c>
      <c r="G10" s="33" t="s">
        <v>126</v>
      </c>
      <c r="H10" s="33" t="s">
        <v>127</v>
      </c>
      <c r="I10" s="33">
        <v>262</v>
      </c>
      <c r="J10" s="62">
        <v>600</v>
      </c>
      <c r="K10" s="12">
        <v>23978106.785999998</v>
      </c>
      <c r="L10" s="13">
        <v>3199277.736</v>
      </c>
      <c r="M10" s="13">
        <v>104337</v>
      </c>
      <c r="N10" s="13">
        <v>113386.0716</v>
      </c>
      <c r="O10" s="13">
        <v>4124</v>
      </c>
      <c r="P10" s="10">
        <f t="shared" si="1"/>
        <v>0.47287332820705541</v>
      </c>
      <c r="Q10" s="11">
        <f t="shared" si="2"/>
        <v>3.5441146707620512</v>
      </c>
      <c r="R10" s="11">
        <f t="shared" si="3"/>
        <v>3.9525767465041159</v>
      </c>
      <c r="S10" s="12">
        <v>23978106.785999998</v>
      </c>
      <c r="T10" s="13">
        <v>3199277.736</v>
      </c>
      <c r="U10" s="13">
        <v>104337</v>
      </c>
      <c r="V10" s="13">
        <v>113386.0716</v>
      </c>
      <c r="W10" s="13">
        <v>4124</v>
      </c>
      <c r="X10" s="10">
        <f t="shared" si="4"/>
        <v>0.47287332820705541</v>
      </c>
      <c r="Y10" s="11">
        <f t="shared" si="5"/>
        <v>3.5441146707620512</v>
      </c>
      <c r="Z10" s="58">
        <f t="shared" si="6"/>
        <v>3.9525767465041159</v>
      </c>
      <c r="AA10" s="84">
        <f t="shared" si="7"/>
        <v>0</v>
      </c>
    </row>
    <row r="11" spans="1:27" s="32" customFormat="1">
      <c r="A11"/>
      <c r="B11"/>
      <c r="C11" s="9"/>
      <c r="D11"/>
      <c r="F11"/>
      <c r="G11" s="33"/>
      <c r="H11" s="33"/>
      <c r="I11" s="33"/>
      <c r="J11" s="62"/>
      <c r="K11" s="12">
        <v>19183575.592</v>
      </c>
      <c r="L11" s="13">
        <v>2561034.3692000001</v>
      </c>
      <c r="M11" s="13">
        <v>84853</v>
      </c>
      <c r="N11" s="13">
        <v>93030.574800000002</v>
      </c>
      <c r="O11" s="13">
        <v>3598</v>
      </c>
      <c r="P11" s="10">
        <f t="shared" si="1"/>
        <v>0.48494908758717498</v>
      </c>
      <c r="Q11" s="11">
        <f t="shared" si="2"/>
        <v>3.6325390989992967</v>
      </c>
      <c r="R11" s="11">
        <f t="shared" si="3"/>
        <v>4.240274356828869</v>
      </c>
      <c r="S11" s="12">
        <v>19183575.592</v>
      </c>
      <c r="T11" s="13">
        <v>2561034.3692000001</v>
      </c>
      <c r="U11" s="13">
        <v>84853</v>
      </c>
      <c r="V11" s="13">
        <v>93030.574800000002</v>
      </c>
      <c r="W11" s="13">
        <v>3598</v>
      </c>
      <c r="X11" s="10">
        <f t="shared" si="4"/>
        <v>0.48494908758717498</v>
      </c>
      <c r="Y11" s="11">
        <f t="shared" si="5"/>
        <v>3.6325390989992967</v>
      </c>
      <c r="Z11" s="58">
        <f t="shared" si="6"/>
        <v>4.240274356828869</v>
      </c>
      <c r="AA11" s="84">
        <f t="shared" si="7"/>
        <v>0</v>
      </c>
    </row>
    <row r="12" spans="1:27" s="36" customFormat="1">
      <c r="A12" s="34" t="s">
        <v>208</v>
      </c>
      <c r="B12" s="34" t="s">
        <v>277</v>
      </c>
      <c r="C12" s="35" t="str">
        <f t="shared" si="0"/>
        <v>gSlide</v>
      </c>
      <c r="D12" s="34">
        <v>7</v>
      </c>
      <c r="E12" s="36" t="s">
        <v>209</v>
      </c>
      <c r="F12" s="34">
        <v>2</v>
      </c>
      <c r="G12" s="37" t="s">
        <v>62</v>
      </c>
      <c r="H12" s="37" t="s">
        <v>67</v>
      </c>
      <c r="I12" s="37">
        <v>126</v>
      </c>
      <c r="J12" s="37">
        <v>600</v>
      </c>
      <c r="K12" s="38">
        <v>7425398.2183999997</v>
      </c>
      <c r="L12" s="39">
        <v>712035.69279999996</v>
      </c>
      <c r="M12" s="39">
        <v>23116</v>
      </c>
      <c r="N12" s="39">
        <v>45057.680800000002</v>
      </c>
      <c r="O12" s="39">
        <v>1874</v>
      </c>
      <c r="P12" s="40">
        <f t="shared" si="1"/>
        <v>0.60680490762566652</v>
      </c>
      <c r="Q12" s="41">
        <f t="shared" si="2"/>
        <v>6.3280087298455161</v>
      </c>
      <c r="R12" s="41">
        <f t="shared" si="3"/>
        <v>8.1069389167676071</v>
      </c>
      <c r="S12" s="38">
        <v>7408768.1512000002</v>
      </c>
      <c r="T12" s="39">
        <v>710495.24479999999</v>
      </c>
      <c r="U12" s="39">
        <v>23077</v>
      </c>
      <c r="V12" s="39">
        <v>45057.680800000002</v>
      </c>
      <c r="W12" s="39">
        <v>1874</v>
      </c>
      <c r="X12" s="40">
        <f t="shared" si="4"/>
        <v>0.60816697027699529</v>
      </c>
      <c r="Y12" s="41">
        <f t="shared" si="5"/>
        <v>6.3417286927350878</v>
      </c>
      <c r="Z12" s="64">
        <f t="shared" si="6"/>
        <v>8.1206395978680064</v>
      </c>
      <c r="AA12" s="85">
        <f t="shared" si="7"/>
        <v>0.22396195747172815</v>
      </c>
    </row>
    <row r="13" spans="1:27" s="36" customFormat="1">
      <c r="A13" s="34"/>
      <c r="B13" s="34"/>
      <c r="C13" s="35"/>
      <c r="D13" s="34"/>
      <c r="F13" s="34"/>
      <c r="G13" s="37"/>
      <c r="H13" s="37"/>
      <c r="I13" s="37"/>
      <c r="J13" s="37"/>
      <c r="K13" s="38">
        <v>29943042.227600001</v>
      </c>
      <c r="L13" s="39">
        <v>3394854.7492</v>
      </c>
      <c r="M13" s="39">
        <v>113525</v>
      </c>
      <c r="N13" s="39">
        <v>115519.21120000001</v>
      </c>
      <c r="O13" s="39">
        <v>4501</v>
      </c>
      <c r="P13" s="40">
        <f t="shared" si="1"/>
        <v>0.38579650765585927</v>
      </c>
      <c r="Q13" s="41">
        <f t="shared" si="2"/>
        <v>3.4027733064933687</v>
      </c>
      <c r="R13" s="41">
        <f t="shared" si="3"/>
        <v>3.9647654701607573</v>
      </c>
      <c r="S13" s="38">
        <v>29929968.733199999</v>
      </c>
      <c r="T13" s="39">
        <v>3394449.9583999999</v>
      </c>
      <c r="U13" s="39">
        <v>113505</v>
      </c>
      <c r="V13" s="39">
        <v>115519.21120000001</v>
      </c>
      <c r="W13" s="39">
        <v>4501</v>
      </c>
      <c r="X13" s="40">
        <f t="shared" si="4"/>
        <v>0.38596502465390026</v>
      </c>
      <c r="Y13" s="41">
        <f t="shared" si="5"/>
        <v>3.4031790898591083</v>
      </c>
      <c r="Z13" s="64">
        <f t="shared" si="6"/>
        <v>3.9654640764724016</v>
      </c>
      <c r="AA13" s="85">
        <f t="shared" si="7"/>
        <v>4.3661209507802015E-2</v>
      </c>
    </row>
    <row r="14" spans="1:27" s="36" customFormat="1">
      <c r="A14" s="34" t="s">
        <v>211</v>
      </c>
      <c r="B14" s="34" t="s">
        <v>278</v>
      </c>
      <c r="C14" s="35" t="str">
        <f t="shared" si="0"/>
        <v>gSlide</v>
      </c>
      <c r="D14" s="34">
        <v>8</v>
      </c>
      <c r="E14" s="36" t="s">
        <v>212</v>
      </c>
      <c r="F14" s="34">
        <v>2</v>
      </c>
      <c r="G14" s="37" t="s">
        <v>62</v>
      </c>
      <c r="H14" s="37" t="s">
        <v>67</v>
      </c>
      <c r="I14" s="37">
        <v>168</v>
      </c>
      <c r="J14" s="37">
        <v>600</v>
      </c>
      <c r="K14" s="38">
        <v>31812076.6732</v>
      </c>
      <c r="L14" s="39">
        <v>3862438.2724000001</v>
      </c>
      <c r="M14" s="39">
        <v>125505</v>
      </c>
      <c r="N14" s="39">
        <v>194951.7352</v>
      </c>
      <c r="O14" s="39">
        <v>7520</v>
      </c>
      <c r="P14" s="40">
        <f t="shared" si="1"/>
        <v>0.6128230395101385</v>
      </c>
      <c r="Q14" s="41">
        <f t="shared" si="2"/>
        <v>5.0473747785971215</v>
      </c>
      <c r="R14" s="41">
        <f t="shared" si="3"/>
        <v>5.9917931556511688</v>
      </c>
      <c r="S14" s="38">
        <v>31778721.530400001</v>
      </c>
      <c r="T14" s="39">
        <v>3858981.1516</v>
      </c>
      <c r="U14" s="39">
        <v>125398</v>
      </c>
      <c r="V14" s="39">
        <v>194925.49679999999</v>
      </c>
      <c r="W14" s="39">
        <v>7518</v>
      </c>
      <c r="X14" s="40">
        <f t="shared" si="4"/>
        <v>0.61338369642570845</v>
      </c>
      <c r="Y14" s="41">
        <f t="shared" si="5"/>
        <v>5.0512166072430942</v>
      </c>
      <c r="Z14" s="64">
        <f t="shared" si="6"/>
        <v>5.995310929998884</v>
      </c>
      <c r="AA14" s="85">
        <f t="shared" si="7"/>
        <v>0.10485056710585484</v>
      </c>
    </row>
    <row r="15" spans="1:27" s="36" customFormat="1">
      <c r="A15" s="34" t="s">
        <v>214</v>
      </c>
      <c r="B15" s="34" t="s">
        <v>279</v>
      </c>
      <c r="C15" s="35" t="str">
        <f t="shared" si="0"/>
        <v>gSlide</v>
      </c>
      <c r="D15" s="34">
        <v>9</v>
      </c>
      <c r="E15" s="36" t="s">
        <v>215</v>
      </c>
      <c r="F15" s="34">
        <v>2</v>
      </c>
      <c r="G15" s="37" t="s">
        <v>62</v>
      </c>
      <c r="H15" s="37" t="s">
        <v>67</v>
      </c>
      <c r="I15" s="37">
        <v>205</v>
      </c>
      <c r="J15" s="37">
        <v>600</v>
      </c>
      <c r="K15" s="38">
        <v>12125363.2564</v>
      </c>
      <c r="L15" s="39">
        <v>1983438.9480000001</v>
      </c>
      <c r="M15" s="39">
        <v>63149</v>
      </c>
      <c r="N15" s="39">
        <v>82807.755600000004</v>
      </c>
      <c r="O15" s="39">
        <v>3160</v>
      </c>
      <c r="P15" s="40">
        <f t="shared" si="1"/>
        <v>0.68293010154802969</v>
      </c>
      <c r="Q15" s="41">
        <f t="shared" si="2"/>
        <v>4.174958633513735</v>
      </c>
      <c r="R15" s="41">
        <f t="shared" si="3"/>
        <v>5.0040380686946744</v>
      </c>
      <c r="S15" s="38">
        <v>12125363.2564</v>
      </c>
      <c r="T15" s="39">
        <v>1983438.9480000001</v>
      </c>
      <c r="U15" s="39">
        <v>63149</v>
      </c>
      <c r="V15" s="39">
        <v>82807.755600000004</v>
      </c>
      <c r="W15" s="39">
        <v>3160</v>
      </c>
      <c r="X15" s="40">
        <f t="shared" si="4"/>
        <v>0.68293010154802969</v>
      </c>
      <c r="Y15" s="41">
        <f t="shared" si="5"/>
        <v>4.174958633513735</v>
      </c>
      <c r="Z15" s="64">
        <f t="shared" si="6"/>
        <v>5.0040380686946744</v>
      </c>
      <c r="AA15" s="85">
        <f t="shared" si="7"/>
        <v>0</v>
      </c>
    </row>
    <row r="16" spans="1:27" s="36" customFormat="1">
      <c r="A16" s="34"/>
      <c r="B16" s="34"/>
      <c r="C16" s="35"/>
      <c r="D16" s="34"/>
      <c r="F16" s="34"/>
      <c r="G16" s="37"/>
      <c r="H16" s="37"/>
      <c r="I16" s="37"/>
      <c r="J16" s="37"/>
      <c r="K16" s="38">
        <v>17077672.509199999</v>
      </c>
      <c r="L16" s="39">
        <v>2730332.3552000001</v>
      </c>
      <c r="M16" s="39">
        <v>88437</v>
      </c>
      <c r="N16" s="39">
        <v>124247.4996</v>
      </c>
      <c r="O16" s="39">
        <v>4673</v>
      </c>
      <c r="P16" s="40">
        <f t="shared" si="1"/>
        <v>0.727543519370488</v>
      </c>
      <c r="Q16" s="41">
        <f t="shared" si="2"/>
        <v>4.5506364587214776</v>
      </c>
      <c r="R16" s="41">
        <f t="shared" si="3"/>
        <v>5.2839874713072579</v>
      </c>
      <c r="S16" s="38">
        <v>17077672.509199999</v>
      </c>
      <c r="T16" s="39">
        <v>2730332.3552000001</v>
      </c>
      <c r="U16" s="39">
        <v>88437</v>
      </c>
      <c r="V16" s="39">
        <v>124247.4996</v>
      </c>
      <c r="W16" s="39">
        <v>4673</v>
      </c>
      <c r="X16" s="40">
        <f t="shared" si="4"/>
        <v>0.727543519370488</v>
      </c>
      <c r="Y16" s="41">
        <f t="shared" si="5"/>
        <v>4.5506364587214776</v>
      </c>
      <c r="Z16" s="64">
        <f t="shared" si="6"/>
        <v>5.2839874713072579</v>
      </c>
      <c r="AA16" s="85">
        <f t="shared" si="7"/>
        <v>0</v>
      </c>
    </row>
    <row r="17" spans="1:27" s="36" customFormat="1">
      <c r="A17" s="34" t="s">
        <v>217</v>
      </c>
      <c r="B17" s="34" t="s">
        <v>280</v>
      </c>
      <c r="C17" s="35" t="str">
        <f t="shared" si="0"/>
        <v>gSlide</v>
      </c>
      <c r="D17" s="34">
        <v>10</v>
      </c>
      <c r="E17" s="36" t="s">
        <v>218</v>
      </c>
      <c r="F17" s="34">
        <v>2</v>
      </c>
      <c r="G17" s="37" t="s">
        <v>62</v>
      </c>
      <c r="H17" s="37" t="s">
        <v>67</v>
      </c>
      <c r="I17" s="37">
        <v>263</v>
      </c>
      <c r="J17" s="37">
        <v>600</v>
      </c>
      <c r="K17" s="38">
        <v>42584796.028399996</v>
      </c>
      <c r="L17" s="39">
        <v>4141581.2039999999</v>
      </c>
      <c r="M17" s="39">
        <v>133838</v>
      </c>
      <c r="N17" s="39">
        <v>111363.1756</v>
      </c>
      <c r="O17" s="39">
        <v>4512</v>
      </c>
      <c r="P17" s="40">
        <f t="shared" si="1"/>
        <v>0.26150923800534676</v>
      </c>
      <c r="Q17" s="41">
        <f t="shared" si="2"/>
        <v>2.6889047954062524</v>
      </c>
      <c r="R17" s="41">
        <f t="shared" si="3"/>
        <v>3.3712398571407225</v>
      </c>
      <c r="S17" s="38">
        <v>42584796.028399996</v>
      </c>
      <c r="T17" s="39">
        <v>4141581.2039999999</v>
      </c>
      <c r="U17" s="39">
        <v>133838</v>
      </c>
      <c r="V17" s="39">
        <v>111363.1756</v>
      </c>
      <c r="W17" s="39">
        <v>4512</v>
      </c>
      <c r="X17" s="40">
        <f t="shared" si="4"/>
        <v>0.26150923800534676</v>
      </c>
      <c r="Y17" s="41">
        <f t="shared" si="5"/>
        <v>2.6889047954062524</v>
      </c>
      <c r="Z17" s="64">
        <f t="shared" si="6"/>
        <v>3.3712398571407225</v>
      </c>
      <c r="AA17" s="85">
        <f t="shared" si="7"/>
        <v>0</v>
      </c>
    </row>
    <row r="18" spans="1:27" s="71" customFormat="1">
      <c r="A18" s="69" t="s">
        <v>220</v>
      </c>
      <c r="B18" s="69" t="s">
        <v>281</v>
      </c>
      <c r="C18" s="70" t="str">
        <f t="shared" si="0"/>
        <v>gSlide</v>
      </c>
      <c r="D18" s="69">
        <v>11</v>
      </c>
      <c r="E18" s="71" t="s">
        <v>221</v>
      </c>
      <c r="F18" s="69">
        <v>3</v>
      </c>
      <c r="G18" s="62" t="s">
        <v>63</v>
      </c>
      <c r="H18" s="62" t="s">
        <v>49</v>
      </c>
      <c r="I18" s="62">
        <v>128</v>
      </c>
      <c r="J18" s="62">
        <v>600</v>
      </c>
      <c r="K18" s="72">
        <v>19879705.312800001</v>
      </c>
      <c r="L18" s="73">
        <v>2687687.3376000002</v>
      </c>
      <c r="M18" s="73">
        <v>85016</v>
      </c>
      <c r="N18" s="73">
        <v>68483.916800000006</v>
      </c>
      <c r="O18" s="73">
        <v>2569</v>
      </c>
      <c r="P18" s="74">
        <f t="shared" si="1"/>
        <v>0.34449160952051477</v>
      </c>
      <c r="Q18" s="75">
        <f t="shared" si="2"/>
        <v>2.5480611469172403</v>
      </c>
      <c r="R18" s="75">
        <f t="shared" si="3"/>
        <v>3.0217841347511056</v>
      </c>
      <c r="S18" s="72">
        <v>19879705.312800001</v>
      </c>
      <c r="T18" s="73">
        <v>2687687.3376000002</v>
      </c>
      <c r="U18" s="73">
        <v>85016</v>
      </c>
      <c r="V18" s="73">
        <v>68483.916800000006</v>
      </c>
      <c r="W18" s="73">
        <v>2569</v>
      </c>
      <c r="X18" s="74">
        <f t="shared" si="4"/>
        <v>0.34449160952051477</v>
      </c>
      <c r="Y18" s="75">
        <f t="shared" si="5"/>
        <v>2.5480611469172403</v>
      </c>
      <c r="Z18" s="76">
        <f t="shared" si="6"/>
        <v>3.0217841347511056</v>
      </c>
      <c r="AA18" s="84">
        <f t="shared" si="7"/>
        <v>0</v>
      </c>
    </row>
    <row r="19" spans="1:27" s="71" customFormat="1">
      <c r="A19" s="69"/>
      <c r="B19" s="69"/>
      <c r="C19" s="70"/>
      <c r="D19" s="69"/>
      <c r="F19" s="69"/>
      <c r="G19" s="62"/>
      <c r="H19" s="62"/>
      <c r="I19" s="62"/>
      <c r="J19" s="62"/>
      <c r="K19" s="72">
        <v>22272967.755199999</v>
      </c>
      <c r="L19" s="73">
        <v>2950214.8023999999</v>
      </c>
      <c r="M19" s="73">
        <v>93419</v>
      </c>
      <c r="N19" s="73">
        <v>67311.652799999996</v>
      </c>
      <c r="O19" s="73">
        <v>2503</v>
      </c>
      <c r="P19" s="74">
        <f t="shared" si="1"/>
        <v>0.30221232096151607</v>
      </c>
      <c r="Q19" s="75">
        <f t="shared" si="2"/>
        <v>2.2815848102057505</v>
      </c>
      <c r="R19" s="75">
        <f t="shared" si="3"/>
        <v>2.6793264753422754</v>
      </c>
      <c r="S19" s="72">
        <v>22272967.755199999</v>
      </c>
      <c r="T19" s="73">
        <v>2950214.8023999999</v>
      </c>
      <c r="U19" s="73">
        <v>93419</v>
      </c>
      <c r="V19" s="73">
        <v>67311.652799999996</v>
      </c>
      <c r="W19" s="73">
        <v>2503</v>
      </c>
      <c r="X19" s="74">
        <f t="shared" si="4"/>
        <v>0.30221232096151607</v>
      </c>
      <c r="Y19" s="75">
        <f t="shared" si="5"/>
        <v>2.2815848102057505</v>
      </c>
      <c r="Z19" s="76">
        <f t="shared" si="6"/>
        <v>2.6793264753422754</v>
      </c>
      <c r="AA19" s="84">
        <f t="shared" si="7"/>
        <v>0</v>
      </c>
    </row>
    <row r="20" spans="1:27" s="32" customFormat="1">
      <c r="A20" t="s">
        <v>223</v>
      </c>
      <c r="B20" t="s">
        <v>282</v>
      </c>
      <c r="C20" s="9" t="str">
        <f t="shared" si="0"/>
        <v>gSlide</v>
      </c>
      <c r="D20">
        <v>12</v>
      </c>
      <c r="E20" s="32" t="s">
        <v>224</v>
      </c>
      <c r="F20">
        <v>3</v>
      </c>
      <c r="G20" s="33" t="s">
        <v>63</v>
      </c>
      <c r="H20" s="33" t="s">
        <v>49</v>
      </c>
      <c r="I20" s="33">
        <v>144</v>
      </c>
      <c r="J20" s="62">
        <v>600</v>
      </c>
      <c r="K20" s="12">
        <v>5288273.5555999996</v>
      </c>
      <c r="L20" s="13">
        <v>302074.87</v>
      </c>
      <c r="M20" s="13">
        <v>10009</v>
      </c>
      <c r="N20" s="13">
        <v>3213.9924000000001</v>
      </c>
      <c r="O20" s="13">
        <v>128</v>
      </c>
      <c r="P20" s="10">
        <f t="shared" si="1"/>
        <v>6.0775834801445806E-2</v>
      </c>
      <c r="Q20" s="11">
        <f t="shared" si="2"/>
        <v>1.0639721205540864</v>
      </c>
      <c r="R20" s="11">
        <f t="shared" si="3"/>
        <v>1.2788490358677189</v>
      </c>
      <c r="S20" s="12">
        <v>5288273.5555999996</v>
      </c>
      <c r="T20" s="13">
        <v>302074.87</v>
      </c>
      <c r="U20" s="13">
        <v>10009</v>
      </c>
      <c r="V20" s="13">
        <v>3213.9924000000001</v>
      </c>
      <c r="W20" s="13">
        <v>128</v>
      </c>
      <c r="X20" s="10">
        <f t="shared" si="4"/>
        <v>6.0775834801445806E-2</v>
      </c>
      <c r="Y20" s="11">
        <f t="shared" si="5"/>
        <v>1.0639721205540864</v>
      </c>
      <c r="Z20" s="58">
        <f t="shared" si="6"/>
        <v>1.2788490358677189</v>
      </c>
      <c r="AA20" s="84">
        <f t="shared" si="7"/>
        <v>0</v>
      </c>
    </row>
    <row r="21" spans="1:27" s="32" customFormat="1">
      <c r="A21"/>
      <c r="B21"/>
      <c r="C21" s="9"/>
      <c r="D21"/>
      <c r="F21"/>
      <c r="G21" s="33"/>
      <c r="H21" s="33"/>
      <c r="I21" s="33"/>
      <c r="J21" s="62"/>
      <c r="K21" s="12">
        <v>28895228.863200001</v>
      </c>
      <c r="L21" s="13">
        <v>3887666.9172</v>
      </c>
      <c r="M21" s="13">
        <v>130241</v>
      </c>
      <c r="N21" s="13">
        <v>58290.721599999997</v>
      </c>
      <c r="O21" s="13">
        <v>2019</v>
      </c>
      <c r="P21" s="10">
        <f t="shared" si="1"/>
        <v>0.20173130268657299</v>
      </c>
      <c r="Q21" s="11">
        <f t="shared" si="2"/>
        <v>1.4993754053905037</v>
      </c>
      <c r="R21" s="11">
        <f t="shared" si="3"/>
        <v>1.5502030850500226</v>
      </c>
      <c r="S21" s="12">
        <v>28895228.863200001</v>
      </c>
      <c r="T21" s="13">
        <v>3887666.9172</v>
      </c>
      <c r="U21" s="13">
        <v>130241</v>
      </c>
      <c r="V21" s="13">
        <v>58290.721599999997</v>
      </c>
      <c r="W21" s="13">
        <v>2019</v>
      </c>
      <c r="X21" s="10">
        <f t="shared" si="4"/>
        <v>0.20173130268657299</v>
      </c>
      <c r="Y21" s="11">
        <f t="shared" si="5"/>
        <v>1.4993754053905037</v>
      </c>
      <c r="Z21" s="58">
        <f t="shared" si="6"/>
        <v>1.5502030850500226</v>
      </c>
      <c r="AA21" s="84">
        <f t="shared" si="7"/>
        <v>0</v>
      </c>
    </row>
    <row r="22" spans="1:27" s="32" customFormat="1">
      <c r="A22"/>
      <c r="B22"/>
      <c r="C22" s="9"/>
      <c r="D22"/>
      <c r="F22"/>
      <c r="G22" s="33"/>
      <c r="H22" s="33"/>
      <c r="I22" s="33"/>
      <c r="J22" s="62"/>
      <c r="K22" s="12">
        <v>13381357.588</v>
      </c>
      <c r="L22" s="13">
        <v>1395171.0575999999</v>
      </c>
      <c r="M22" s="13">
        <v>43327</v>
      </c>
      <c r="N22" s="13">
        <v>14997.573200000001</v>
      </c>
      <c r="O22" s="13">
        <v>563</v>
      </c>
      <c r="P22" s="10">
        <f t="shared" si="1"/>
        <v>0.11207811390863193</v>
      </c>
      <c r="Q22" s="11">
        <f t="shared" si="2"/>
        <v>1.0749630389981795</v>
      </c>
      <c r="R22" s="11">
        <f t="shared" si="3"/>
        <v>1.2994206845615899</v>
      </c>
      <c r="S22" s="12">
        <v>13381357.588</v>
      </c>
      <c r="T22" s="13">
        <v>1395171.0575999999</v>
      </c>
      <c r="U22" s="13">
        <v>43327</v>
      </c>
      <c r="V22" s="13">
        <v>14997.573200000001</v>
      </c>
      <c r="W22" s="13">
        <v>563</v>
      </c>
      <c r="X22" s="10">
        <f t="shared" si="4"/>
        <v>0.11207811390863193</v>
      </c>
      <c r="Y22" s="11">
        <f t="shared" si="5"/>
        <v>1.0749630389981795</v>
      </c>
      <c r="Z22" s="58">
        <f t="shared" si="6"/>
        <v>1.2994206845615899</v>
      </c>
      <c r="AA22" s="84">
        <f t="shared" si="7"/>
        <v>0</v>
      </c>
    </row>
    <row r="23" spans="1:27" s="32" customFormat="1">
      <c r="A23"/>
      <c r="B23"/>
      <c r="C23" s="9"/>
      <c r="D23"/>
      <c r="F23"/>
      <c r="G23" s="33"/>
      <c r="H23" s="33"/>
      <c r="I23" s="33"/>
      <c r="J23" s="62"/>
      <c r="K23" s="12">
        <v>6693773.2324000001</v>
      </c>
      <c r="L23" s="13">
        <v>386416.09080000001</v>
      </c>
      <c r="M23" s="13">
        <v>13518</v>
      </c>
      <c r="N23" s="13">
        <v>2886.0124000000001</v>
      </c>
      <c r="O23" s="13">
        <v>112</v>
      </c>
      <c r="P23" s="10">
        <f t="shared" si="1"/>
        <v>4.3114881544399776E-2</v>
      </c>
      <c r="Q23" s="11">
        <f t="shared" si="2"/>
        <v>0.74686651739193055</v>
      </c>
      <c r="R23" s="11">
        <f t="shared" si="3"/>
        <v>0.82852492972333192</v>
      </c>
      <c r="S23" s="12">
        <v>6693773.2324000001</v>
      </c>
      <c r="T23" s="13">
        <v>386416.09080000001</v>
      </c>
      <c r="U23" s="13">
        <v>13518</v>
      </c>
      <c r="V23" s="13">
        <v>2886.0124000000001</v>
      </c>
      <c r="W23" s="13">
        <v>112</v>
      </c>
      <c r="X23" s="10">
        <f t="shared" si="4"/>
        <v>4.3114881544399776E-2</v>
      </c>
      <c r="Y23" s="11">
        <f t="shared" si="5"/>
        <v>0.74686651739193055</v>
      </c>
      <c r="Z23" s="58">
        <f t="shared" si="6"/>
        <v>0.82852492972333192</v>
      </c>
      <c r="AA23" s="84">
        <f t="shared" si="7"/>
        <v>0</v>
      </c>
    </row>
    <row r="24" spans="1:27" s="32" customFormat="1">
      <c r="A24" t="s">
        <v>226</v>
      </c>
      <c r="B24" t="s">
        <v>283</v>
      </c>
      <c r="C24" s="9" t="str">
        <f t="shared" si="0"/>
        <v>gSlide</v>
      </c>
      <c r="D24">
        <v>13</v>
      </c>
      <c r="E24" s="32" t="s">
        <v>227</v>
      </c>
      <c r="F24">
        <v>3</v>
      </c>
      <c r="G24" s="33" t="s">
        <v>63</v>
      </c>
      <c r="H24" s="33" t="s">
        <v>49</v>
      </c>
      <c r="I24" s="33">
        <v>257</v>
      </c>
      <c r="J24" s="62">
        <v>600</v>
      </c>
      <c r="K24" s="77">
        <v>28876534.849599998</v>
      </c>
      <c r="L24" s="78">
        <v>4824953.1376</v>
      </c>
      <c r="M24" s="78">
        <v>161902</v>
      </c>
      <c r="N24" s="78">
        <v>163088.16080000001</v>
      </c>
      <c r="O24" s="78">
        <v>5812</v>
      </c>
      <c r="P24" s="10">
        <f t="shared" si="1"/>
        <v>0.56477746256406913</v>
      </c>
      <c r="Q24" s="11">
        <f t="shared" si="2"/>
        <v>3.3800983377244234</v>
      </c>
      <c r="R24" s="11">
        <f t="shared" si="3"/>
        <v>3.5898259440896343</v>
      </c>
      <c r="S24" s="77">
        <v>28876534.849599998</v>
      </c>
      <c r="T24" s="78">
        <v>4824953.1376</v>
      </c>
      <c r="U24" s="78">
        <v>161902</v>
      </c>
      <c r="V24" s="78">
        <v>163088.16080000001</v>
      </c>
      <c r="W24" s="78">
        <v>5812</v>
      </c>
      <c r="X24" s="10">
        <f t="shared" si="4"/>
        <v>0.56477746256406913</v>
      </c>
      <c r="Y24" s="11">
        <f t="shared" si="5"/>
        <v>3.3800983377244234</v>
      </c>
      <c r="Z24" s="58">
        <f t="shared" si="6"/>
        <v>3.5898259440896343</v>
      </c>
      <c r="AA24" s="84">
        <f t="shared" si="7"/>
        <v>0</v>
      </c>
    </row>
    <row r="25" spans="1:27" s="32" customFormat="1">
      <c r="A25"/>
      <c r="B25"/>
      <c r="C25" s="9"/>
      <c r="D25"/>
      <c r="F25"/>
      <c r="G25" s="33"/>
      <c r="H25" s="33"/>
      <c r="I25" s="33"/>
      <c r="J25" s="62"/>
      <c r="K25" s="77">
        <v>21910814.989999998</v>
      </c>
      <c r="L25" s="78">
        <v>2973014.0676000002</v>
      </c>
      <c r="M25" s="78">
        <v>98450</v>
      </c>
      <c r="N25" s="78">
        <v>83739.853600000002</v>
      </c>
      <c r="O25" s="78">
        <v>3036</v>
      </c>
      <c r="P25" s="10">
        <f t="shared" si="1"/>
        <v>0.38218502432802481</v>
      </c>
      <c r="Q25" s="11">
        <f t="shared" si="2"/>
        <v>2.8166652325193993</v>
      </c>
      <c r="R25" s="11">
        <f t="shared" si="3"/>
        <v>3.0837988826815645</v>
      </c>
      <c r="S25" s="77">
        <v>21908905.511599999</v>
      </c>
      <c r="T25" s="78">
        <v>2972651.8084</v>
      </c>
      <c r="U25" s="78">
        <v>98439</v>
      </c>
      <c r="V25" s="78">
        <v>83739.853600000002</v>
      </c>
      <c r="W25" s="78">
        <v>3036</v>
      </c>
      <c r="X25" s="10">
        <f t="shared" si="4"/>
        <v>0.38221833379884124</v>
      </c>
      <c r="Y25" s="11">
        <f t="shared" si="5"/>
        <v>2.8170084825734145</v>
      </c>
      <c r="Z25" s="58">
        <f t="shared" si="6"/>
        <v>3.0841434797184042</v>
      </c>
      <c r="AA25" s="84">
        <f t="shared" si="7"/>
        <v>8.7147757893575283E-3</v>
      </c>
    </row>
    <row r="26" spans="1:27" s="32" customFormat="1">
      <c r="A26" t="s">
        <v>229</v>
      </c>
      <c r="B26" t="s">
        <v>284</v>
      </c>
      <c r="C26" s="9" t="str">
        <f t="shared" si="0"/>
        <v>gSlide</v>
      </c>
      <c r="D26">
        <v>14</v>
      </c>
      <c r="E26" s="32" t="s">
        <v>230</v>
      </c>
      <c r="F26">
        <v>3</v>
      </c>
      <c r="G26" s="33" t="s">
        <v>63</v>
      </c>
      <c r="H26" s="33" t="s">
        <v>49</v>
      </c>
      <c r="I26" s="33">
        <v>258</v>
      </c>
      <c r="J26" s="62">
        <v>600</v>
      </c>
      <c r="K26" s="77">
        <v>39399433.954800002</v>
      </c>
      <c r="L26" s="78">
        <v>3248340.37</v>
      </c>
      <c r="M26" s="78">
        <v>108279</v>
      </c>
      <c r="N26" s="78">
        <v>43130.639600000002</v>
      </c>
      <c r="O26" s="78">
        <v>1575</v>
      </c>
      <c r="P26" s="10">
        <f t="shared" si="1"/>
        <v>0.10947020114421067</v>
      </c>
      <c r="Q26" s="11">
        <f t="shared" si="2"/>
        <v>1.32777463834555</v>
      </c>
      <c r="R26" s="11">
        <f t="shared" si="3"/>
        <v>1.4545756794946387</v>
      </c>
      <c r="S26" s="77">
        <v>39399433.954800002</v>
      </c>
      <c r="T26" s="78">
        <v>3248340.37</v>
      </c>
      <c r="U26" s="78">
        <v>108279</v>
      </c>
      <c r="V26" s="78">
        <v>43130.639600000002</v>
      </c>
      <c r="W26" s="78">
        <v>1575</v>
      </c>
      <c r="X26" s="10">
        <f t="shared" si="4"/>
        <v>0.10947020114421067</v>
      </c>
      <c r="Y26" s="11">
        <f t="shared" si="5"/>
        <v>1.32777463834555</v>
      </c>
      <c r="Z26" s="58">
        <f t="shared" si="6"/>
        <v>1.4545756794946387</v>
      </c>
      <c r="AA26" s="84">
        <f t="shared" si="7"/>
        <v>0</v>
      </c>
    </row>
    <row r="27" spans="1:27" s="32" customFormat="1">
      <c r="A27"/>
      <c r="B27"/>
      <c r="C27" s="9"/>
      <c r="D27"/>
      <c r="F27"/>
      <c r="G27" s="33"/>
      <c r="H27" s="33"/>
      <c r="I27" s="33"/>
      <c r="J27" s="62"/>
      <c r="K27" s="77">
        <v>24952472.943999998</v>
      </c>
      <c r="L27" s="78">
        <v>3053130.906</v>
      </c>
      <c r="M27" s="78">
        <v>100364</v>
      </c>
      <c r="N27" s="78">
        <v>62032.656000000003</v>
      </c>
      <c r="O27" s="78">
        <v>2280</v>
      </c>
      <c r="P27" s="10">
        <f t="shared" si="1"/>
        <v>0.24860323920285507</v>
      </c>
      <c r="Q27" s="11">
        <f t="shared" si="2"/>
        <v>2.0317719059505008</v>
      </c>
      <c r="R27" s="11">
        <f t="shared" si="3"/>
        <v>2.2717308995257266</v>
      </c>
      <c r="S27" s="77">
        <v>24952472.943999998</v>
      </c>
      <c r="T27" s="78">
        <v>3053130.906</v>
      </c>
      <c r="U27" s="78">
        <v>100364</v>
      </c>
      <c r="V27" s="78">
        <v>62032.656000000003</v>
      </c>
      <c r="W27" s="78">
        <v>2280</v>
      </c>
      <c r="X27" s="10">
        <f t="shared" si="4"/>
        <v>0.24860323920285507</v>
      </c>
      <c r="Y27" s="11">
        <f t="shared" si="5"/>
        <v>2.0317719059505008</v>
      </c>
      <c r="Z27" s="58">
        <f t="shared" si="6"/>
        <v>2.2717308995257266</v>
      </c>
      <c r="AA27" s="84">
        <f t="shared" si="7"/>
        <v>0</v>
      </c>
    </row>
    <row r="28" spans="1:27" s="32" customFormat="1">
      <c r="A28" t="s">
        <v>232</v>
      </c>
      <c r="B28" t="s">
        <v>285</v>
      </c>
      <c r="C28" s="9" t="str">
        <f t="shared" si="0"/>
        <v>gSlide</v>
      </c>
      <c r="D28">
        <v>15</v>
      </c>
      <c r="E28" s="32" t="s">
        <v>233</v>
      </c>
      <c r="F28">
        <v>3</v>
      </c>
      <c r="G28" s="33" t="s">
        <v>63</v>
      </c>
      <c r="H28" s="33" t="s">
        <v>49</v>
      </c>
      <c r="I28" s="33">
        <v>260</v>
      </c>
      <c r="J28" s="62">
        <v>600</v>
      </c>
      <c r="K28" s="12">
        <v>33828194.278800003</v>
      </c>
      <c r="L28" s="13">
        <v>3938683.4656000002</v>
      </c>
      <c r="M28" s="13">
        <v>125075</v>
      </c>
      <c r="N28" s="13">
        <v>117483.7056</v>
      </c>
      <c r="O28" s="13">
        <v>4487</v>
      </c>
      <c r="P28" s="10">
        <f t="shared" si="1"/>
        <v>0.34729523140295604</v>
      </c>
      <c r="Q28" s="11">
        <f t="shared" si="2"/>
        <v>2.9828166346975817</v>
      </c>
      <c r="R28" s="11">
        <f t="shared" si="3"/>
        <v>3.5874475314811112</v>
      </c>
      <c r="S28" s="12">
        <v>33828194.278800003</v>
      </c>
      <c r="T28" s="13">
        <v>3938683.4656000002</v>
      </c>
      <c r="U28" s="13">
        <v>125075</v>
      </c>
      <c r="V28" s="13">
        <v>117483.7056</v>
      </c>
      <c r="W28" s="13">
        <v>4487</v>
      </c>
      <c r="X28" s="10">
        <f t="shared" si="4"/>
        <v>0.34729523140295604</v>
      </c>
      <c r="Y28" s="11">
        <f t="shared" si="5"/>
        <v>2.9828166346975817</v>
      </c>
      <c r="Z28" s="58">
        <f t="shared" si="6"/>
        <v>3.5874475314811112</v>
      </c>
      <c r="AA28" s="84">
        <f t="shared" si="7"/>
        <v>0</v>
      </c>
    </row>
    <row r="29" spans="1:27" s="32" customFormat="1">
      <c r="A29"/>
      <c r="B29"/>
      <c r="C29" s="9"/>
      <c r="D29"/>
      <c r="F29"/>
      <c r="G29" s="33"/>
      <c r="H29" s="33"/>
      <c r="I29" s="33"/>
      <c r="J29" s="62"/>
      <c r="K29" s="12">
        <v>16376926.7344</v>
      </c>
      <c r="L29" s="13">
        <v>2357195.2223999999</v>
      </c>
      <c r="M29" s="13">
        <v>73172</v>
      </c>
      <c r="N29" s="13">
        <v>68501.691200000001</v>
      </c>
      <c r="O29" s="13">
        <v>2615</v>
      </c>
      <c r="P29" s="10">
        <f t="shared" si="1"/>
        <v>0.41828172227278204</v>
      </c>
      <c r="Q29" s="11">
        <f t="shared" si="2"/>
        <v>2.9060677940053847</v>
      </c>
      <c r="R29" s="11">
        <f t="shared" si="3"/>
        <v>3.5737713879626085</v>
      </c>
      <c r="S29" s="12">
        <v>16324050.433599999</v>
      </c>
      <c r="T29" s="13">
        <v>2353209.7363999998</v>
      </c>
      <c r="U29" s="13">
        <v>73029</v>
      </c>
      <c r="V29" s="13">
        <v>68501.691200000001</v>
      </c>
      <c r="W29" s="13">
        <v>2615</v>
      </c>
      <c r="X29" s="10">
        <f t="shared" si="4"/>
        <v>0.419636605992114</v>
      </c>
      <c r="Y29" s="11">
        <f t="shared" si="5"/>
        <v>2.9109896215539051</v>
      </c>
      <c r="Z29" s="58">
        <f t="shared" si="6"/>
        <v>3.5807692834353477</v>
      </c>
      <c r="AA29" s="84">
        <f t="shared" si="7"/>
        <v>0.32287071718366867</v>
      </c>
    </row>
    <row r="30" spans="1:27" s="32" customFormat="1">
      <c r="A30"/>
      <c r="B30"/>
      <c r="C30" s="9"/>
      <c r="D30"/>
      <c r="F30"/>
      <c r="G30" s="33"/>
      <c r="H30" s="33"/>
      <c r="I30" s="33"/>
      <c r="J30" s="62"/>
      <c r="K30" s="12">
        <v>8373176.6248000003</v>
      </c>
      <c r="L30" s="13">
        <v>654503.13399999996</v>
      </c>
      <c r="M30" s="13">
        <v>22494</v>
      </c>
      <c r="N30" s="13">
        <v>9431.0120000000006</v>
      </c>
      <c r="O30" s="13">
        <v>351</v>
      </c>
      <c r="P30" s="10">
        <f t="shared" si="1"/>
        <v>0.11263362069858723</v>
      </c>
      <c r="Q30" s="11">
        <f t="shared" si="2"/>
        <v>1.4409422216762069</v>
      </c>
      <c r="R30" s="11">
        <f t="shared" si="3"/>
        <v>1.5604161109629235</v>
      </c>
      <c r="S30" s="12">
        <v>8373176.6248000003</v>
      </c>
      <c r="T30" s="13">
        <v>654503.13399999996</v>
      </c>
      <c r="U30" s="13">
        <v>22494</v>
      </c>
      <c r="V30" s="13">
        <v>9431.0120000000006</v>
      </c>
      <c r="W30" s="13">
        <v>351</v>
      </c>
      <c r="X30" s="10">
        <f t="shared" si="4"/>
        <v>0.11263362069858723</v>
      </c>
      <c r="Y30" s="11">
        <f t="shared" si="5"/>
        <v>1.4409422216762069</v>
      </c>
      <c r="Z30" s="58">
        <f t="shared" si="6"/>
        <v>1.5604161109629235</v>
      </c>
      <c r="AA30" s="84">
        <f t="shared" si="7"/>
        <v>0</v>
      </c>
    </row>
    <row r="31" spans="1:27" s="36" customFormat="1">
      <c r="A31" s="34" t="s">
        <v>235</v>
      </c>
      <c r="B31" s="34" t="s">
        <v>286</v>
      </c>
      <c r="C31" s="35" t="str">
        <f t="shared" si="0"/>
        <v>gSlide</v>
      </c>
      <c r="D31" s="34">
        <v>16</v>
      </c>
      <c r="E31" s="36" t="s">
        <v>236</v>
      </c>
      <c r="F31" s="34">
        <v>4</v>
      </c>
      <c r="G31" s="37" t="s">
        <v>64</v>
      </c>
      <c r="H31" s="37" t="s">
        <v>68</v>
      </c>
      <c r="I31" s="37">
        <v>102</v>
      </c>
      <c r="J31" s="37">
        <v>600</v>
      </c>
      <c r="K31" s="79">
        <v>11091033.6788</v>
      </c>
      <c r="L31" s="80">
        <v>895714.22640000004</v>
      </c>
      <c r="M31" s="80">
        <v>28322</v>
      </c>
      <c r="N31" s="80">
        <v>33167.665200000003</v>
      </c>
      <c r="O31" s="80">
        <v>1432</v>
      </c>
      <c r="P31" s="40">
        <f t="shared" si="1"/>
        <v>0.29904935969492608</v>
      </c>
      <c r="Q31" s="41">
        <f t="shared" si="2"/>
        <v>3.7029293743949405</v>
      </c>
      <c r="R31" s="41">
        <f t="shared" si="3"/>
        <v>5.0561401031000637</v>
      </c>
      <c r="S31" s="79">
        <v>11091033.6788</v>
      </c>
      <c r="T31" s="80">
        <v>895714.22640000004</v>
      </c>
      <c r="U31" s="80">
        <v>28322</v>
      </c>
      <c r="V31" s="80">
        <v>33167.665200000003</v>
      </c>
      <c r="W31" s="80">
        <v>1432</v>
      </c>
      <c r="X31" s="40">
        <f t="shared" si="4"/>
        <v>0.29904935969492608</v>
      </c>
      <c r="Y31" s="41">
        <f t="shared" si="5"/>
        <v>3.7029293743949405</v>
      </c>
      <c r="Z31" s="64">
        <f t="shared" si="6"/>
        <v>5.0561401031000637</v>
      </c>
      <c r="AA31" s="85">
        <f t="shared" si="7"/>
        <v>0</v>
      </c>
    </row>
    <row r="32" spans="1:27" s="36" customFormat="1">
      <c r="A32" s="34"/>
      <c r="B32" s="34"/>
      <c r="C32" s="35"/>
      <c r="D32" s="34"/>
      <c r="F32" s="34"/>
      <c r="G32" s="37"/>
      <c r="H32" s="37"/>
      <c r="I32" s="37"/>
      <c r="J32" s="37"/>
      <c r="K32" s="79">
        <v>31990199.013999999</v>
      </c>
      <c r="L32" s="80">
        <v>3019659.8064000001</v>
      </c>
      <c r="M32" s="80">
        <v>96735</v>
      </c>
      <c r="N32" s="80">
        <v>58961.705199999997</v>
      </c>
      <c r="O32" s="80">
        <v>2336</v>
      </c>
      <c r="P32" s="40">
        <f t="shared" si="1"/>
        <v>0.18431177991170469</v>
      </c>
      <c r="Q32" s="41">
        <f t="shared" si="2"/>
        <v>1.9525942980409237</v>
      </c>
      <c r="R32" s="41">
        <f t="shared" si="3"/>
        <v>2.4148446787615652</v>
      </c>
      <c r="S32" s="79">
        <v>31950812.636399999</v>
      </c>
      <c r="T32" s="80">
        <v>3016654.4515999998</v>
      </c>
      <c r="U32" s="80">
        <v>96610</v>
      </c>
      <c r="V32" s="80">
        <v>58907.324000000001</v>
      </c>
      <c r="W32" s="80">
        <v>2335</v>
      </c>
      <c r="X32" s="40">
        <f t="shared" si="4"/>
        <v>0.18436878169693177</v>
      </c>
      <c r="Y32" s="41">
        <f t="shared" si="5"/>
        <v>1.9527368793849162</v>
      </c>
      <c r="Z32" s="64">
        <f t="shared" si="6"/>
        <v>2.4169340647966049</v>
      </c>
      <c r="AA32" s="85">
        <f t="shared" si="7"/>
        <v>0.12312013933630887</v>
      </c>
    </row>
    <row r="33" spans="1:27" s="36" customFormat="1">
      <c r="A33" s="34" t="s">
        <v>238</v>
      </c>
      <c r="B33" s="34" t="s">
        <v>287</v>
      </c>
      <c r="C33" s="35" t="str">
        <f t="shared" si="0"/>
        <v>gSlide</v>
      </c>
      <c r="D33" s="34">
        <v>17</v>
      </c>
      <c r="E33" s="36" t="s">
        <v>239</v>
      </c>
      <c r="F33" s="34">
        <v>4</v>
      </c>
      <c r="G33" s="37" t="s">
        <v>64</v>
      </c>
      <c r="H33" s="37" t="s">
        <v>68</v>
      </c>
      <c r="I33" s="37">
        <v>129</v>
      </c>
      <c r="J33" s="37">
        <v>600</v>
      </c>
      <c r="K33" s="38">
        <v>4644833.5044</v>
      </c>
      <c r="L33" s="39">
        <v>771687.0024</v>
      </c>
      <c r="M33" s="39">
        <v>24841</v>
      </c>
      <c r="N33" s="39">
        <v>36152.283199999998</v>
      </c>
      <c r="O33" s="39">
        <v>1332</v>
      </c>
      <c r="P33" s="40">
        <f t="shared" si="1"/>
        <v>0.77833324199356846</v>
      </c>
      <c r="Q33" s="41">
        <f t="shared" si="2"/>
        <v>4.6848376462949215</v>
      </c>
      <c r="R33" s="41">
        <f t="shared" si="3"/>
        <v>5.3621029749204938</v>
      </c>
      <c r="S33" s="38">
        <v>4643506.3492000001</v>
      </c>
      <c r="T33" s="39">
        <v>771602.57400000002</v>
      </c>
      <c r="U33" s="39">
        <v>24840</v>
      </c>
      <c r="V33" s="39">
        <v>36152.283199999998</v>
      </c>
      <c r="W33" s="39">
        <v>1332</v>
      </c>
      <c r="X33" s="40">
        <f t="shared" si="4"/>
        <v>0.77855569652076484</v>
      </c>
      <c r="Y33" s="41">
        <f t="shared" si="5"/>
        <v>4.6853502590829867</v>
      </c>
      <c r="Z33" s="64">
        <f t="shared" si="6"/>
        <v>5.36231884057971</v>
      </c>
      <c r="AA33" s="85">
        <f t="shared" si="7"/>
        <v>2.8572718456812744E-2</v>
      </c>
    </row>
    <row r="34" spans="1:27" s="36" customFormat="1">
      <c r="A34" s="34"/>
      <c r="B34" s="34"/>
      <c r="C34" s="35"/>
      <c r="D34" s="34"/>
      <c r="F34" s="34"/>
      <c r="G34" s="37"/>
      <c r="H34" s="37"/>
      <c r="I34" s="37"/>
      <c r="J34" s="37"/>
      <c r="K34" s="38">
        <v>20981864.328400001</v>
      </c>
      <c r="L34" s="39">
        <v>1998447.9476000001</v>
      </c>
      <c r="M34" s="39">
        <v>65467</v>
      </c>
      <c r="N34" s="39">
        <v>88126.11</v>
      </c>
      <c r="O34" s="39">
        <v>3377</v>
      </c>
      <c r="P34" s="40">
        <f t="shared" si="1"/>
        <v>0.42001086567277485</v>
      </c>
      <c r="Q34" s="41">
        <f t="shared" si="2"/>
        <v>4.4097275641246227</v>
      </c>
      <c r="R34" s="41">
        <f t="shared" si="3"/>
        <v>5.1583240411199531</v>
      </c>
      <c r="S34" s="38">
        <v>20981363.259599999</v>
      </c>
      <c r="T34" s="39">
        <v>1998411.764</v>
      </c>
      <c r="U34" s="39">
        <v>65465</v>
      </c>
      <c r="V34" s="39">
        <v>88126.11</v>
      </c>
      <c r="W34" s="39">
        <v>3377</v>
      </c>
      <c r="X34" s="40">
        <f t="shared" si="4"/>
        <v>0.42002089620977318</v>
      </c>
      <c r="Y34" s="41">
        <f t="shared" si="5"/>
        <v>4.4098074074387803</v>
      </c>
      <c r="Z34" s="64">
        <f t="shared" si="6"/>
        <v>5.1584816314060946</v>
      </c>
      <c r="AA34" s="85">
        <f t="shared" si="7"/>
        <v>2.38810427977134E-3</v>
      </c>
    </row>
    <row r="35" spans="1:27" s="36" customFormat="1">
      <c r="A35" s="34" t="s">
        <v>241</v>
      </c>
      <c r="B35" s="34" t="s">
        <v>288</v>
      </c>
      <c r="C35" s="35" t="str">
        <f t="shared" si="0"/>
        <v>gSlide</v>
      </c>
      <c r="D35" s="34">
        <v>18</v>
      </c>
      <c r="E35" s="36" t="s">
        <v>242</v>
      </c>
      <c r="F35" s="34">
        <v>4</v>
      </c>
      <c r="G35" s="37" t="s">
        <v>64</v>
      </c>
      <c r="H35" s="37" t="s">
        <v>68</v>
      </c>
      <c r="I35" s="37">
        <v>136</v>
      </c>
      <c r="J35" s="37">
        <v>600</v>
      </c>
      <c r="K35" s="38">
        <v>10589452.8068</v>
      </c>
      <c r="L35" s="39">
        <v>1943562.7164</v>
      </c>
      <c r="M35" s="39">
        <v>59741</v>
      </c>
      <c r="N35" s="39">
        <v>135656.97159999999</v>
      </c>
      <c r="O35" s="39">
        <v>4908</v>
      </c>
      <c r="P35" s="40">
        <f t="shared" si="1"/>
        <v>1.2810574264317802</v>
      </c>
      <c r="Q35" s="41">
        <f t="shared" si="2"/>
        <v>6.9798093190053114</v>
      </c>
      <c r="R35" s="41">
        <f t="shared" si="3"/>
        <v>8.2154634170837451</v>
      </c>
      <c r="S35" s="38">
        <v>10589452.8068</v>
      </c>
      <c r="T35" s="39">
        <v>1943562.7164</v>
      </c>
      <c r="U35" s="39">
        <v>59741</v>
      </c>
      <c r="V35" s="39">
        <v>135656.97159999999</v>
      </c>
      <c r="W35" s="39">
        <v>4908</v>
      </c>
      <c r="X35" s="40">
        <f t="shared" si="4"/>
        <v>1.2810574264317802</v>
      </c>
      <c r="Y35" s="41">
        <f t="shared" si="5"/>
        <v>6.9798093190053114</v>
      </c>
      <c r="Z35" s="64">
        <f t="shared" si="6"/>
        <v>8.2154634170837451</v>
      </c>
      <c r="AA35" s="85">
        <f t="shared" si="7"/>
        <v>0</v>
      </c>
    </row>
    <row r="36" spans="1:27" s="36" customFormat="1">
      <c r="A36" s="34"/>
      <c r="B36" s="34"/>
      <c r="C36" s="35"/>
      <c r="D36" s="34"/>
      <c r="F36" s="34"/>
      <c r="G36" s="37"/>
      <c r="H36" s="37"/>
      <c r="I36" s="37"/>
      <c r="J36" s="37"/>
      <c r="K36" s="38">
        <v>20060364.737599999</v>
      </c>
      <c r="L36" s="39">
        <v>2631191.4071999998</v>
      </c>
      <c r="M36" s="39">
        <v>84247</v>
      </c>
      <c r="N36" s="39">
        <v>91110.304799999998</v>
      </c>
      <c r="O36" s="39">
        <v>3302</v>
      </c>
      <c r="P36" s="40">
        <f t="shared" si="1"/>
        <v>0.45418069906390118</v>
      </c>
      <c r="Q36" s="41">
        <f t="shared" si="2"/>
        <v>3.4627015180532092</v>
      </c>
      <c r="R36" s="41">
        <f t="shared" si="3"/>
        <v>3.9194273980082377</v>
      </c>
      <c r="S36" s="38">
        <v>20060364.737599999</v>
      </c>
      <c r="T36" s="39">
        <v>2631191.4071999998</v>
      </c>
      <c r="U36" s="39">
        <v>84247</v>
      </c>
      <c r="V36" s="39">
        <v>91110.304799999998</v>
      </c>
      <c r="W36" s="39">
        <v>3302</v>
      </c>
      <c r="X36" s="40">
        <f t="shared" si="4"/>
        <v>0.45418069906390118</v>
      </c>
      <c r="Y36" s="41">
        <f t="shared" si="5"/>
        <v>3.4627015180532092</v>
      </c>
      <c r="Z36" s="64">
        <f t="shared" si="6"/>
        <v>3.9194273980082377</v>
      </c>
      <c r="AA36" s="85">
        <f t="shared" si="7"/>
        <v>0</v>
      </c>
    </row>
    <row r="37" spans="1:27" s="36" customFormat="1">
      <c r="A37" s="34" t="s">
        <v>244</v>
      </c>
      <c r="B37" s="34" t="s">
        <v>289</v>
      </c>
      <c r="C37" s="35" t="str">
        <f t="shared" si="0"/>
        <v>gSlide</v>
      </c>
      <c r="D37" s="34">
        <v>19</v>
      </c>
      <c r="E37" s="36" t="s">
        <v>245</v>
      </c>
      <c r="F37" s="34">
        <v>4</v>
      </c>
      <c r="G37" s="37" t="s">
        <v>64</v>
      </c>
      <c r="H37" s="37" t="s">
        <v>68</v>
      </c>
      <c r="I37" s="37">
        <v>254</v>
      </c>
      <c r="J37" s="37">
        <v>600</v>
      </c>
      <c r="K37" s="38">
        <v>22396977.4164</v>
      </c>
      <c r="L37" s="39">
        <v>2539991.3840000001</v>
      </c>
      <c r="M37" s="39">
        <v>78398</v>
      </c>
      <c r="N37" s="39">
        <v>68909.232799999998</v>
      </c>
      <c r="O37" s="39">
        <v>2709</v>
      </c>
      <c r="P37" s="40">
        <f t="shared" si="1"/>
        <v>0.30767201983934578</v>
      </c>
      <c r="Q37" s="41">
        <f t="shared" si="2"/>
        <v>2.7129711239996865</v>
      </c>
      <c r="R37" s="41">
        <f t="shared" si="3"/>
        <v>3.4554452919717336</v>
      </c>
      <c r="S37" s="38">
        <v>22396977.4164</v>
      </c>
      <c r="T37" s="39">
        <v>2539991.3840000001</v>
      </c>
      <c r="U37" s="39">
        <v>78398</v>
      </c>
      <c r="V37" s="39">
        <v>68909.232799999998</v>
      </c>
      <c r="W37" s="39">
        <v>2709</v>
      </c>
      <c r="X37" s="40">
        <f t="shared" si="4"/>
        <v>0.30767201983934578</v>
      </c>
      <c r="Y37" s="41">
        <f t="shared" si="5"/>
        <v>2.7129711239996865</v>
      </c>
      <c r="Z37" s="64">
        <f t="shared" si="6"/>
        <v>3.4554452919717336</v>
      </c>
      <c r="AA37" s="85">
        <f t="shared" si="7"/>
        <v>0</v>
      </c>
    </row>
    <row r="38" spans="1:27" s="36" customFormat="1">
      <c r="A38" s="34"/>
      <c r="B38" s="34"/>
      <c r="C38" s="35"/>
      <c r="D38" s="34"/>
      <c r="F38" s="34"/>
      <c r="G38" s="37"/>
      <c r="H38" s="37"/>
      <c r="I38" s="37"/>
      <c r="J38" s="37"/>
      <c r="K38" s="38">
        <v>31970912.097199999</v>
      </c>
      <c r="L38" s="39">
        <v>2946183.8223999999</v>
      </c>
      <c r="M38" s="39">
        <v>97075</v>
      </c>
      <c r="N38" s="39">
        <v>111719.7216</v>
      </c>
      <c r="O38" s="39">
        <v>4275</v>
      </c>
      <c r="P38" s="40">
        <f t="shared" si="1"/>
        <v>0.34944177150887223</v>
      </c>
      <c r="Q38" s="41">
        <f t="shared" si="2"/>
        <v>3.7920146309469467</v>
      </c>
      <c r="R38" s="41">
        <f t="shared" si="3"/>
        <v>4.4038114859644599</v>
      </c>
      <c r="S38" s="38">
        <v>31970912.097199999</v>
      </c>
      <c r="T38" s="39">
        <v>2946183.8223999999</v>
      </c>
      <c r="U38" s="39">
        <v>97075</v>
      </c>
      <c r="V38" s="39">
        <v>111719.7216</v>
      </c>
      <c r="W38" s="39">
        <v>4275</v>
      </c>
      <c r="X38" s="40">
        <f t="shared" si="4"/>
        <v>0.34944177150887223</v>
      </c>
      <c r="Y38" s="41">
        <f t="shared" si="5"/>
        <v>3.7920146309469467</v>
      </c>
      <c r="Z38" s="64">
        <f t="shared" si="6"/>
        <v>4.4038114859644599</v>
      </c>
      <c r="AA38" s="85">
        <f t="shared" si="7"/>
        <v>0</v>
      </c>
    </row>
    <row r="39" spans="1:27" s="36" customFormat="1">
      <c r="A39" s="34" t="s">
        <v>250</v>
      </c>
      <c r="B39" s="34" t="s">
        <v>291</v>
      </c>
      <c r="C39" s="35" t="str">
        <f t="shared" si="0"/>
        <v>gSlide</v>
      </c>
      <c r="D39" s="34">
        <v>2</v>
      </c>
      <c r="E39" s="36" t="s">
        <v>252</v>
      </c>
      <c r="F39" s="34">
        <v>4</v>
      </c>
      <c r="G39" s="37" t="s">
        <v>64</v>
      </c>
      <c r="H39" s="37" t="s">
        <v>68</v>
      </c>
      <c r="I39" s="37">
        <v>276</v>
      </c>
      <c r="J39" s="37">
        <v>600</v>
      </c>
      <c r="K39" s="38">
        <v>23232167.483199999</v>
      </c>
      <c r="L39" s="39">
        <v>3522060.84</v>
      </c>
      <c r="M39" s="39">
        <v>108320</v>
      </c>
      <c r="N39" s="39">
        <v>113761.45</v>
      </c>
      <c r="O39" s="39">
        <v>3878</v>
      </c>
      <c r="P39" s="40">
        <f t="shared" si="1"/>
        <v>0.48967213275414323</v>
      </c>
      <c r="Q39" s="41">
        <f t="shared" si="2"/>
        <v>3.2299683386502771</v>
      </c>
      <c r="R39" s="41">
        <f t="shared" si="3"/>
        <v>3.5801329394387</v>
      </c>
      <c r="S39" s="38">
        <v>23232167.483199999</v>
      </c>
      <c r="T39" s="39">
        <v>3522060.84</v>
      </c>
      <c r="U39" s="39">
        <v>108320</v>
      </c>
      <c r="V39" s="39">
        <v>113761.45</v>
      </c>
      <c r="W39" s="39">
        <v>3878</v>
      </c>
      <c r="X39" s="40">
        <f t="shared" si="4"/>
        <v>0.48967213275414323</v>
      </c>
      <c r="Y39" s="41">
        <f t="shared" si="5"/>
        <v>3.2299683386502771</v>
      </c>
      <c r="Z39" s="64">
        <f t="shared" si="6"/>
        <v>3.5801329394387</v>
      </c>
      <c r="AA39" s="85">
        <f t="shared" si="7"/>
        <v>0</v>
      </c>
    </row>
    <row r="40" spans="1:27" s="36" customFormat="1">
      <c r="A40" s="34"/>
      <c r="B40" s="34"/>
      <c r="C40" s="35"/>
      <c r="D40" s="34"/>
      <c r="F40" s="34"/>
      <c r="G40" s="37"/>
      <c r="H40" s="37"/>
      <c r="I40" s="37"/>
      <c r="J40" s="37"/>
      <c r="K40" s="38">
        <v>20037329.3268</v>
      </c>
      <c r="L40" s="39">
        <v>2228372.0844000001</v>
      </c>
      <c r="M40" s="39">
        <v>69506</v>
      </c>
      <c r="N40" s="39">
        <v>48885.524799999999</v>
      </c>
      <c r="O40" s="39">
        <v>1704</v>
      </c>
      <c r="P40" s="40">
        <f t="shared" si="1"/>
        <v>0.24397225799256311</v>
      </c>
      <c r="Q40" s="41">
        <f t="shared" si="2"/>
        <v>2.1937774729018233</v>
      </c>
      <c r="R40" s="41">
        <f t="shared" si="3"/>
        <v>2.4515869133599977</v>
      </c>
      <c r="S40" s="38">
        <v>20037329.3268</v>
      </c>
      <c r="T40" s="39">
        <v>2228372.0844000001</v>
      </c>
      <c r="U40" s="39">
        <v>69506</v>
      </c>
      <c r="V40" s="39">
        <v>48885.524799999999</v>
      </c>
      <c r="W40" s="39">
        <v>1704</v>
      </c>
      <c r="X40" s="40">
        <f t="shared" si="4"/>
        <v>0.24397225799256311</v>
      </c>
      <c r="Y40" s="41">
        <f t="shared" si="5"/>
        <v>2.1937774729018233</v>
      </c>
      <c r="Z40" s="64">
        <f t="shared" si="6"/>
        <v>2.4515869133599977</v>
      </c>
      <c r="AA40" s="85">
        <f t="shared" si="7"/>
        <v>0</v>
      </c>
    </row>
    <row r="41" spans="1:27" s="71" customFormat="1">
      <c r="A41" s="69"/>
      <c r="B41" s="69"/>
      <c r="C41" s="70"/>
      <c r="D41" s="69"/>
      <c r="F41" s="69"/>
      <c r="G41" s="62"/>
      <c r="H41" s="62"/>
      <c r="I41" s="62"/>
      <c r="J41" s="62"/>
      <c r="K41" s="72"/>
      <c r="L41" s="73"/>
      <c r="M41" s="73"/>
      <c r="N41" s="73"/>
      <c r="O41" s="73"/>
      <c r="P41" s="74"/>
      <c r="Q41" s="75"/>
      <c r="R41" s="75"/>
      <c r="S41" s="72"/>
      <c r="T41" s="73"/>
      <c r="U41" s="73"/>
      <c r="V41" s="73"/>
      <c r="W41" s="73"/>
      <c r="X41" s="74"/>
      <c r="Y41" s="75"/>
      <c r="Z41" s="76"/>
      <c r="AA41" s="84"/>
    </row>
    <row r="42" spans="1:27" s="32" customFormat="1">
      <c r="A42"/>
      <c r="B42"/>
      <c r="C42" s="9"/>
      <c r="D42"/>
      <c r="F42"/>
      <c r="G42" s="33"/>
      <c r="H42" s="33"/>
      <c r="I42" s="33"/>
      <c r="J42" s="62"/>
      <c r="K42" s="61"/>
      <c r="L42"/>
      <c r="M42"/>
      <c r="N42"/>
      <c r="O42"/>
      <c r="P42" s="10"/>
      <c r="Q42" s="11"/>
      <c r="R42" s="11"/>
      <c r="S42" s="61"/>
      <c r="T42"/>
      <c r="U42"/>
      <c r="V42"/>
      <c r="W42"/>
      <c r="X42" s="10"/>
      <c r="Y42" s="11"/>
      <c r="Z42" s="58"/>
      <c r="AA42" s="84"/>
    </row>
    <row r="43" spans="1:27" s="32" customFormat="1">
      <c r="A43"/>
      <c r="B43"/>
      <c r="C43" s="9"/>
      <c r="D43"/>
      <c r="F43"/>
      <c r="G43" s="33"/>
      <c r="H43" s="33"/>
      <c r="I43" s="33"/>
      <c r="J43" s="62"/>
      <c r="K43" s="61"/>
      <c r="L43"/>
      <c r="M43"/>
      <c r="N43"/>
      <c r="O43"/>
      <c r="P43" s="10"/>
      <c r="Q43" s="11"/>
      <c r="R43" s="11"/>
      <c r="S43" s="61"/>
      <c r="T43"/>
      <c r="U43"/>
      <c r="V43"/>
      <c r="W43"/>
      <c r="X43" s="10"/>
      <c r="Y43" s="11"/>
      <c r="Z43" s="58"/>
      <c r="AA43" s="84"/>
    </row>
    <row r="44" spans="1:27" s="32" customFormat="1">
      <c r="A44"/>
      <c r="B44"/>
      <c r="C44" s="9"/>
      <c r="D44"/>
      <c r="F44"/>
      <c r="G44" s="33"/>
      <c r="H44" s="33"/>
      <c r="I44" s="33"/>
      <c r="J44" s="62"/>
      <c r="K44" s="61"/>
      <c r="L44"/>
      <c r="M44"/>
      <c r="N44"/>
      <c r="O44"/>
      <c r="P44" s="10"/>
      <c r="Q44" s="11"/>
      <c r="R44" s="11"/>
      <c r="S44" s="61"/>
      <c r="T44"/>
      <c r="U44"/>
      <c r="V44"/>
      <c r="W44"/>
      <c r="X44" s="10"/>
      <c r="Y44" s="11"/>
      <c r="Z44" s="58"/>
      <c r="AA44" s="84"/>
    </row>
    <row r="45" spans="1:27" s="32" customFormat="1">
      <c r="A45"/>
      <c r="B45"/>
      <c r="C45" s="9"/>
      <c r="D45"/>
      <c r="F45"/>
      <c r="G45" s="33"/>
      <c r="H45" s="33"/>
      <c r="I45" s="33"/>
      <c r="J45" s="62"/>
      <c r="K45" s="61"/>
      <c r="L45"/>
      <c r="M45"/>
      <c r="N45"/>
      <c r="O45"/>
      <c r="P45" s="10"/>
      <c r="Q45" s="11"/>
      <c r="R45" s="11"/>
      <c r="S45" s="61"/>
      <c r="T45"/>
      <c r="U45"/>
      <c r="V45"/>
      <c r="W45"/>
      <c r="X45" s="10"/>
      <c r="Y45" s="11"/>
      <c r="Z45" s="58"/>
      <c r="AA45" s="84"/>
    </row>
    <row r="46" spans="1:27" s="32" customFormat="1">
      <c r="A46"/>
      <c r="B46"/>
      <c r="C46" s="9"/>
      <c r="D46"/>
      <c r="F46"/>
      <c r="G46" s="33"/>
      <c r="H46" s="33"/>
      <c r="I46" s="33"/>
      <c r="J46" s="62"/>
      <c r="K46" s="61"/>
      <c r="L46"/>
      <c r="M46"/>
      <c r="N46"/>
      <c r="O46"/>
      <c r="P46" s="10"/>
      <c r="Q46" s="11"/>
      <c r="R46" s="11"/>
      <c r="S46" s="61"/>
      <c r="T46"/>
      <c r="U46"/>
      <c r="V46"/>
      <c r="W46"/>
      <c r="X46" s="10"/>
      <c r="Y46" s="11"/>
      <c r="Z46" s="58"/>
      <c r="AA46" s="84"/>
    </row>
    <row r="47" spans="1:27">
      <c r="H47" s="2"/>
      <c r="I47" s="2"/>
      <c r="J47" s="2"/>
      <c r="L47" s="19"/>
      <c r="M47" s="19"/>
      <c r="N47" s="5"/>
      <c r="O47" s="5"/>
      <c r="P47" s="16"/>
      <c r="Q47" s="17"/>
      <c r="R47" s="51"/>
      <c r="S47" s="18"/>
      <c r="T47" s="19"/>
      <c r="U47" s="5"/>
      <c r="V47" s="5"/>
      <c r="W47" s="19"/>
      <c r="X47" s="16"/>
      <c r="Y47" s="17"/>
    </row>
    <row r="48" spans="1:27">
      <c r="H48" s="2"/>
      <c r="I48" s="2"/>
      <c r="J48" s="2"/>
      <c r="L48" s="19"/>
      <c r="M48" s="19"/>
      <c r="N48" s="5"/>
      <c r="O48" s="5"/>
      <c r="P48" s="16"/>
      <c r="Q48" s="17"/>
      <c r="R48" s="51"/>
      <c r="S48" s="18"/>
      <c r="T48" s="19"/>
      <c r="U48" s="5"/>
      <c r="V48" s="5"/>
      <c r="W48" s="19"/>
      <c r="X48" s="16"/>
      <c r="Y48" s="17"/>
    </row>
    <row r="49" spans="8:27" s="20" customFormat="1">
      <c r="K49" s="21"/>
      <c r="L49" s="22"/>
      <c r="M49" s="22"/>
      <c r="N49" s="23"/>
      <c r="O49" s="23"/>
      <c r="P49" s="24"/>
      <c r="Q49" s="25"/>
      <c r="R49" s="52"/>
      <c r="S49" s="44"/>
      <c r="W49" s="48"/>
      <c r="X49" s="55"/>
      <c r="Y49" s="56"/>
      <c r="Z49" s="56"/>
      <c r="AA49" s="87"/>
    </row>
    <row r="50" spans="8:27">
      <c r="H50" s="2"/>
      <c r="I50" s="2"/>
      <c r="J50" s="28"/>
      <c r="L50" s="19"/>
      <c r="M50" s="19"/>
      <c r="N50" s="5"/>
      <c r="O50" s="5"/>
      <c r="P50" s="16"/>
      <c r="Q50" s="17"/>
      <c r="R50" s="51"/>
    </row>
    <row r="51" spans="8:27">
      <c r="J51" s="28"/>
    </row>
    <row r="52" spans="8:27">
      <c r="J52" s="2"/>
      <c r="K52" s="81" t="s">
        <v>299</v>
      </c>
    </row>
    <row r="53" spans="8:27">
      <c r="J53" s="2"/>
    </row>
    <row r="54" spans="8:27">
      <c r="J54" s="2"/>
    </row>
    <row r="55" spans="8:27">
      <c r="J55" s="2"/>
    </row>
    <row r="56" spans="8:27">
      <c r="J56" s="2"/>
    </row>
    <row r="57" spans="8:27">
      <c r="J57" s="2"/>
    </row>
    <row r="58" spans="8:27">
      <c r="J58" s="2"/>
    </row>
    <row r="59" spans="8:27">
      <c r="J59" s="2"/>
    </row>
    <row r="60" spans="8:27">
      <c r="J60" s="2"/>
    </row>
    <row r="61" spans="8:27">
      <c r="J61" s="2"/>
    </row>
    <row r="62" spans="8:27">
      <c r="J62" s="2"/>
    </row>
    <row r="63" spans="8:27">
      <c r="J63" s="2"/>
    </row>
    <row r="64" spans="8:27">
      <c r="J64" s="28"/>
    </row>
    <row r="65" spans="10:10">
      <c r="J65" s="2"/>
    </row>
    <row r="66" spans="10:10">
      <c r="J66" s="2"/>
    </row>
    <row r="67" spans="10:10">
      <c r="J67" s="2"/>
    </row>
    <row r="68" spans="10:10">
      <c r="J68" s="2"/>
    </row>
    <row r="69" spans="10:10">
      <c r="J69" s="2"/>
    </row>
    <row r="70" spans="10:10">
      <c r="J70" s="2"/>
    </row>
    <row r="71" spans="10:10">
      <c r="J71" s="2"/>
    </row>
    <row r="72" spans="10:10">
      <c r="J72" s="2"/>
    </row>
    <row r="73" spans="10:10">
      <c r="J73" s="2"/>
    </row>
    <row r="74" spans="10:10">
      <c r="J74" s="2"/>
    </row>
    <row r="75" spans="10:10">
      <c r="J75" s="2"/>
    </row>
    <row r="76" spans="10:10">
      <c r="J76" s="2"/>
    </row>
    <row r="77" spans="10:10">
      <c r="J77" s="2"/>
    </row>
    <row r="78" spans="10:10">
      <c r="J78" s="2"/>
    </row>
    <row r="79" spans="10:10">
      <c r="J79" s="2"/>
    </row>
    <row r="80" spans="10:10">
      <c r="J80" s="2"/>
    </row>
    <row r="81" spans="10:10">
      <c r="J81" s="2"/>
    </row>
    <row r="82" spans="10:10">
      <c r="J82" s="2"/>
    </row>
    <row r="83" spans="10:10">
      <c r="J83" s="2"/>
    </row>
    <row r="84" spans="10:10">
      <c r="J84" s="2"/>
    </row>
    <row r="85" spans="10:10">
      <c r="J85" s="2"/>
    </row>
  </sheetData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52"/>
  <sheetViews>
    <sheetView showRuler="0" workbookViewId="0">
      <pane xSplit="1" ySplit="1" topLeftCell="O15" activePane="bottomRight" state="frozen"/>
      <selection activeCell="X45" sqref="X45:Z50"/>
      <selection pane="topRight" activeCell="X45" sqref="X45:Z50"/>
      <selection pane="bottomLeft" activeCell="X45" sqref="X45:Z50"/>
      <selection pane="bottomRight" activeCell="S2" sqref="S2:W40"/>
    </sheetView>
  </sheetViews>
  <sheetFormatPr baseColWidth="10" defaultRowHeight="15" x14ac:dyDescent="0"/>
  <cols>
    <col min="1" max="1" width="19.6640625" style="2" bestFit="1" customWidth="1"/>
    <col min="2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customWidth="1"/>
    <col min="8" max="8" width="13.83203125" style="18" customWidth="1"/>
    <col min="9" max="9" width="13.83203125" style="19" customWidth="1"/>
    <col min="10" max="10" width="8.6640625" style="19" customWidth="1"/>
    <col min="11" max="11" width="14.5" style="18" customWidth="1"/>
    <col min="12" max="13" width="14.5" style="5" customWidth="1"/>
    <col min="14" max="14" width="14.5" style="16" customWidth="1"/>
    <col min="15" max="15" width="14.5" style="17" customWidth="1"/>
    <col min="16" max="16" width="14.5" style="51" customWidth="1"/>
    <col min="17" max="17" width="14.5" style="16" customWidth="1"/>
    <col min="18" max="18" width="14.5" style="17" customWidth="1"/>
    <col min="19" max="19" width="14.5" style="46" customWidth="1"/>
    <col min="20" max="22" width="14.5" style="2" customWidth="1"/>
    <col min="23" max="23" width="14.5" style="50" customWidth="1"/>
    <col min="24" max="24" width="14.5" style="59" customWidth="1"/>
    <col min="25" max="26" width="14.5" style="60" customWidth="1"/>
    <col min="27" max="27" width="10.83203125" style="46"/>
    <col min="28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54</v>
      </c>
      <c r="H1" s="3" t="s">
        <v>43</v>
      </c>
      <c r="I1" s="3" t="s">
        <v>30</v>
      </c>
      <c r="J1" s="3" t="s">
        <v>118</v>
      </c>
      <c r="K1" s="47" t="s">
        <v>51</v>
      </c>
      <c r="L1" s="14" t="s">
        <v>76</v>
      </c>
      <c r="M1" s="14" t="s">
        <v>77</v>
      </c>
      <c r="N1" s="14" t="s">
        <v>74</v>
      </c>
      <c r="O1" s="14" t="s">
        <v>75</v>
      </c>
      <c r="P1" s="42" t="s">
        <v>78</v>
      </c>
      <c r="Q1" s="15" t="s">
        <v>79</v>
      </c>
      <c r="R1" s="15" t="s">
        <v>80</v>
      </c>
      <c r="S1" s="47" t="s">
        <v>73</v>
      </c>
      <c r="T1" s="14" t="s">
        <v>81</v>
      </c>
      <c r="U1" s="14" t="s">
        <v>82</v>
      </c>
      <c r="V1" s="14" t="s">
        <v>83</v>
      </c>
      <c r="W1" s="43" t="s">
        <v>84</v>
      </c>
      <c r="X1" s="42" t="s">
        <v>85</v>
      </c>
      <c r="Y1" s="15" t="s">
        <v>86</v>
      </c>
      <c r="Z1" s="63" t="s">
        <v>87</v>
      </c>
      <c r="AA1" s="65"/>
    </row>
    <row r="2" spans="1:27" s="32" customFormat="1">
      <c r="A2" t="s">
        <v>193</v>
      </c>
      <c r="B2" t="s">
        <v>272</v>
      </c>
      <c r="C2" s="9" t="str">
        <f t="shared" ref="C2:C39" si="0">HYPERLINK(B2,"gSlide")</f>
        <v>gSlide</v>
      </c>
      <c r="D2">
        <v>2</v>
      </c>
      <c r="E2" s="32" t="s">
        <v>194</v>
      </c>
      <c r="F2">
        <v>1</v>
      </c>
      <c r="G2" s="33" t="s">
        <v>126</v>
      </c>
      <c r="H2" s="33" t="s">
        <v>127</v>
      </c>
      <c r="I2" s="33">
        <v>103</v>
      </c>
      <c r="J2" s="33">
        <v>600</v>
      </c>
      <c r="K2" s="12">
        <v>4471288.9179999996</v>
      </c>
      <c r="L2" s="13">
        <v>556330.67920000001</v>
      </c>
      <c r="M2" s="13">
        <v>17356</v>
      </c>
      <c r="N2" s="13">
        <v>24521.054400000001</v>
      </c>
      <c r="O2" s="13">
        <v>947</v>
      </c>
      <c r="P2" s="10">
        <f>N2/K2 *100</f>
        <v>0.54841131605891014</v>
      </c>
      <c r="Q2" s="11">
        <f>N2/L2 *100</f>
        <v>4.4076401530221414</v>
      </c>
      <c r="R2" s="11">
        <f>O2/M2 *100</f>
        <v>5.4563263424752249</v>
      </c>
      <c r="S2" s="12">
        <v>4471261.8332000002</v>
      </c>
      <c r="T2" s="13">
        <v>556307.82640000002</v>
      </c>
      <c r="U2" s="13">
        <v>17355</v>
      </c>
      <c r="V2" s="13">
        <v>24521.054400000001</v>
      </c>
      <c r="W2" s="43">
        <v>947</v>
      </c>
      <c r="X2" s="10">
        <f>V2/S2 *100</f>
        <v>0.5484146380765792</v>
      </c>
      <c r="Y2" s="11">
        <f>V2/T2 *100</f>
        <v>4.4078212163006159</v>
      </c>
      <c r="Z2" s="11">
        <f>W2/U2 *100</f>
        <v>5.4566407375396144</v>
      </c>
      <c r="AA2" s="84">
        <f>(K2-S2)/K2 * 100</f>
        <v>6.0574927042482776E-4</v>
      </c>
    </row>
    <row r="3" spans="1:27" s="32" customFormat="1">
      <c r="A3"/>
      <c r="B3"/>
      <c r="C3" s="9"/>
      <c r="D3"/>
      <c r="F3"/>
      <c r="G3" s="33"/>
      <c r="H3" s="33"/>
      <c r="I3" s="33"/>
      <c r="J3" s="33"/>
      <c r="K3" s="12">
        <v>4723958.3619999997</v>
      </c>
      <c r="L3" s="13">
        <v>458880.20360000001</v>
      </c>
      <c r="M3" s="13">
        <v>14976</v>
      </c>
      <c r="N3" s="13">
        <v>13648.834800000001</v>
      </c>
      <c r="O3" s="13">
        <v>554</v>
      </c>
      <c r="P3" s="10">
        <f t="shared" ref="P3:P40" si="1">N3/K3 *100</f>
        <v>0.28892792345065132</v>
      </c>
      <c r="Q3" s="11">
        <f t="shared" ref="Q3:Q40" si="2">N3/L3 *100</f>
        <v>2.9743786489202124</v>
      </c>
      <c r="R3" s="11">
        <f t="shared" ref="R3:R40" si="3">O3/M3 *100</f>
        <v>3.6992521367521367</v>
      </c>
      <c r="S3" s="12">
        <v>4723958.3619999997</v>
      </c>
      <c r="T3" s="13">
        <v>458880.20360000001</v>
      </c>
      <c r="U3" s="13">
        <v>14976</v>
      </c>
      <c r="V3" s="13">
        <v>13648.834800000001</v>
      </c>
      <c r="W3" s="13">
        <v>554</v>
      </c>
      <c r="X3" s="10">
        <f t="shared" ref="X3:X40" si="4">V3/S3 *100</f>
        <v>0.28892792345065132</v>
      </c>
      <c r="Y3" s="11">
        <f t="shared" ref="Y3:Y40" si="5">V3/T3 *100</f>
        <v>2.9743786489202124</v>
      </c>
      <c r="Z3" s="11">
        <f t="shared" ref="Z3:Z40" si="6">W3/U3 *100</f>
        <v>3.6992521367521367</v>
      </c>
      <c r="AA3" s="84">
        <f t="shared" ref="AA3:AA40" si="7">(K3-S3)/K3 * 100</f>
        <v>0</v>
      </c>
    </row>
    <row r="4" spans="1:27" s="32" customFormat="1">
      <c r="A4" t="s">
        <v>196</v>
      </c>
      <c r="B4" t="s">
        <v>273</v>
      </c>
      <c r="C4" s="9" t="str">
        <f t="shared" si="0"/>
        <v>gSlide</v>
      </c>
      <c r="D4">
        <v>3</v>
      </c>
      <c r="E4" s="32" t="s">
        <v>197</v>
      </c>
      <c r="F4">
        <v>1</v>
      </c>
      <c r="G4" s="33" t="s">
        <v>126</v>
      </c>
      <c r="H4" s="33" t="s">
        <v>127</v>
      </c>
      <c r="I4" s="33">
        <v>104</v>
      </c>
      <c r="J4" s="33">
        <v>600</v>
      </c>
      <c r="K4" s="12">
        <v>2629614.3524000002</v>
      </c>
      <c r="L4" s="13">
        <v>513380.74599999998</v>
      </c>
      <c r="M4" s="13">
        <v>15786</v>
      </c>
      <c r="N4" s="13">
        <v>17782.864000000001</v>
      </c>
      <c r="O4" s="13">
        <v>662</v>
      </c>
      <c r="P4" s="10">
        <f t="shared" si="1"/>
        <v>0.67625368654418516</v>
      </c>
      <c r="Q4" s="11">
        <f t="shared" si="2"/>
        <v>3.4638743541815655</v>
      </c>
      <c r="R4" s="11">
        <f t="shared" si="3"/>
        <v>4.1935892563030537</v>
      </c>
      <c r="S4" s="12">
        <v>2474731.6164000002</v>
      </c>
      <c r="T4" s="13">
        <v>492138.22200000001</v>
      </c>
      <c r="U4" s="13">
        <v>15101</v>
      </c>
      <c r="V4" s="13">
        <v>17538.677599999999</v>
      </c>
      <c r="W4" s="13">
        <v>653</v>
      </c>
      <c r="X4" s="10">
        <f t="shared" si="4"/>
        <v>0.70871028938134184</v>
      </c>
      <c r="Y4" s="11">
        <f t="shared" si="5"/>
        <v>3.5637706676641749</v>
      </c>
      <c r="Z4" s="58">
        <f t="shared" si="6"/>
        <v>4.3242169392755443</v>
      </c>
      <c r="AA4" s="84">
        <f t="shared" si="7"/>
        <v>5.8899410804721786</v>
      </c>
    </row>
    <row r="5" spans="1:27" s="32" customFormat="1">
      <c r="A5"/>
      <c r="B5"/>
      <c r="C5" s="9"/>
      <c r="D5"/>
      <c r="F5"/>
      <c r="G5" s="33"/>
      <c r="H5" s="33"/>
      <c r="I5" s="33"/>
      <c r="J5" s="33"/>
      <c r="K5" s="12">
        <v>3567131.0052</v>
      </c>
      <c r="L5" s="13">
        <v>511870.1336</v>
      </c>
      <c r="M5" s="13">
        <v>16405</v>
      </c>
      <c r="N5" s="13">
        <v>21608.803599999999</v>
      </c>
      <c r="O5" s="13">
        <v>781</v>
      </c>
      <c r="P5" s="10">
        <f t="shared" si="1"/>
        <v>0.60577544162240393</v>
      </c>
      <c r="Q5" s="11">
        <f t="shared" si="2"/>
        <v>4.2215402270151126</v>
      </c>
      <c r="R5" s="11">
        <f t="shared" si="3"/>
        <v>4.7607436757086248</v>
      </c>
      <c r="S5" s="12">
        <v>3567131.0052</v>
      </c>
      <c r="T5" s="13">
        <v>511870.1336</v>
      </c>
      <c r="U5" s="13">
        <v>16405</v>
      </c>
      <c r="V5" s="13">
        <v>21608.803599999999</v>
      </c>
      <c r="W5" s="13">
        <v>781</v>
      </c>
      <c r="X5" s="10">
        <f t="shared" si="4"/>
        <v>0.60577544162240393</v>
      </c>
      <c r="Y5" s="11">
        <f t="shared" si="5"/>
        <v>4.2215402270151126</v>
      </c>
      <c r="Z5" s="58">
        <f t="shared" si="6"/>
        <v>4.7607436757086248</v>
      </c>
      <c r="AA5" s="84">
        <f t="shared" si="7"/>
        <v>0</v>
      </c>
    </row>
    <row r="6" spans="1:27" s="32" customFormat="1">
      <c r="A6" t="s">
        <v>199</v>
      </c>
      <c r="B6" t="s">
        <v>274</v>
      </c>
      <c r="C6" s="9" t="str">
        <f t="shared" si="0"/>
        <v>gSlide</v>
      </c>
      <c r="D6">
        <v>4</v>
      </c>
      <c r="E6" s="32" t="s">
        <v>200</v>
      </c>
      <c r="F6">
        <v>1</v>
      </c>
      <c r="G6" s="33" t="s">
        <v>126</v>
      </c>
      <c r="H6" s="33" t="s">
        <v>127</v>
      </c>
      <c r="I6" s="33">
        <v>109</v>
      </c>
      <c r="J6" s="33">
        <v>600</v>
      </c>
      <c r="K6" s="12">
        <v>3558076.6412</v>
      </c>
      <c r="L6" s="13">
        <v>792031.70759999997</v>
      </c>
      <c r="M6" s="13">
        <v>24100</v>
      </c>
      <c r="N6" s="13">
        <v>43684.396800000002</v>
      </c>
      <c r="O6" s="13">
        <v>1638</v>
      </c>
      <c r="P6" s="10">
        <f t="shared" si="1"/>
        <v>1.2277531151006058</v>
      </c>
      <c r="Q6" s="11">
        <f t="shared" si="2"/>
        <v>5.5154858550261405</v>
      </c>
      <c r="R6" s="11">
        <f t="shared" si="3"/>
        <v>6.7966804979253119</v>
      </c>
      <c r="S6" s="12">
        <v>3558076.6412</v>
      </c>
      <c r="T6" s="13">
        <v>792031.70759999997</v>
      </c>
      <c r="U6" s="13">
        <v>24100</v>
      </c>
      <c r="V6" s="13">
        <v>43684.396800000002</v>
      </c>
      <c r="W6" s="13">
        <v>1638</v>
      </c>
      <c r="X6" s="10">
        <f t="shared" si="4"/>
        <v>1.2277531151006058</v>
      </c>
      <c r="Y6" s="11">
        <f t="shared" si="5"/>
        <v>5.5154858550261405</v>
      </c>
      <c r="Z6" s="58">
        <f t="shared" si="6"/>
        <v>6.7966804979253119</v>
      </c>
      <c r="AA6" s="84">
        <f t="shared" si="7"/>
        <v>0</v>
      </c>
    </row>
    <row r="7" spans="1:27" s="32" customFormat="1">
      <c r="A7"/>
      <c r="B7"/>
      <c r="C7" s="9"/>
      <c r="D7"/>
      <c r="F7"/>
      <c r="G7" s="33"/>
      <c r="H7" s="33"/>
      <c r="I7" s="33"/>
      <c r="J7" s="33"/>
      <c r="K7" s="12">
        <v>3583623.9556</v>
      </c>
      <c r="L7" s="13">
        <v>342828.81839999999</v>
      </c>
      <c r="M7" s="13">
        <v>10750</v>
      </c>
      <c r="N7" s="13">
        <v>14615.000400000001</v>
      </c>
      <c r="O7" s="13">
        <v>552</v>
      </c>
      <c r="P7" s="10">
        <f t="shared" si="1"/>
        <v>0.40782739989115396</v>
      </c>
      <c r="Q7" s="11">
        <f t="shared" si="2"/>
        <v>4.263060634228176</v>
      </c>
      <c r="R7" s="11">
        <f t="shared" si="3"/>
        <v>5.1348837209302323</v>
      </c>
      <c r="S7" s="12">
        <v>3378805.3124000002</v>
      </c>
      <c r="T7" s="13">
        <v>305635.25160000002</v>
      </c>
      <c r="U7" s="13">
        <v>9699</v>
      </c>
      <c r="V7" s="13">
        <v>14602.7276</v>
      </c>
      <c r="W7" s="13">
        <v>551</v>
      </c>
      <c r="X7" s="10">
        <f t="shared" si="4"/>
        <v>0.43218612053227579</v>
      </c>
      <c r="Y7" s="11">
        <f t="shared" si="5"/>
        <v>4.7778283177594032</v>
      </c>
      <c r="Z7" s="58">
        <f t="shared" si="6"/>
        <v>5.6809980410351582</v>
      </c>
      <c r="AA7" s="84">
        <f t="shared" si="7"/>
        <v>5.7154055709427078</v>
      </c>
    </row>
    <row r="8" spans="1:27" s="32" customFormat="1">
      <c r="A8" t="s">
        <v>202</v>
      </c>
      <c r="B8" t="s">
        <v>275</v>
      </c>
      <c r="C8" s="9" t="str">
        <f t="shared" si="0"/>
        <v>gSlide</v>
      </c>
      <c r="D8">
        <v>5</v>
      </c>
      <c r="E8" s="32" t="s">
        <v>203</v>
      </c>
      <c r="F8">
        <v>1</v>
      </c>
      <c r="G8" s="33" t="s">
        <v>126</v>
      </c>
      <c r="H8" s="33" t="s">
        <v>127</v>
      </c>
      <c r="I8" s="33">
        <v>134</v>
      </c>
      <c r="J8" s="62">
        <v>600</v>
      </c>
      <c r="K8" s="12">
        <v>4045428.4712</v>
      </c>
      <c r="L8" s="13">
        <v>650025.2548</v>
      </c>
      <c r="M8" s="13">
        <v>19261</v>
      </c>
      <c r="N8" s="13">
        <v>53705.984400000001</v>
      </c>
      <c r="O8" s="13">
        <v>1682</v>
      </c>
      <c r="P8" s="10">
        <f t="shared" si="1"/>
        <v>1.3275722159553878</v>
      </c>
      <c r="Q8" s="11">
        <f t="shared" si="2"/>
        <v>8.2621381251601171</v>
      </c>
      <c r="R8" s="11">
        <f t="shared" si="3"/>
        <v>8.7326722392399159</v>
      </c>
      <c r="S8" s="12">
        <v>3568427.9016</v>
      </c>
      <c r="T8" s="13">
        <v>587621.45239999995</v>
      </c>
      <c r="U8" s="13">
        <v>17200</v>
      </c>
      <c r="V8" s="13">
        <v>53660.490400000002</v>
      </c>
      <c r="W8" s="13">
        <v>1680</v>
      </c>
      <c r="X8" s="10">
        <f t="shared" si="4"/>
        <v>1.5037571692548388</v>
      </c>
      <c r="Y8" s="11">
        <f t="shared" si="5"/>
        <v>9.1318126969048699</v>
      </c>
      <c r="Z8" s="58">
        <f t="shared" si="6"/>
        <v>9.7674418604651159</v>
      </c>
      <c r="AA8" s="84">
        <f t="shared" si="7"/>
        <v>11.791101313392073</v>
      </c>
    </row>
    <row r="9" spans="1:27" s="32" customFormat="1">
      <c r="A9"/>
      <c r="B9"/>
      <c r="C9" s="9"/>
      <c r="D9"/>
      <c r="F9"/>
      <c r="G9" s="33"/>
      <c r="H9" s="33"/>
      <c r="I9" s="33"/>
      <c r="J9" s="62"/>
      <c r="K9" s="12">
        <v>3213044.432</v>
      </c>
      <c r="L9" s="13">
        <v>298289.76919999998</v>
      </c>
      <c r="M9" s="13">
        <v>8511</v>
      </c>
      <c r="N9" s="13">
        <v>6236.0636000000004</v>
      </c>
      <c r="O9" s="13">
        <v>260</v>
      </c>
      <c r="P9" s="10">
        <f t="shared" si="1"/>
        <v>0.19408581897880209</v>
      </c>
      <c r="Q9" s="11">
        <f t="shared" si="2"/>
        <v>2.0906059288338481</v>
      </c>
      <c r="R9" s="11">
        <f t="shared" si="3"/>
        <v>3.0548701680178594</v>
      </c>
      <c r="S9" s="12">
        <v>3156938.2688000002</v>
      </c>
      <c r="T9" s="13">
        <v>298289.76919999998</v>
      </c>
      <c r="U9" s="13">
        <v>8511</v>
      </c>
      <c r="V9" s="13">
        <v>6236.0636000000004</v>
      </c>
      <c r="W9" s="13">
        <v>260</v>
      </c>
      <c r="X9" s="10">
        <f t="shared" si="4"/>
        <v>0.19753517709329244</v>
      </c>
      <c r="Y9" s="11">
        <f t="shared" si="5"/>
        <v>2.0906059288338481</v>
      </c>
      <c r="Z9" s="58">
        <f t="shared" si="6"/>
        <v>3.0548701680178594</v>
      </c>
      <c r="AA9" s="84">
        <f t="shared" si="7"/>
        <v>1.7461994188818559</v>
      </c>
    </row>
    <row r="10" spans="1:27" s="32" customFormat="1">
      <c r="A10" t="s">
        <v>205</v>
      </c>
      <c r="B10" t="s">
        <v>276</v>
      </c>
      <c r="C10" s="9" t="str">
        <f t="shared" si="0"/>
        <v>gSlide</v>
      </c>
      <c r="D10">
        <v>6</v>
      </c>
      <c r="E10" s="32" t="s">
        <v>206</v>
      </c>
      <c r="F10">
        <v>1</v>
      </c>
      <c r="G10" s="33" t="s">
        <v>126</v>
      </c>
      <c r="H10" s="33" t="s">
        <v>127</v>
      </c>
      <c r="I10" s="33">
        <v>262</v>
      </c>
      <c r="J10" s="62">
        <v>600</v>
      </c>
      <c r="K10" s="12">
        <v>4017769.8119999999</v>
      </c>
      <c r="L10" s="13">
        <v>574579.90960000001</v>
      </c>
      <c r="M10" s="13">
        <v>18458</v>
      </c>
      <c r="N10" s="13">
        <v>37228.480799999998</v>
      </c>
      <c r="O10" s="13">
        <v>1418</v>
      </c>
      <c r="P10" s="10">
        <f t="shared" si="1"/>
        <v>0.9265956623201389</v>
      </c>
      <c r="Q10" s="11">
        <f t="shared" si="2"/>
        <v>6.479252089742749</v>
      </c>
      <c r="R10" s="11">
        <f t="shared" si="3"/>
        <v>7.6823057752735942</v>
      </c>
      <c r="S10" s="12">
        <v>4017769.8119999999</v>
      </c>
      <c r="T10" s="13">
        <v>574579.90960000001</v>
      </c>
      <c r="U10" s="13">
        <v>18458</v>
      </c>
      <c r="V10" s="13">
        <v>37228.480799999998</v>
      </c>
      <c r="W10" s="13">
        <v>1418</v>
      </c>
      <c r="X10" s="10">
        <f t="shared" si="4"/>
        <v>0.9265956623201389</v>
      </c>
      <c r="Y10" s="11">
        <f t="shared" si="5"/>
        <v>6.479252089742749</v>
      </c>
      <c r="Z10" s="58">
        <f t="shared" si="6"/>
        <v>7.6823057752735942</v>
      </c>
      <c r="AA10" s="84">
        <f t="shared" si="7"/>
        <v>0</v>
      </c>
    </row>
    <row r="11" spans="1:27" s="32" customFormat="1">
      <c r="A11"/>
      <c r="B11"/>
      <c r="C11" s="9"/>
      <c r="D11"/>
      <c r="F11"/>
      <c r="G11" s="33"/>
      <c r="H11" s="33"/>
      <c r="I11" s="33"/>
      <c r="J11" s="62"/>
      <c r="K11" s="12">
        <v>2542209.7984000002</v>
      </c>
      <c r="L11" s="13">
        <v>558580.62199999997</v>
      </c>
      <c r="M11" s="13">
        <v>18108</v>
      </c>
      <c r="N11" s="13">
        <v>49714.785199999998</v>
      </c>
      <c r="O11" s="13">
        <v>1910</v>
      </c>
      <c r="P11" s="10">
        <f t="shared" si="1"/>
        <v>1.955573660021654</v>
      </c>
      <c r="Q11" s="11">
        <f t="shared" si="2"/>
        <v>8.9001986896709777</v>
      </c>
      <c r="R11" s="11">
        <f t="shared" si="3"/>
        <v>10.547824166114426</v>
      </c>
      <c r="S11" s="12">
        <v>2542209.7984000002</v>
      </c>
      <c r="T11" s="13">
        <v>558580.62199999997</v>
      </c>
      <c r="U11" s="13">
        <v>18108</v>
      </c>
      <c r="V11" s="13">
        <v>49714.785199999998</v>
      </c>
      <c r="W11" s="13">
        <v>1910</v>
      </c>
      <c r="X11" s="10">
        <f t="shared" si="4"/>
        <v>1.955573660021654</v>
      </c>
      <c r="Y11" s="11">
        <f t="shared" si="5"/>
        <v>8.9001986896709777</v>
      </c>
      <c r="Z11" s="58">
        <f t="shared" si="6"/>
        <v>10.547824166114426</v>
      </c>
      <c r="AA11" s="84">
        <f t="shared" si="7"/>
        <v>0</v>
      </c>
    </row>
    <row r="12" spans="1:27" s="36" customFormat="1">
      <c r="A12" s="34" t="s">
        <v>208</v>
      </c>
      <c r="B12" s="34" t="s">
        <v>277</v>
      </c>
      <c r="C12" s="35" t="str">
        <f t="shared" si="0"/>
        <v>gSlide</v>
      </c>
      <c r="D12" s="34">
        <v>7</v>
      </c>
      <c r="E12" s="36" t="s">
        <v>209</v>
      </c>
      <c r="F12" s="34">
        <v>2</v>
      </c>
      <c r="G12" s="37" t="s">
        <v>62</v>
      </c>
      <c r="H12" s="37" t="s">
        <v>67</v>
      </c>
      <c r="I12" s="37">
        <v>126</v>
      </c>
      <c r="J12" s="37">
        <v>600</v>
      </c>
      <c r="K12" s="38">
        <v>1395412.2816000001</v>
      </c>
      <c r="L12" s="39">
        <v>296656.42879999999</v>
      </c>
      <c r="M12" s="39">
        <v>9986</v>
      </c>
      <c r="N12" s="39">
        <v>30446.4892</v>
      </c>
      <c r="O12" s="39">
        <v>1209</v>
      </c>
      <c r="P12" s="40">
        <f t="shared" si="1"/>
        <v>2.18189918502721</v>
      </c>
      <c r="Q12" s="41">
        <f t="shared" si="2"/>
        <v>10.263215708204466</v>
      </c>
      <c r="R12" s="41">
        <f t="shared" si="3"/>
        <v>12.106949729621471</v>
      </c>
      <c r="S12" s="38">
        <v>1395412.2816000001</v>
      </c>
      <c r="T12" s="39">
        <v>296656.42879999999</v>
      </c>
      <c r="U12" s="39">
        <v>9986</v>
      </c>
      <c r="V12" s="39">
        <v>30446.4892</v>
      </c>
      <c r="W12" s="39">
        <v>1209</v>
      </c>
      <c r="X12" s="40">
        <f t="shared" si="4"/>
        <v>2.18189918502721</v>
      </c>
      <c r="Y12" s="41">
        <f t="shared" si="5"/>
        <v>10.263215708204466</v>
      </c>
      <c r="Z12" s="64">
        <f t="shared" si="6"/>
        <v>12.106949729621471</v>
      </c>
      <c r="AA12" s="85">
        <f t="shared" si="7"/>
        <v>0</v>
      </c>
    </row>
    <row r="13" spans="1:27" s="36" customFormat="1">
      <c r="A13" s="34"/>
      <c r="B13" s="34"/>
      <c r="C13" s="35"/>
      <c r="D13" s="34"/>
      <c r="F13" s="34"/>
      <c r="G13" s="37"/>
      <c r="H13" s="37"/>
      <c r="I13" s="37"/>
      <c r="J13" s="37"/>
      <c r="K13" s="38">
        <v>2374091.2708000001</v>
      </c>
      <c r="L13" s="39">
        <v>437339.9584</v>
      </c>
      <c r="M13" s="39">
        <v>14967</v>
      </c>
      <c r="N13" s="39">
        <v>52695.382799999999</v>
      </c>
      <c r="O13" s="39">
        <v>1966</v>
      </c>
      <c r="P13" s="40">
        <f t="shared" si="1"/>
        <v>2.2196022304670358</v>
      </c>
      <c r="Q13" s="41">
        <f t="shared" si="2"/>
        <v>12.049066587188847</v>
      </c>
      <c r="R13" s="41">
        <f t="shared" si="3"/>
        <v>13.135564909467496</v>
      </c>
      <c r="S13" s="38">
        <v>2374091.2708000001</v>
      </c>
      <c r="T13" s="39">
        <v>437339.9584</v>
      </c>
      <c r="U13" s="39">
        <v>14967</v>
      </c>
      <c r="V13" s="39">
        <v>52695.382799999999</v>
      </c>
      <c r="W13" s="39">
        <v>1966</v>
      </c>
      <c r="X13" s="40">
        <f t="shared" si="4"/>
        <v>2.2196022304670358</v>
      </c>
      <c r="Y13" s="41">
        <f t="shared" si="5"/>
        <v>12.049066587188847</v>
      </c>
      <c r="Z13" s="64">
        <f t="shared" si="6"/>
        <v>13.135564909467496</v>
      </c>
      <c r="AA13" s="85">
        <f t="shared" si="7"/>
        <v>0</v>
      </c>
    </row>
    <row r="14" spans="1:27" s="36" customFormat="1">
      <c r="A14" s="34" t="s">
        <v>211</v>
      </c>
      <c r="B14" s="34" t="s">
        <v>278</v>
      </c>
      <c r="C14" s="35" t="str">
        <f t="shared" si="0"/>
        <v>gSlide</v>
      </c>
      <c r="D14" s="34">
        <v>8</v>
      </c>
      <c r="E14" s="36" t="s">
        <v>212</v>
      </c>
      <c r="F14" s="34">
        <v>2</v>
      </c>
      <c r="G14" s="37" t="s">
        <v>62</v>
      </c>
      <c r="H14" s="37" t="s">
        <v>67</v>
      </c>
      <c r="I14" s="37">
        <v>168</v>
      </c>
      <c r="J14" s="37">
        <v>600</v>
      </c>
      <c r="K14" s="38">
        <v>4579804.8039999995</v>
      </c>
      <c r="L14" s="39">
        <v>909643.85439999995</v>
      </c>
      <c r="M14" s="39">
        <v>30501</v>
      </c>
      <c r="N14" s="39">
        <v>86581.853199999998</v>
      </c>
      <c r="O14" s="39">
        <v>3372</v>
      </c>
      <c r="P14" s="40">
        <f t="shared" si="1"/>
        <v>1.8905140482052738</v>
      </c>
      <c r="Q14" s="41">
        <f t="shared" si="2"/>
        <v>9.5182144947386345</v>
      </c>
      <c r="R14" s="41">
        <f t="shared" si="3"/>
        <v>11.055375233598898</v>
      </c>
      <c r="S14" s="38">
        <v>4560276.6632000003</v>
      </c>
      <c r="T14" s="39">
        <v>908909.17920000001</v>
      </c>
      <c r="U14" s="39">
        <v>30473</v>
      </c>
      <c r="V14" s="39">
        <v>86581.853199999998</v>
      </c>
      <c r="W14" s="39">
        <v>3372</v>
      </c>
      <c r="X14" s="40">
        <f t="shared" si="4"/>
        <v>1.8986096588982933</v>
      </c>
      <c r="Y14" s="41">
        <f t="shared" si="5"/>
        <v>9.5259081084654973</v>
      </c>
      <c r="Z14" s="64">
        <f t="shared" si="6"/>
        <v>11.065533423030223</v>
      </c>
      <c r="AA14" s="85">
        <f t="shared" si="7"/>
        <v>0.42639679278346898</v>
      </c>
    </row>
    <row r="15" spans="1:27" s="36" customFormat="1">
      <c r="A15" s="34" t="s">
        <v>214</v>
      </c>
      <c r="B15" s="34" t="s">
        <v>279</v>
      </c>
      <c r="C15" s="35" t="str">
        <f t="shared" si="0"/>
        <v>gSlide</v>
      </c>
      <c r="D15" s="34">
        <v>9</v>
      </c>
      <c r="E15" s="36" t="s">
        <v>215</v>
      </c>
      <c r="F15" s="34">
        <v>2</v>
      </c>
      <c r="G15" s="37" t="s">
        <v>62</v>
      </c>
      <c r="H15" s="37" t="s">
        <v>67</v>
      </c>
      <c r="I15" s="37">
        <v>205</v>
      </c>
      <c r="J15" s="37">
        <v>600</v>
      </c>
      <c r="K15" s="38">
        <v>2350178.5663999999</v>
      </c>
      <c r="L15" s="39">
        <v>622910.196</v>
      </c>
      <c r="M15" s="39">
        <v>19753</v>
      </c>
      <c r="N15" s="39">
        <v>51900.19</v>
      </c>
      <c r="O15" s="39">
        <v>1998</v>
      </c>
      <c r="P15" s="40">
        <f t="shared" si="1"/>
        <v>2.2083509203090315</v>
      </c>
      <c r="Q15" s="41">
        <f t="shared" si="2"/>
        <v>8.331889626028854</v>
      </c>
      <c r="R15" s="41">
        <f t="shared" si="3"/>
        <v>10.114919252771731</v>
      </c>
      <c r="S15" s="38">
        <v>2350178.5663999999</v>
      </c>
      <c r="T15" s="39">
        <v>622910.196</v>
      </c>
      <c r="U15" s="39">
        <v>19753</v>
      </c>
      <c r="V15" s="39">
        <v>51900.19</v>
      </c>
      <c r="W15" s="39">
        <v>1998</v>
      </c>
      <c r="X15" s="40">
        <f t="shared" si="4"/>
        <v>2.2083509203090315</v>
      </c>
      <c r="Y15" s="41">
        <f t="shared" si="5"/>
        <v>8.331889626028854</v>
      </c>
      <c r="Z15" s="64">
        <f t="shared" si="6"/>
        <v>10.114919252771731</v>
      </c>
      <c r="AA15" s="85">
        <f t="shared" si="7"/>
        <v>0</v>
      </c>
    </row>
    <row r="16" spans="1:27" s="36" customFormat="1">
      <c r="A16" s="34"/>
      <c r="B16" s="34"/>
      <c r="C16" s="35"/>
      <c r="D16" s="34"/>
      <c r="F16" s="34"/>
      <c r="G16" s="37"/>
      <c r="H16" s="37"/>
      <c r="I16" s="37"/>
      <c r="J16" s="37"/>
      <c r="K16" s="38">
        <v>2491290.3744000001</v>
      </c>
      <c r="L16" s="39">
        <v>620752.93400000001</v>
      </c>
      <c r="M16" s="39">
        <v>20856</v>
      </c>
      <c r="N16" s="39">
        <v>73428.373999999996</v>
      </c>
      <c r="O16" s="39">
        <v>2848</v>
      </c>
      <c r="P16" s="40">
        <f t="shared" si="1"/>
        <v>2.9474032715951233</v>
      </c>
      <c r="Q16" s="41">
        <f t="shared" si="2"/>
        <v>11.828920972929303</v>
      </c>
      <c r="R16" s="41">
        <f t="shared" si="3"/>
        <v>13.65554276946682</v>
      </c>
      <c r="S16" s="38">
        <v>2491290.3744000001</v>
      </c>
      <c r="T16" s="39">
        <v>620752.93400000001</v>
      </c>
      <c r="U16" s="39">
        <v>20856</v>
      </c>
      <c r="V16" s="39">
        <v>73428.373999999996</v>
      </c>
      <c r="W16" s="39">
        <v>2848</v>
      </c>
      <c r="X16" s="40">
        <f t="shared" si="4"/>
        <v>2.9474032715951233</v>
      </c>
      <c r="Y16" s="41">
        <f t="shared" si="5"/>
        <v>11.828920972929303</v>
      </c>
      <c r="Z16" s="64">
        <f t="shared" si="6"/>
        <v>13.65554276946682</v>
      </c>
      <c r="AA16" s="85">
        <f t="shared" si="7"/>
        <v>0</v>
      </c>
    </row>
    <row r="17" spans="1:27" s="36" customFormat="1">
      <c r="A17" s="34" t="s">
        <v>217</v>
      </c>
      <c r="B17" s="34" t="s">
        <v>280</v>
      </c>
      <c r="C17" s="35" t="str">
        <f t="shared" si="0"/>
        <v>gSlide</v>
      </c>
      <c r="D17" s="34">
        <v>10</v>
      </c>
      <c r="E17" s="36" t="s">
        <v>218</v>
      </c>
      <c r="F17" s="34">
        <v>2</v>
      </c>
      <c r="G17" s="37" t="s">
        <v>62</v>
      </c>
      <c r="H17" s="37" t="s">
        <v>67</v>
      </c>
      <c r="I17" s="37">
        <v>263</v>
      </c>
      <c r="J17" s="37">
        <v>600</v>
      </c>
      <c r="K17" s="38">
        <v>2931696.4167999998</v>
      </c>
      <c r="L17" s="39">
        <v>754898.02359999996</v>
      </c>
      <c r="M17" s="39">
        <v>25157</v>
      </c>
      <c r="N17" s="39">
        <v>103307.9868</v>
      </c>
      <c r="O17" s="39">
        <v>3954</v>
      </c>
      <c r="P17" s="40">
        <f t="shared" si="1"/>
        <v>3.5238296232855704</v>
      </c>
      <c r="Q17" s="41">
        <f t="shared" si="2"/>
        <v>13.685025469710343</v>
      </c>
      <c r="R17" s="41">
        <f t="shared" si="3"/>
        <v>15.717295384982311</v>
      </c>
      <c r="S17" s="38">
        <v>2931696.4167999998</v>
      </c>
      <c r="T17" s="39">
        <v>754898.02359999996</v>
      </c>
      <c r="U17" s="39">
        <v>25157</v>
      </c>
      <c r="V17" s="39">
        <v>103307.9868</v>
      </c>
      <c r="W17" s="39">
        <v>3954</v>
      </c>
      <c r="X17" s="40">
        <f t="shared" si="4"/>
        <v>3.5238296232855704</v>
      </c>
      <c r="Y17" s="41">
        <f t="shared" si="5"/>
        <v>13.685025469710343</v>
      </c>
      <c r="Z17" s="64">
        <f t="shared" si="6"/>
        <v>15.717295384982311</v>
      </c>
      <c r="AA17" s="85">
        <f t="shared" si="7"/>
        <v>0</v>
      </c>
    </row>
    <row r="18" spans="1:27" s="71" customFormat="1">
      <c r="A18" s="69" t="s">
        <v>220</v>
      </c>
      <c r="B18" s="69" t="s">
        <v>281</v>
      </c>
      <c r="C18" s="70" t="str">
        <f t="shared" si="0"/>
        <v>gSlide</v>
      </c>
      <c r="D18" s="69">
        <v>11</v>
      </c>
      <c r="E18" s="71" t="s">
        <v>221</v>
      </c>
      <c r="F18" s="69">
        <v>3</v>
      </c>
      <c r="G18" s="62" t="s">
        <v>63</v>
      </c>
      <c r="H18" s="62" t="s">
        <v>49</v>
      </c>
      <c r="I18" s="62">
        <v>128</v>
      </c>
      <c r="J18" s="62">
        <v>600</v>
      </c>
      <c r="K18" s="72">
        <v>5352061.8568000002</v>
      </c>
      <c r="L18" s="73">
        <v>999628.02399999998</v>
      </c>
      <c r="M18" s="73">
        <v>30357</v>
      </c>
      <c r="N18" s="73">
        <v>57650.208400000003</v>
      </c>
      <c r="O18" s="73">
        <v>2217</v>
      </c>
      <c r="P18" s="74">
        <f t="shared" si="1"/>
        <v>1.077158858445427</v>
      </c>
      <c r="Q18" s="75">
        <f t="shared" si="2"/>
        <v>5.7671660873725168</v>
      </c>
      <c r="R18" s="75">
        <f t="shared" si="3"/>
        <v>7.3030931910267816</v>
      </c>
      <c r="S18" s="72">
        <v>5347037.6264000004</v>
      </c>
      <c r="T18" s="73">
        <v>998904.14040000003</v>
      </c>
      <c r="U18" s="73">
        <v>30338</v>
      </c>
      <c r="V18" s="73">
        <v>57650.208400000003</v>
      </c>
      <c r="W18" s="73">
        <v>2217</v>
      </c>
      <c r="X18" s="74">
        <f t="shared" si="4"/>
        <v>1.0781709879010923</v>
      </c>
      <c r="Y18" s="75">
        <f t="shared" si="5"/>
        <v>5.771345424288123</v>
      </c>
      <c r="Z18" s="76">
        <f t="shared" si="6"/>
        <v>7.3076669523370024</v>
      </c>
      <c r="AA18" s="84">
        <f t="shared" si="7"/>
        <v>9.3874669882902981E-2</v>
      </c>
    </row>
    <row r="19" spans="1:27" s="71" customFormat="1">
      <c r="A19" s="69"/>
      <c r="B19" s="69"/>
      <c r="C19" s="70"/>
      <c r="D19" s="69"/>
      <c r="F19" s="69"/>
      <c r="G19" s="62"/>
      <c r="H19" s="62"/>
      <c r="I19" s="62"/>
      <c r="J19" s="62"/>
      <c r="K19" s="72">
        <v>4503637.0564000001</v>
      </c>
      <c r="L19" s="73">
        <v>759027.18599999999</v>
      </c>
      <c r="M19" s="73">
        <v>23042</v>
      </c>
      <c r="N19" s="73">
        <v>29998.531999999999</v>
      </c>
      <c r="O19" s="73">
        <v>1166</v>
      </c>
      <c r="P19" s="74">
        <f t="shared" si="1"/>
        <v>0.66609568276310971</v>
      </c>
      <c r="Q19" s="75">
        <f t="shared" si="2"/>
        <v>3.9522341957327471</v>
      </c>
      <c r="R19" s="75">
        <f t="shared" si="3"/>
        <v>5.0603246245985591</v>
      </c>
      <c r="S19" s="72">
        <v>4498883.6739999996</v>
      </c>
      <c r="T19" s="73">
        <v>758178.24679999996</v>
      </c>
      <c r="U19" s="73">
        <v>23013</v>
      </c>
      <c r="V19" s="73">
        <v>29998.531999999999</v>
      </c>
      <c r="W19" s="73">
        <v>1166</v>
      </c>
      <c r="X19" s="74">
        <f t="shared" si="4"/>
        <v>0.66679945901619686</v>
      </c>
      <c r="Y19" s="75">
        <f t="shared" si="5"/>
        <v>3.9566595489402534</v>
      </c>
      <c r="Z19" s="76">
        <f t="shared" si="6"/>
        <v>5.0667014296267325</v>
      </c>
      <c r="AA19" s="84">
        <f t="shared" si="7"/>
        <v>0.10554541452769958</v>
      </c>
    </row>
    <row r="20" spans="1:27" s="32" customFormat="1">
      <c r="A20" t="s">
        <v>223</v>
      </c>
      <c r="B20" t="s">
        <v>282</v>
      </c>
      <c r="C20" s="9" t="str">
        <f t="shared" si="0"/>
        <v>gSlide</v>
      </c>
      <c r="D20">
        <v>12</v>
      </c>
      <c r="E20" s="32" t="s">
        <v>224</v>
      </c>
      <c r="F20">
        <v>3</v>
      </c>
      <c r="G20" s="33" t="s">
        <v>63</v>
      </c>
      <c r="H20" s="33" t="s">
        <v>49</v>
      </c>
      <c r="I20" s="33">
        <v>144</v>
      </c>
      <c r="J20" s="62">
        <v>600</v>
      </c>
      <c r="K20" s="12">
        <v>2790396.2848</v>
      </c>
      <c r="L20" s="13">
        <v>257831.8492</v>
      </c>
      <c r="M20" s="13">
        <v>7788</v>
      </c>
      <c r="N20" s="13">
        <v>6646.3559999999998</v>
      </c>
      <c r="O20" s="13">
        <v>259</v>
      </c>
      <c r="P20" s="10">
        <f t="shared" si="1"/>
        <v>0.23818681368680122</v>
      </c>
      <c r="Q20" s="11">
        <f t="shared" si="2"/>
        <v>2.5777870424551104</v>
      </c>
      <c r="R20" s="11">
        <f t="shared" si="3"/>
        <v>3.3256291730868006</v>
      </c>
      <c r="S20" s="12">
        <v>2790382.7423999999</v>
      </c>
      <c r="T20" s="13">
        <v>257831.8492</v>
      </c>
      <c r="U20" s="13">
        <v>7788</v>
      </c>
      <c r="V20" s="13">
        <v>6646.3559999999998</v>
      </c>
      <c r="W20" s="13">
        <v>259</v>
      </c>
      <c r="X20" s="10">
        <f t="shared" si="4"/>
        <v>0.23818796966481698</v>
      </c>
      <c r="Y20" s="11">
        <f t="shared" si="5"/>
        <v>2.5777870424551104</v>
      </c>
      <c r="Z20" s="58">
        <f t="shared" si="6"/>
        <v>3.3256291730868006</v>
      </c>
      <c r="AA20" s="84">
        <f t="shared" si="7"/>
        <v>4.8532174709091153E-4</v>
      </c>
    </row>
    <row r="21" spans="1:27" s="32" customFormat="1">
      <c r="A21"/>
      <c r="B21"/>
      <c r="C21" s="9"/>
      <c r="D21"/>
      <c r="F21"/>
      <c r="G21" s="33"/>
      <c r="H21" s="33"/>
      <c r="I21" s="33"/>
      <c r="J21" s="62"/>
      <c r="K21" s="12">
        <v>4076423.216</v>
      </c>
      <c r="L21" s="13">
        <v>187511.03279999999</v>
      </c>
      <c r="M21" s="13">
        <v>6219</v>
      </c>
      <c r="N21" s="13">
        <v>8483.4671999999991</v>
      </c>
      <c r="O21" s="13">
        <v>305</v>
      </c>
      <c r="P21" s="10">
        <f t="shared" si="1"/>
        <v>0.20811056042224244</v>
      </c>
      <c r="Q21" s="11">
        <f t="shared" si="2"/>
        <v>4.5242496259132121</v>
      </c>
      <c r="R21" s="11">
        <f t="shared" si="3"/>
        <v>4.9043254542530956</v>
      </c>
      <c r="S21" s="12">
        <v>4066745.4783999999</v>
      </c>
      <c r="T21" s="13">
        <v>187511.03279999999</v>
      </c>
      <c r="U21" s="13">
        <v>6219</v>
      </c>
      <c r="V21" s="13">
        <v>8483.4671999999991</v>
      </c>
      <c r="W21" s="13">
        <v>305</v>
      </c>
      <c r="X21" s="10">
        <f t="shared" si="4"/>
        <v>0.20860580641347864</v>
      </c>
      <c r="Y21" s="11">
        <f t="shared" si="5"/>
        <v>4.5242496259132121</v>
      </c>
      <c r="Z21" s="58">
        <f t="shared" si="6"/>
        <v>4.9043254542530956</v>
      </c>
      <c r="AA21" s="84">
        <f t="shared" si="7"/>
        <v>0.23740757735886933</v>
      </c>
    </row>
    <row r="22" spans="1:27" s="32" customFormat="1">
      <c r="A22"/>
      <c r="B22"/>
      <c r="C22" s="9"/>
      <c r="D22"/>
      <c r="F22"/>
      <c r="G22" s="33"/>
      <c r="H22" s="33"/>
      <c r="I22" s="33"/>
      <c r="J22" s="62"/>
      <c r="K22" s="12">
        <v>4513170.9060000004</v>
      </c>
      <c r="L22" s="13">
        <v>524328.29520000005</v>
      </c>
      <c r="M22" s="13">
        <v>16446</v>
      </c>
      <c r="N22" s="13">
        <v>20174.367200000001</v>
      </c>
      <c r="O22" s="13">
        <v>730</v>
      </c>
      <c r="P22" s="10">
        <f t="shared" si="1"/>
        <v>0.44701092912699897</v>
      </c>
      <c r="Q22" s="11">
        <f t="shared" si="2"/>
        <v>3.8476594501360415</v>
      </c>
      <c r="R22" s="11">
        <f t="shared" si="3"/>
        <v>4.4387693056062263</v>
      </c>
      <c r="S22" s="12">
        <v>4480763.9428000003</v>
      </c>
      <c r="T22" s="13">
        <v>518907.31479999999</v>
      </c>
      <c r="U22" s="13">
        <v>16274</v>
      </c>
      <c r="V22" s="13">
        <v>20138.606800000001</v>
      </c>
      <c r="W22" s="13">
        <v>728</v>
      </c>
      <c r="X22" s="10">
        <f t="shared" si="4"/>
        <v>0.44944583238668706</v>
      </c>
      <c r="Y22" s="11">
        <f t="shared" si="5"/>
        <v>3.8809641386076685</v>
      </c>
      <c r="Z22" s="58">
        <f t="shared" si="6"/>
        <v>4.4733931424357873</v>
      </c>
      <c r="AA22" s="84">
        <f t="shared" si="7"/>
        <v>0.71805309116295435</v>
      </c>
    </row>
    <row r="23" spans="1:27" s="32" customFormat="1">
      <c r="A23"/>
      <c r="B23"/>
      <c r="C23" s="9"/>
      <c r="D23"/>
      <c r="F23"/>
      <c r="G23" s="33"/>
      <c r="H23" s="33"/>
      <c r="I23" s="33"/>
      <c r="J23" s="62"/>
      <c r="K23" s="12">
        <v>3078732.8132000002</v>
      </c>
      <c r="L23" s="13">
        <v>370424.42080000002</v>
      </c>
      <c r="M23" s="13">
        <v>11050</v>
      </c>
      <c r="N23" s="13">
        <v>7243.0680000000002</v>
      </c>
      <c r="O23" s="13">
        <v>292</v>
      </c>
      <c r="P23" s="10">
        <f t="shared" si="1"/>
        <v>0.23526133768235763</v>
      </c>
      <c r="Q23" s="11">
        <f t="shared" si="2"/>
        <v>1.9553430047504039</v>
      </c>
      <c r="R23" s="11">
        <f t="shared" si="3"/>
        <v>2.6425339366515836</v>
      </c>
      <c r="S23" s="12">
        <v>3063199.6804</v>
      </c>
      <c r="T23" s="13">
        <v>370424.42080000002</v>
      </c>
      <c r="U23" s="13">
        <v>11050</v>
      </c>
      <c r="V23" s="13">
        <v>7243.0680000000002</v>
      </c>
      <c r="W23" s="13">
        <v>292</v>
      </c>
      <c r="X23" s="10">
        <f t="shared" si="4"/>
        <v>0.23645432083141843</v>
      </c>
      <c r="Y23" s="11">
        <f t="shared" si="5"/>
        <v>1.9553430047504039</v>
      </c>
      <c r="Z23" s="58">
        <f t="shared" si="6"/>
        <v>2.6425339366515836</v>
      </c>
      <c r="AA23" s="84">
        <f t="shared" si="7"/>
        <v>0.50453006942993828</v>
      </c>
    </row>
    <row r="24" spans="1:27" s="32" customFormat="1">
      <c r="A24" t="s">
        <v>226</v>
      </c>
      <c r="B24" t="s">
        <v>283</v>
      </c>
      <c r="C24" s="9" t="str">
        <f t="shared" si="0"/>
        <v>gSlide</v>
      </c>
      <c r="D24">
        <v>13</v>
      </c>
      <c r="E24" s="32" t="s">
        <v>227</v>
      </c>
      <c r="F24">
        <v>3</v>
      </c>
      <c r="G24" s="33" t="s">
        <v>63</v>
      </c>
      <c r="H24" s="33" t="s">
        <v>49</v>
      </c>
      <c r="I24" s="33">
        <v>257</v>
      </c>
      <c r="J24" s="62">
        <v>600</v>
      </c>
      <c r="K24" s="77">
        <v>3178367.4240000001</v>
      </c>
      <c r="L24" s="78">
        <v>606845.10080000001</v>
      </c>
      <c r="M24" s="78">
        <v>18563</v>
      </c>
      <c r="N24" s="78">
        <v>31141.5952</v>
      </c>
      <c r="O24" s="78">
        <v>1156</v>
      </c>
      <c r="P24" s="10">
        <f t="shared" si="1"/>
        <v>0.97979846398022985</v>
      </c>
      <c r="Q24" s="11">
        <f t="shared" si="2"/>
        <v>5.1317206250732248</v>
      </c>
      <c r="R24" s="11">
        <f t="shared" si="3"/>
        <v>6.2274416850724563</v>
      </c>
      <c r="S24" s="77">
        <v>3178367.4240000001</v>
      </c>
      <c r="T24" s="78">
        <v>606845.10080000001</v>
      </c>
      <c r="U24" s="78">
        <v>18563</v>
      </c>
      <c r="V24" s="78">
        <v>31141.5952</v>
      </c>
      <c r="W24" s="78">
        <v>1156</v>
      </c>
      <c r="X24" s="10">
        <f t="shared" si="4"/>
        <v>0.97979846398022985</v>
      </c>
      <c r="Y24" s="11">
        <f t="shared" si="5"/>
        <v>5.1317206250732248</v>
      </c>
      <c r="Z24" s="58">
        <f t="shared" si="6"/>
        <v>6.2274416850724563</v>
      </c>
      <c r="AA24" s="84">
        <f t="shared" si="7"/>
        <v>0</v>
      </c>
    </row>
    <row r="25" spans="1:27" s="32" customFormat="1">
      <c r="A25"/>
      <c r="B25"/>
      <c r="C25" s="9"/>
      <c r="D25"/>
      <c r="F25"/>
      <c r="G25" s="33"/>
      <c r="H25" s="33"/>
      <c r="I25" s="33"/>
      <c r="J25" s="62"/>
      <c r="K25" s="77">
        <v>2902138.0128000001</v>
      </c>
      <c r="L25" s="78">
        <v>531512.75</v>
      </c>
      <c r="M25" s="78">
        <v>16259</v>
      </c>
      <c r="N25" s="78">
        <v>18545.470399999998</v>
      </c>
      <c r="O25" s="78">
        <v>700</v>
      </c>
      <c r="P25" s="10">
        <f t="shared" si="1"/>
        <v>0.63902785870983503</v>
      </c>
      <c r="Q25" s="11">
        <f t="shared" si="2"/>
        <v>3.4891863647673551</v>
      </c>
      <c r="R25" s="11">
        <f t="shared" si="3"/>
        <v>4.3053078295098102</v>
      </c>
      <c r="S25" s="77">
        <v>2869560.0767999999</v>
      </c>
      <c r="T25" s="78">
        <v>523806.06640000001</v>
      </c>
      <c r="U25" s="78">
        <v>16052</v>
      </c>
      <c r="V25" s="78">
        <v>18458.079600000001</v>
      </c>
      <c r="W25" s="78">
        <v>698</v>
      </c>
      <c r="X25" s="10">
        <f t="shared" si="4"/>
        <v>0.64323725957964928</v>
      </c>
      <c r="Y25" s="11">
        <f t="shared" si="5"/>
        <v>3.5238384554913966</v>
      </c>
      <c r="Z25" s="58">
        <f t="shared" si="6"/>
        <v>4.348367804634937</v>
      </c>
      <c r="AA25" s="84">
        <f t="shared" si="7"/>
        <v>1.1225495085455579</v>
      </c>
    </row>
    <row r="26" spans="1:27" s="32" customFormat="1">
      <c r="A26" t="s">
        <v>229</v>
      </c>
      <c r="B26" t="s">
        <v>284</v>
      </c>
      <c r="C26" s="9" t="str">
        <f t="shared" si="0"/>
        <v>gSlide</v>
      </c>
      <c r="D26">
        <v>14</v>
      </c>
      <c r="E26" s="32" t="s">
        <v>230</v>
      </c>
      <c r="F26">
        <v>3</v>
      </c>
      <c r="G26" s="33" t="s">
        <v>63</v>
      </c>
      <c r="H26" s="33" t="s">
        <v>49</v>
      </c>
      <c r="I26" s="33">
        <v>258</v>
      </c>
      <c r="J26" s="62">
        <v>600</v>
      </c>
      <c r="K26" s="77">
        <v>1293959.392</v>
      </c>
      <c r="L26" s="78">
        <v>166901.19279999999</v>
      </c>
      <c r="M26" s="78">
        <v>5426</v>
      </c>
      <c r="N26" s="78">
        <v>9731.6955999999991</v>
      </c>
      <c r="O26" s="78">
        <v>376</v>
      </c>
      <c r="P26" s="10">
        <f t="shared" si="1"/>
        <v>0.75208663116995245</v>
      </c>
      <c r="Q26" s="11">
        <f t="shared" si="2"/>
        <v>5.8308124925515807</v>
      </c>
      <c r="R26" s="11">
        <f t="shared" si="3"/>
        <v>6.9295982307408774</v>
      </c>
      <c r="S26" s="77">
        <v>1293959.392</v>
      </c>
      <c r="T26" s="78">
        <v>166901.19279999999</v>
      </c>
      <c r="U26" s="78">
        <v>5426</v>
      </c>
      <c r="V26" s="78">
        <v>9731.6955999999991</v>
      </c>
      <c r="W26" s="78">
        <v>376</v>
      </c>
      <c r="X26" s="10">
        <f t="shared" si="4"/>
        <v>0.75208663116995245</v>
      </c>
      <c r="Y26" s="11">
        <f t="shared" si="5"/>
        <v>5.8308124925515807</v>
      </c>
      <c r="Z26" s="58">
        <f t="shared" si="6"/>
        <v>6.9295982307408774</v>
      </c>
      <c r="AA26" s="84">
        <f t="shared" si="7"/>
        <v>0</v>
      </c>
    </row>
    <row r="27" spans="1:27" s="32" customFormat="1">
      <c r="A27"/>
      <c r="B27"/>
      <c r="C27" s="9"/>
      <c r="D27"/>
      <c r="F27"/>
      <c r="G27" s="33"/>
      <c r="H27" s="33"/>
      <c r="I27" s="33"/>
      <c r="J27" s="62"/>
      <c r="K27" s="77">
        <v>3032691.8272000002</v>
      </c>
      <c r="L27" s="78">
        <v>574565.09759999998</v>
      </c>
      <c r="M27" s="78">
        <v>18424</v>
      </c>
      <c r="N27" s="78">
        <v>39987.533199999998</v>
      </c>
      <c r="O27" s="78">
        <v>1519</v>
      </c>
      <c r="P27" s="10">
        <f t="shared" si="1"/>
        <v>1.3185491793579096</v>
      </c>
      <c r="Q27" s="11">
        <f t="shared" si="2"/>
        <v>6.9596175206309647</v>
      </c>
      <c r="R27" s="11">
        <f t="shared" si="3"/>
        <v>8.2446808510638299</v>
      </c>
      <c r="S27" s="77">
        <v>3032312.64</v>
      </c>
      <c r="T27" s="78">
        <v>574524.47039999999</v>
      </c>
      <c r="U27" s="78">
        <v>18422</v>
      </c>
      <c r="V27" s="78">
        <v>39987.533199999998</v>
      </c>
      <c r="W27" s="78">
        <v>1519</v>
      </c>
      <c r="X27" s="10">
        <f t="shared" si="4"/>
        <v>1.3187140624127727</v>
      </c>
      <c r="Y27" s="11">
        <f t="shared" si="5"/>
        <v>6.9601096663749695</v>
      </c>
      <c r="Z27" s="58">
        <f t="shared" si="6"/>
        <v>8.2455759418087062</v>
      </c>
      <c r="AA27" s="84">
        <f t="shared" si="7"/>
        <v>1.250332119469379E-2</v>
      </c>
    </row>
    <row r="28" spans="1:27" s="32" customFormat="1">
      <c r="A28" t="s">
        <v>232</v>
      </c>
      <c r="B28" t="s">
        <v>285</v>
      </c>
      <c r="C28" s="9" t="str">
        <f t="shared" si="0"/>
        <v>gSlide</v>
      </c>
      <c r="D28">
        <v>15</v>
      </c>
      <c r="E28" s="32" t="s">
        <v>233</v>
      </c>
      <c r="F28">
        <v>3</v>
      </c>
      <c r="G28" s="33" t="s">
        <v>63</v>
      </c>
      <c r="H28" s="33" t="s">
        <v>49</v>
      </c>
      <c r="I28" s="33">
        <v>260</v>
      </c>
      <c r="J28" s="62">
        <v>600</v>
      </c>
      <c r="K28" s="12">
        <v>6651258.7719999999</v>
      </c>
      <c r="L28" s="13">
        <v>920745.23679999996</v>
      </c>
      <c r="M28" s="13">
        <v>29242</v>
      </c>
      <c r="N28" s="13">
        <v>87243.103199999998</v>
      </c>
      <c r="O28" s="13">
        <v>3236</v>
      </c>
      <c r="P28" s="10">
        <f t="shared" si="1"/>
        <v>1.3116780776485477</v>
      </c>
      <c r="Q28" s="11">
        <f t="shared" si="2"/>
        <v>9.4752706517612477</v>
      </c>
      <c r="R28" s="11">
        <f t="shared" si="3"/>
        <v>11.066274536625402</v>
      </c>
      <c r="S28" s="12">
        <v>6569015.7768000001</v>
      </c>
      <c r="T28" s="13">
        <v>920745.23679999996</v>
      </c>
      <c r="U28" s="13">
        <v>29242</v>
      </c>
      <c r="V28" s="13">
        <v>87243.103199999998</v>
      </c>
      <c r="W28" s="13">
        <v>3236</v>
      </c>
      <c r="X28" s="10">
        <f t="shared" si="4"/>
        <v>1.3281000710657327</v>
      </c>
      <c r="Y28" s="11">
        <f t="shared" si="5"/>
        <v>9.4752706517612477</v>
      </c>
      <c r="Z28" s="58">
        <f t="shared" si="6"/>
        <v>11.066274536625402</v>
      </c>
      <c r="AA28" s="84">
        <f t="shared" si="7"/>
        <v>1.2365027135347753</v>
      </c>
    </row>
    <row r="29" spans="1:27" s="32" customFormat="1">
      <c r="A29"/>
      <c r="B29"/>
      <c r="C29" s="9"/>
      <c r="D29"/>
      <c r="F29"/>
      <c r="G29" s="33"/>
      <c r="H29" s="33"/>
      <c r="I29" s="33"/>
      <c r="J29" s="62"/>
      <c r="K29" s="12">
        <v>4912583.892</v>
      </c>
      <c r="L29" s="13">
        <v>398300.39319999999</v>
      </c>
      <c r="M29" s="13">
        <v>12557</v>
      </c>
      <c r="N29" s="13">
        <v>20361.21</v>
      </c>
      <c r="O29" s="13">
        <v>774</v>
      </c>
      <c r="P29" s="10">
        <f t="shared" si="1"/>
        <v>0.41447047923512592</v>
      </c>
      <c r="Q29" s="11">
        <f t="shared" si="2"/>
        <v>5.1120235750748941</v>
      </c>
      <c r="R29" s="11">
        <f t="shared" si="3"/>
        <v>6.1638926495181972</v>
      </c>
      <c r="S29" s="12">
        <v>4830340.8968000002</v>
      </c>
      <c r="T29" s="13">
        <v>391102.39600000001</v>
      </c>
      <c r="U29" s="13">
        <v>12299</v>
      </c>
      <c r="V29" s="13">
        <v>20361.21</v>
      </c>
      <c r="W29" s="13">
        <v>774</v>
      </c>
      <c r="X29" s="10">
        <f t="shared" si="4"/>
        <v>0.42152739185528038</v>
      </c>
      <c r="Y29" s="11">
        <f t="shared" si="5"/>
        <v>5.2061072006319282</v>
      </c>
      <c r="Z29" s="58">
        <f t="shared" si="6"/>
        <v>6.2931945686641191</v>
      </c>
      <c r="AA29" s="84">
        <f t="shared" si="7"/>
        <v>1.6741290735804044</v>
      </c>
    </row>
    <row r="30" spans="1:27" s="32" customFormat="1">
      <c r="A30"/>
      <c r="B30"/>
      <c r="C30" s="9"/>
      <c r="D30"/>
      <c r="F30"/>
      <c r="G30" s="33"/>
      <c r="H30" s="33"/>
      <c r="I30" s="33"/>
      <c r="J30" s="62"/>
      <c r="K30" s="12">
        <v>2455955.2903999998</v>
      </c>
      <c r="L30" s="13">
        <v>236134.17360000001</v>
      </c>
      <c r="M30" s="13">
        <v>7501</v>
      </c>
      <c r="N30" s="13">
        <v>8538.06</v>
      </c>
      <c r="O30" s="13">
        <v>328</v>
      </c>
      <c r="P30" s="10">
        <f t="shared" si="1"/>
        <v>0.34764720813013705</v>
      </c>
      <c r="Q30" s="11">
        <f t="shared" si="2"/>
        <v>3.6157663542859595</v>
      </c>
      <c r="R30" s="11">
        <f t="shared" si="3"/>
        <v>4.3727502999600052</v>
      </c>
      <c r="S30" s="12">
        <v>2373712.2952000001</v>
      </c>
      <c r="T30" s="13">
        <v>236134.17360000001</v>
      </c>
      <c r="U30" s="13">
        <v>7501</v>
      </c>
      <c r="V30" s="13">
        <v>8538.06</v>
      </c>
      <c r="W30" s="13">
        <v>328</v>
      </c>
      <c r="X30" s="10">
        <f t="shared" si="4"/>
        <v>0.35969228525568281</v>
      </c>
      <c r="Y30" s="11">
        <f t="shared" si="5"/>
        <v>3.6157663542859595</v>
      </c>
      <c r="Z30" s="58">
        <f t="shared" si="6"/>
        <v>4.3727502999600052</v>
      </c>
      <c r="AA30" s="84">
        <f t="shared" si="7"/>
        <v>3.3487171171835506</v>
      </c>
    </row>
    <row r="31" spans="1:27" s="36" customFormat="1">
      <c r="A31" s="34" t="s">
        <v>235</v>
      </c>
      <c r="B31" s="34" t="s">
        <v>286</v>
      </c>
      <c r="C31" s="35" t="str">
        <f t="shared" si="0"/>
        <v>gSlide</v>
      </c>
      <c r="D31" s="34">
        <v>16</v>
      </c>
      <c r="E31" s="36" t="s">
        <v>236</v>
      </c>
      <c r="F31" s="34">
        <v>4</v>
      </c>
      <c r="G31" s="37" t="s">
        <v>64</v>
      </c>
      <c r="H31" s="37" t="s">
        <v>68</v>
      </c>
      <c r="I31" s="37">
        <v>102</v>
      </c>
      <c r="J31" s="37">
        <v>600</v>
      </c>
      <c r="K31" s="79">
        <v>2795009.3764</v>
      </c>
      <c r="L31" s="80">
        <v>419407.49320000003</v>
      </c>
      <c r="M31" s="80">
        <v>13059</v>
      </c>
      <c r="N31" s="80">
        <v>37509.697200000002</v>
      </c>
      <c r="O31" s="80">
        <v>1416</v>
      </c>
      <c r="P31" s="40">
        <f t="shared" si="1"/>
        <v>1.3420240202668969</v>
      </c>
      <c r="Q31" s="41">
        <f t="shared" si="2"/>
        <v>8.943497149707099</v>
      </c>
      <c r="R31" s="41">
        <f t="shared" si="3"/>
        <v>10.843096714909258</v>
      </c>
      <c r="S31" s="79">
        <v>2691938.3816</v>
      </c>
      <c r="T31" s="80">
        <v>419407.49320000003</v>
      </c>
      <c r="U31" s="80">
        <v>13059</v>
      </c>
      <c r="V31" s="80">
        <v>37509.697200000002</v>
      </c>
      <c r="W31" s="80">
        <v>1416</v>
      </c>
      <c r="X31" s="40">
        <f t="shared" si="4"/>
        <v>1.3934084619613569</v>
      </c>
      <c r="Y31" s="41">
        <f t="shared" si="5"/>
        <v>8.943497149707099</v>
      </c>
      <c r="Z31" s="64">
        <f t="shared" si="6"/>
        <v>10.843096714909258</v>
      </c>
      <c r="AA31" s="85">
        <f t="shared" si="7"/>
        <v>3.6876797505687247</v>
      </c>
    </row>
    <row r="32" spans="1:27" s="36" customFormat="1">
      <c r="A32" s="34"/>
      <c r="B32" s="34"/>
      <c r="C32" s="35"/>
      <c r="D32" s="34"/>
      <c r="F32" s="34"/>
      <c r="G32" s="37"/>
      <c r="H32" s="37"/>
      <c r="I32" s="37"/>
      <c r="J32" s="37"/>
      <c r="K32" s="79">
        <v>2439352.3080000002</v>
      </c>
      <c r="L32" s="80">
        <v>514344.16080000001</v>
      </c>
      <c r="M32" s="80">
        <v>17628</v>
      </c>
      <c r="N32" s="80">
        <v>52811.762799999997</v>
      </c>
      <c r="O32" s="80">
        <v>2067</v>
      </c>
      <c r="P32" s="40">
        <f t="shared" si="1"/>
        <v>2.1649911997869555</v>
      </c>
      <c r="Q32" s="41">
        <f t="shared" si="2"/>
        <v>10.267786984858096</v>
      </c>
      <c r="R32" s="41">
        <f t="shared" si="3"/>
        <v>11.725663716814159</v>
      </c>
      <c r="S32" s="79">
        <v>2258039.8856000002</v>
      </c>
      <c r="T32" s="80">
        <v>496294.68079999997</v>
      </c>
      <c r="U32" s="80">
        <v>17011</v>
      </c>
      <c r="V32" s="80">
        <v>52732.201200000003</v>
      </c>
      <c r="W32" s="80">
        <v>2063</v>
      </c>
      <c r="X32" s="40">
        <f t="shared" si="4"/>
        <v>2.3353086690932452</v>
      </c>
      <c r="Y32" s="41">
        <f t="shared" si="5"/>
        <v>10.625179603980154</v>
      </c>
      <c r="Z32" s="64">
        <f t="shared" si="6"/>
        <v>12.127446946093704</v>
      </c>
      <c r="AA32" s="85">
        <f t="shared" si="7"/>
        <v>7.4328100047449164</v>
      </c>
    </row>
    <row r="33" spans="1:27" s="36" customFormat="1">
      <c r="A33" s="34" t="s">
        <v>238</v>
      </c>
      <c r="B33" s="34" t="s">
        <v>287</v>
      </c>
      <c r="C33" s="35" t="str">
        <f t="shared" si="0"/>
        <v>gSlide</v>
      </c>
      <c r="D33" s="34">
        <v>17</v>
      </c>
      <c r="E33" s="36" t="s">
        <v>239</v>
      </c>
      <c r="F33" s="34">
        <v>4</v>
      </c>
      <c r="G33" s="37" t="s">
        <v>64</v>
      </c>
      <c r="H33" s="37" t="s">
        <v>68</v>
      </c>
      <c r="I33" s="37">
        <v>129</v>
      </c>
      <c r="J33" s="37">
        <v>600</v>
      </c>
      <c r="K33" s="38">
        <v>1447562.3711999999</v>
      </c>
      <c r="L33" s="39">
        <v>282867.09159999999</v>
      </c>
      <c r="M33" s="39">
        <v>9173</v>
      </c>
      <c r="N33" s="39">
        <v>24921.401600000001</v>
      </c>
      <c r="O33" s="39">
        <v>954</v>
      </c>
      <c r="P33" s="40">
        <f t="shared" si="1"/>
        <v>1.7216115931046665</v>
      </c>
      <c r="Q33" s="41">
        <f t="shared" si="2"/>
        <v>8.8102866470028083</v>
      </c>
      <c r="R33" s="41">
        <f t="shared" si="3"/>
        <v>10.400087212471384</v>
      </c>
      <c r="S33" s="38">
        <v>1339020.0352</v>
      </c>
      <c r="T33" s="39">
        <v>270067.196</v>
      </c>
      <c r="U33" s="39">
        <v>8891</v>
      </c>
      <c r="V33" s="39">
        <v>24829.144</v>
      </c>
      <c r="W33" s="39">
        <v>950</v>
      </c>
      <c r="X33" s="40">
        <f t="shared" si="4"/>
        <v>1.8542772585394096</v>
      </c>
      <c r="Y33" s="41">
        <f t="shared" si="5"/>
        <v>9.1936911878775529</v>
      </c>
      <c r="Z33" s="64">
        <f t="shared" si="6"/>
        <v>10.684962321448657</v>
      </c>
      <c r="AA33" s="85">
        <f t="shared" si="7"/>
        <v>7.4982838846536533</v>
      </c>
    </row>
    <row r="34" spans="1:27" s="36" customFormat="1">
      <c r="A34" s="34"/>
      <c r="B34" s="34"/>
      <c r="C34" s="35"/>
      <c r="D34" s="34"/>
      <c r="F34" s="34"/>
      <c r="G34" s="37"/>
      <c r="H34" s="37"/>
      <c r="I34" s="37"/>
      <c r="J34" s="37"/>
      <c r="K34" s="38">
        <v>3145681.3604000001</v>
      </c>
      <c r="L34" s="39">
        <v>686848.73320000002</v>
      </c>
      <c r="M34" s="39">
        <v>22383</v>
      </c>
      <c r="N34" s="39">
        <v>55886.945599999999</v>
      </c>
      <c r="O34" s="39">
        <v>2133</v>
      </c>
      <c r="P34" s="40">
        <f t="shared" si="1"/>
        <v>1.7766244955240318</v>
      </c>
      <c r="Q34" s="41">
        <f t="shared" si="2"/>
        <v>8.1367181591243547</v>
      </c>
      <c r="R34" s="41">
        <f t="shared" si="3"/>
        <v>9.5295536791314834</v>
      </c>
      <c r="S34" s="38">
        <v>3032778.3716000002</v>
      </c>
      <c r="T34" s="39">
        <v>664370.04200000002</v>
      </c>
      <c r="U34" s="39">
        <v>21715</v>
      </c>
      <c r="V34" s="39">
        <v>55061.705600000001</v>
      </c>
      <c r="W34" s="39">
        <v>2102</v>
      </c>
      <c r="X34" s="40">
        <f t="shared" si="4"/>
        <v>1.8155532272195394</v>
      </c>
      <c r="Y34" s="41">
        <f t="shared" si="5"/>
        <v>8.2878068123366706</v>
      </c>
      <c r="Z34" s="64">
        <f t="shared" si="6"/>
        <v>9.6799447386599127</v>
      </c>
      <c r="AA34" s="85">
        <f t="shared" si="7"/>
        <v>3.5891425692792787</v>
      </c>
    </row>
    <row r="35" spans="1:27" s="36" customFormat="1">
      <c r="A35" s="34" t="s">
        <v>241</v>
      </c>
      <c r="B35" s="34" t="s">
        <v>288</v>
      </c>
      <c r="C35" s="35" t="str">
        <f t="shared" si="0"/>
        <v>gSlide</v>
      </c>
      <c r="D35" s="34">
        <v>18</v>
      </c>
      <c r="E35" s="36" t="s">
        <v>242</v>
      </c>
      <c r="F35" s="34">
        <v>4</v>
      </c>
      <c r="G35" s="37" t="s">
        <v>64</v>
      </c>
      <c r="H35" s="37" t="s">
        <v>68</v>
      </c>
      <c r="I35" s="37">
        <v>136</v>
      </c>
      <c r="J35" s="37">
        <v>600</v>
      </c>
      <c r="K35" s="38">
        <v>2387309.9227999998</v>
      </c>
      <c r="L35" s="39">
        <v>459464.85440000001</v>
      </c>
      <c r="M35" s="39">
        <v>13869</v>
      </c>
      <c r="N35" s="39">
        <v>35018.530400000003</v>
      </c>
      <c r="O35" s="39">
        <v>1297</v>
      </c>
      <c r="P35" s="40">
        <f t="shared" si="1"/>
        <v>1.4668615107554985</v>
      </c>
      <c r="Q35" s="41">
        <f t="shared" si="2"/>
        <v>7.6215906537028921</v>
      </c>
      <c r="R35" s="41">
        <f t="shared" si="3"/>
        <v>9.3517917658086382</v>
      </c>
      <c r="S35" s="38">
        <v>2387309.9227999998</v>
      </c>
      <c r="T35" s="39">
        <v>459464.85440000001</v>
      </c>
      <c r="U35" s="39">
        <v>13869</v>
      </c>
      <c r="V35" s="39">
        <v>35018.530400000003</v>
      </c>
      <c r="W35" s="39">
        <v>1297</v>
      </c>
      <c r="X35" s="40">
        <f t="shared" si="4"/>
        <v>1.4668615107554985</v>
      </c>
      <c r="Y35" s="41">
        <f t="shared" si="5"/>
        <v>7.6215906537028921</v>
      </c>
      <c r="Z35" s="64">
        <f t="shared" si="6"/>
        <v>9.3517917658086382</v>
      </c>
      <c r="AA35" s="85">
        <f t="shared" si="7"/>
        <v>0</v>
      </c>
    </row>
    <row r="36" spans="1:27" s="36" customFormat="1">
      <c r="A36" s="34"/>
      <c r="B36" s="34"/>
      <c r="C36" s="35"/>
      <c r="D36" s="34"/>
      <c r="F36" s="34"/>
      <c r="G36" s="37"/>
      <c r="H36" s="37"/>
      <c r="I36" s="37"/>
      <c r="J36" s="37"/>
      <c r="K36" s="38">
        <v>4286330.4160000002</v>
      </c>
      <c r="L36" s="39">
        <v>704419.36239999998</v>
      </c>
      <c r="M36" s="39">
        <v>21834</v>
      </c>
      <c r="N36" s="39">
        <v>39734.036399999997</v>
      </c>
      <c r="O36" s="39">
        <v>1396</v>
      </c>
      <c r="P36" s="40">
        <f t="shared" si="1"/>
        <v>0.92699424784615103</v>
      </c>
      <c r="Q36" s="41">
        <f t="shared" si="2"/>
        <v>5.6406791920971191</v>
      </c>
      <c r="R36" s="41">
        <f t="shared" si="3"/>
        <v>6.3936979023541269</v>
      </c>
      <c r="S36" s="38">
        <v>4286330.4160000002</v>
      </c>
      <c r="T36" s="39">
        <v>704419.36239999998</v>
      </c>
      <c r="U36" s="39">
        <v>21834</v>
      </c>
      <c r="V36" s="39">
        <v>39734.036399999997</v>
      </c>
      <c r="W36" s="39">
        <v>1396</v>
      </c>
      <c r="X36" s="40">
        <f t="shared" si="4"/>
        <v>0.92699424784615103</v>
      </c>
      <c r="Y36" s="41">
        <f t="shared" si="5"/>
        <v>5.6406791920971191</v>
      </c>
      <c r="Z36" s="64">
        <f t="shared" si="6"/>
        <v>6.3936979023541269</v>
      </c>
      <c r="AA36" s="85">
        <f t="shared" si="7"/>
        <v>0</v>
      </c>
    </row>
    <row r="37" spans="1:27" s="36" customFormat="1">
      <c r="A37" s="34" t="s">
        <v>244</v>
      </c>
      <c r="B37" s="34" t="s">
        <v>289</v>
      </c>
      <c r="C37" s="35" t="str">
        <f t="shared" si="0"/>
        <v>gSlide</v>
      </c>
      <c r="D37" s="34">
        <v>19</v>
      </c>
      <c r="E37" s="36" t="s">
        <v>245</v>
      </c>
      <c r="F37" s="34">
        <v>4</v>
      </c>
      <c r="G37" s="37" t="s">
        <v>64</v>
      </c>
      <c r="H37" s="37" t="s">
        <v>68</v>
      </c>
      <c r="I37" s="37">
        <v>254</v>
      </c>
      <c r="J37" s="37">
        <v>600</v>
      </c>
      <c r="K37" s="38">
        <v>2176128.4676000001</v>
      </c>
      <c r="L37" s="39">
        <v>441394.63760000002</v>
      </c>
      <c r="M37" s="39">
        <v>14603</v>
      </c>
      <c r="N37" s="39">
        <v>57062.595200000003</v>
      </c>
      <c r="O37" s="39">
        <v>2122</v>
      </c>
      <c r="P37" s="40">
        <f t="shared" si="1"/>
        <v>2.6222071008028753</v>
      </c>
      <c r="Q37" s="41">
        <f t="shared" si="2"/>
        <v>12.927795296804485</v>
      </c>
      <c r="R37" s="41">
        <f t="shared" si="3"/>
        <v>14.531260699856194</v>
      </c>
      <c r="S37" s="38">
        <v>2176128.4676000001</v>
      </c>
      <c r="T37" s="39">
        <v>441394.63760000002</v>
      </c>
      <c r="U37" s="39">
        <v>14603</v>
      </c>
      <c r="V37" s="39">
        <v>57062.595200000003</v>
      </c>
      <c r="W37" s="39">
        <v>2122</v>
      </c>
      <c r="X37" s="40">
        <f t="shared" si="4"/>
        <v>2.6222071008028753</v>
      </c>
      <c r="Y37" s="41">
        <f t="shared" si="5"/>
        <v>12.927795296804485</v>
      </c>
      <c r="Z37" s="64">
        <f t="shared" si="6"/>
        <v>14.531260699856194</v>
      </c>
      <c r="AA37" s="85">
        <f t="shared" si="7"/>
        <v>0</v>
      </c>
    </row>
    <row r="38" spans="1:27" s="36" customFormat="1">
      <c r="A38" s="34"/>
      <c r="B38" s="34"/>
      <c r="C38" s="35"/>
      <c r="D38" s="34"/>
      <c r="F38" s="34"/>
      <c r="G38" s="37"/>
      <c r="H38" s="37"/>
      <c r="I38" s="37"/>
      <c r="J38" s="37"/>
      <c r="K38" s="38">
        <v>3540870.5987999998</v>
      </c>
      <c r="L38" s="39">
        <v>638407.35679999995</v>
      </c>
      <c r="M38" s="39">
        <v>21342</v>
      </c>
      <c r="N38" s="39">
        <v>77991.316399999996</v>
      </c>
      <c r="O38" s="39">
        <v>2856</v>
      </c>
      <c r="P38" s="40">
        <f t="shared" si="1"/>
        <v>2.2026028408502487</v>
      </c>
      <c r="Q38" s="41">
        <f t="shared" si="2"/>
        <v>12.216544118621911</v>
      </c>
      <c r="R38" s="41">
        <f t="shared" si="3"/>
        <v>13.382063536688221</v>
      </c>
      <c r="S38" s="38">
        <v>3540870.5987999998</v>
      </c>
      <c r="T38" s="39">
        <v>638407.35679999995</v>
      </c>
      <c r="U38" s="39">
        <v>21342</v>
      </c>
      <c r="V38" s="39">
        <v>77991.316399999996</v>
      </c>
      <c r="W38" s="39">
        <v>2856</v>
      </c>
      <c r="X38" s="40">
        <f t="shared" si="4"/>
        <v>2.2026028408502487</v>
      </c>
      <c r="Y38" s="41">
        <f t="shared" si="5"/>
        <v>12.216544118621911</v>
      </c>
      <c r="Z38" s="64">
        <f t="shared" si="6"/>
        <v>13.382063536688221</v>
      </c>
      <c r="AA38" s="85">
        <f t="shared" si="7"/>
        <v>0</v>
      </c>
    </row>
    <row r="39" spans="1:27" s="36" customFormat="1">
      <c r="A39" s="34" t="s">
        <v>250</v>
      </c>
      <c r="B39" s="34" t="s">
        <v>291</v>
      </c>
      <c r="C39" s="35" t="str">
        <f t="shared" si="0"/>
        <v>gSlide</v>
      </c>
      <c r="D39" s="34">
        <v>2</v>
      </c>
      <c r="E39" s="36" t="s">
        <v>252</v>
      </c>
      <c r="F39" s="34">
        <v>4</v>
      </c>
      <c r="G39" s="37" t="s">
        <v>64</v>
      </c>
      <c r="H39" s="37" t="s">
        <v>68</v>
      </c>
      <c r="I39" s="37">
        <v>276</v>
      </c>
      <c r="J39" s="37">
        <v>600</v>
      </c>
      <c r="K39" s="38">
        <v>4416565.3492000001</v>
      </c>
      <c r="L39" s="39">
        <v>1053853.4864000001</v>
      </c>
      <c r="M39" s="39">
        <v>29150</v>
      </c>
      <c r="N39" s="39">
        <v>36290.246400000004</v>
      </c>
      <c r="O39" s="39">
        <v>1245</v>
      </c>
      <c r="P39" s="40">
        <f t="shared" si="1"/>
        <v>0.82168480551461742</v>
      </c>
      <c r="Q39" s="41">
        <f t="shared" si="2"/>
        <v>3.4435760633073147</v>
      </c>
      <c r="R39" s="41">
        <f t="shared" si="3"/>
        <v>4.2710120068610635</v>
      </c>
      <c r="S39" s="38">
        <v>4416565.3492000001</v>
      </c>
      <c r="T39" s="39">
        <v>1053853.4864000001</v>
      </c>
      <c r="U39" s="39">
        <v>29150</v>
      </c>
      <c r="V39" s="39">
        <v>36290.246400000004</v>
      </c>
      <c r="W39" s="39">
        <v>1245</v>
      </c>
      <c r="X39" s="40">
        <f t="shared" si="4"/>
        <v>0.82168480551461742</v>
      </c>
      <c r="Y39" s="41">
        <f t="shared" si="5"/>
        <v>3.4435760633073147</v>
      </c>
      <c r="Z39" s="64">
        <f t="shared" si="6"/>
        <v>4.2710120068610635</v>
      </c>
      <c r="AA39" s="85">
        <f t="shared" si="7"/>
        <v>0</v>
      </c>
    </row>
    <row r="40" spans="1:27" s="36" customFormat="1">
      <c r="A40" s="34"/>
      <c r="B40" s="34"/>
      <c r="C40" s="35"/>
      <c r="D40" s="34"/>
      <c r="F40" s="34"/>
      <c r="G40" s="37"/>
      <c r="H40" s="37"/>
      <c r="I40" s="37"/>
      <c r="J40" s="37"/>
      <c r="K40" s="38">
        <v>3194821.6516</v>
      </c>
      <c r="L40" s="39">
        <v>441438.65039999998</v>
      </c>
      <c r="M40" s="39">
        <v>12914</v>
      </c>
      <c r="N40" s="39">
        <v>27942.626400000001</v>
      </c>
      <c r="O40" s="39">
        <v>968</v>
      </c>
      <c r="P40" s="40">
        <f t="shared" si="1"/>
        <v>0.87462241862565449</v>
      </c>
      <c r="Q40" s="41">
        <f t="shared" si="2"/>
        <v>6.3299002873174786</v>
      </c>
      <c r="R40" s="41">
        <f t="shared" si="3"/>
        <v>7.4957410562180584</v>
      </c>
      <c r="S40" s="38">
        <v>3194821.6516</v>
      </c>
      <c r="T40" s="39">
        <v>441438.65039999998</v>
      </c>
      <c r="U40" s="39">
        <v>12914</v>
      </c>
      <c r="V40" s="39">
        <v>27942.626400000001</v>
      </c>
      <c r="W40" s="39">
        <v>968</v>
      </c>
      <c r="X40" s="40">
        <f t="shared" si="4"/>
        <v>0.87462241862565449</v>
      </c>
      <c r="Y40" s="41">
        <f t="shared" si="5"/>
        <v>6.3299002873174786</v>
      </c>
      <c r="Z40" s="64">
        <f t="shared" si="6"/>
        <v>7.4957410562180584</v>
      </c>
      <c r="AA40" s="85">
        <f t="shared" si="7"/>
        <v>0</v>
      </c>
    </row>
    <row r="41" spans="1:27" s="71" customFormat="1">
      <c r="A41" s="69"/>
      <c r="B41" s="69"/>
      <c r="C41" s="70"/>
      <c r="D41" s="69"/>
      <c r="F41" s="69"/>
      <c r="G41" s="62"/>
      <c r="H41" s="62"/>
      <c r="I41" s="62"/>
      <c r="J41" s="62"/>
      <c r="K41" s="72"/>
      <c r="L41" s="73"/>
      <c r="M41" s="73"/>
      <c r="N41" s="73"/>
      <c r="O41" s="73"/>
      <c r="P41" s="74"/>
      <c r="Q41" s="75"/>
      <c r="R41" s="75"/>
      <c r="S41" s="72"/>
      <c r="T41" s="73"/>
      <c r="U41" s="73"/>
      <c r="V41" s="73"/>
      <c r="W41" s="73"/>
      <c r="X41" s="74"/>
      <c r="Y41" s="75"/>
      <c r="Z41" s="76"/>
      <c r="AA41" s="84"/>
    </row>
    <row r="42" spans="1:27" s="32" customFormat="1">
      <c r="A42"/>
      <c r="B42"/>
      <c r="C42" s="9"/>
      <c r="D42"/>
      <c r="F42"/>
      <c r="G42" s="33"/>
      <c r="H42" s="33"/>
      <c r="I42" s="33"/>
      <c r="J42" s="62"/>
      <c r="K42" s="61"/>
      <c r="L42"/>
      <c r="M42"/>
      <c r="N42"/>
      <c r="O42"/>
      <c r="P42" s="10"/>
      <c r="Q42" s="11"/>
      <c r="R42" s="11"/>
      <c r="S42" s="61"/>
      <c r="T42"/>
      <c r="U42"/>
      <c r="V42"/>
      <c r="W42"/>
      <c r="X42" s="10"/>
      <c r="Y42" s="11"/>
      <c r="Z42" s="58"/>
      <c r="AA42" s="84"/>
    </row>
    <row r="43" spans="1:27" s="32" customFormat="1">
      <c r="A43"/>
      <c r="B43"/>
      <c r="C43" s="9"/>
      <c r="D43"/>
      <c r="F43"/>
      <c r="G43" s="33"/>
      <c r="H43" s="33"/>
      <c r="I43" s="33"/>
      <c r="J43" s="62"/>
      <c r="K43" s="61"/>
      <c r="L43"/>
      <c r="M43"/>
      <c r="N43"/>
      <c r="O43"/>
      <c r="P43" s="10"/>
      <c r="Q43" s="11"/>
      <c r="R43" s="11"/>
      <c r="S43" s="61"/>
      <c r="T43"/>
      <c r="U43"/>
      <c r="V43"/>
      <c r="W43"/>
      <c r="X43" s="10"/>
      <c r="Y43" s="11"/>
      <c r="Z43" s="58"/>
      <c r="AA43" s="84"/>
    </row>
    <row r="44" spans="1:27" s="32" customFormat="1">
      <c r="A44"/>
      <c r="B44"/>
      <c r="C44" s="9"/>
      <c r="D44"/>
      <c r="F44"/>
      <c r="G44" s="33"/>
      <c r="H44" s="33"/>
      <c r="I44" s="33"/>
      <c r="J44" s="62"/>
      <c r="K44" s="61"/>
      <c r="L44"/>
      <c r="M44"/>
      <c r="N44"/>
      <c r="O44"/>
      <c r="P44" s="10"/>
      <c r="Q44" s="11"/>
      <c r="R44" s="11"/>
      <c r="S44" s="61"/>
      <c r="T44"/>
      <c r="U44"/>
      <c r="V44"/>
      <c r="W44"/>
      <c r="X44" s="10"/>
      <c r="Y44" s="11"/>
      <c r="Z44" s="58"/>
      <c r="AA44" s="84"/>
    </row>
    <row r="45" spans="1:27" s="32" customFormat="1">
      <c r="A45"/>
      <c r="B45"/>
      <c r="C45" s="9"/>
      <c r="D45"/>
      <c r="F45"/>
      <c r="G45" s="33"/>
      <c r="H45" s="33"/>
      <c r="I45" s="33"/>
      <c r="J45" s="62"/>
      <c r="K45" s="61"/>
      <c r="L45"/>
      <c r="M45"/>
      <c r="N45"/>
      <c r="O45"/>
      <c r="P45" s="10"/>
      <c r="Q45" s="11"/>
      <c r="R45" s="11"/>
      <c r="S45" s="61"/>
      <c r="T45"/>
      <c r="U45"/>
      <c r="V45"/>
      <c r="W45"/>
      <c r="X45" s="10"/>
      <c r="Y45" s="11"/>
      <c r="Z45" s="58"/>
      <c r="AA45" s="84"/>
    </row>
    <row r="46" spans="1:27" s="32" customFormat="1">
      <c r="A46"/>
      <c r="B46"/>
      <c r="C46" s="9"/>
      <c r="D46"/>
      <c r="F46"/>
      <c r="G46" s="33"/>
      <c r="H46" s="33"/>
      <c r="I46" s="33"/>
      <c r="J46" s="62"/>
      <c r="K46" s="61"/>
      <c r="L46"/>
      <c r="M46"/>
      <c r="N46"/>
      <c r="O46"/>
      <c r="P46" s="10"/>
      <c r="Q46" s="11"/>
      <c r="R46" s="11"/>
      <c r="S46" s="61"/>
      <c r="T46"/>
      <c r="U46"/>
      <c r="V46"/>
      <c r="W46"/>
      <c r="X46" s="10"/>
      <c r="Y46" s="11"/>
      <c r="Z46" s="58"/>
      <c r="AA46" s="84"/>
    </row>
    <row r="47" spans="1:27">
      <c r="H47" s="2"/>
      <c r="I47" s="2"/>
      <c r="J47" s="2"/>
      <c r="L47" s="19"/>
      <c r="M47" s="19"/>
      <c r="N47" s="5"/>
      <c r="O47" s="5"/>
      <c r="P47" s="16"/>
      <c r="Q47" s="17"/>
      <c r="R47" s="51"/>
      <c r="S47" s="18"/>
      <c r="T47" s="19"/>
      <c r="U47" s="5"/>
      <c r="V47" s="5"/>
      <c r="W47" s="19"/>
      <c r="X47" s="16"/>
      <c r="Y47" s="17"/>
      <c r="AA47" s="86"/>
    </row>
    <row r="48" spans="1:27">
      <c r="H48" s="2"/>
      <c r="I48" s="2"/>
      <c r="J48" s="2"/>
      <c r="L48" s="19"/>
      <c r="M48" s="19"/>
      <c r="N48" s="5"/>
      <c r="O48" s="5"/>
      <c r="P48" s="16"/>
      <c r="Q48" s="17"/>
      <c r="R48" s="51"/>
      <c r="S48" s="18"/>
      <c r="T48" s="19"/>
      <c r="U48" s="5"/>
      <c r="V48" s="5"/>
      <c r="W48" s="19"/>
      <c r="X48" s="16"/>
      <c r="Y48" s="17"/>
      <c r="AA48" s="86"/>
    </row>
    <row r="49" spans="8:27" s="20" customFormat="1">
      <c r="K49" s="21"/>
      <c r="L49" s="22"/>
      <c r="M49" s="22"/>
      <c r="N49" s="23"/>
      <c r="O49" s="23"/>
      <c r="P49" s="24"/>
      <c r="Q49" s="25"/>
      <c r="R49" s="52"/>
      <c r="S49" s="44"/>
      <c r="W49" s="48"/>
      <c r="X49" s="55"/>
      <c r="Y49" s="56"/>
      <c r="Z49" s="56"/>
      <c r="AA49" s="87"/>
    </row>
    <row r="50" spans="8:27">
      <c r="H50" s="2"/>
      <c r="I50" s="2"/>
      <c r="J50" s="28"/>
      <c r="L50" s="19"/>
      <c r="M50" s="19"/>
      <c r="N50" s="5"/>
      <c r="O50" s="5"/>
      <c r="P50" s="16"/>
      <c r="Q50" s="17"/>
      <c r="R50" s="51"/>
      <c r="AA50" s="86"/>
    </row>
    <row r="51" spans="8:27">
      <c r="J51" s="28"/>
      <c r="AA51" s="86"/>
    </row>
    <row r="52" spans="8:27">
      <c r="J52" s="2"/>
      <c r="K52" s="81" t="s">
        <v>299</v>
      </c>
      <c r="AA52" s="86"/>
    </row>
  </sheetData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52"/>
  <sheetViews>
    <sheetView showRuler="0" workbookViewId="0">
      <pane xSplit="1" ySplit="1" topLeftCell="O2" activePane="bottomRight" state="frozen"/>
      <selection activeCell="X45" sqref="X45:Z50"/>
      <selection pane="topRight" activeCell="X45" sqref="X45:Z50"/>
      <selection pane="bottomLeft" activeCell="X45" sqref="X45:Z50"/>
      <selection pane="bottomRight" activeCell="S2" sqref="S2:W40"/>
    </sheetView>
  </sheetViews>
  <sheetFormatPr baseColWidth="10" defaultRowHeight="15" x14ac:dyDescent="0"/>
  <cols>
    <col min="1" max="1" width="19.6640625" style="2" bestFit="1" customWidth="1"/>
    <col min="2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bestFit="1" customWidth="1"/>
    <col min="8" max="8" width="13.83203125" style="18" customWidth="1"/>
    <col min="9" max="9" width="13.83203125" style="19" customWidth="1"/>
    <col min="10" max="10" width="8.6640625" style="19" customWidth="1"/>
    <col min="11" max="11" width="14.5" style="18" customWidth="1"/>
    <col min="12" max="13" width="14.5" style="5" customWidth="1"/>
    <col min="14" max="14" width="14.5" style="16" customWidth="1"/>
    <col min="15" max="15" width="14.5" style="17" customWidth="1"/>
    <col min="16" max="16" width="14.5" style="51" customWidth="1"/>
    <col min="17" max="17" width="14.5" style="16" customWidth="1"/>
    <col min="18" max="18" width="14.5" style="17" customWidth="1"/>
    <col min="19" max="19" width="14.5" style="46" customWidth="1"/>
    <col min="20" max="22" width="14.5" style="2" customWidth="1"/>
    <col min="23" max="23" width="14.5" style="50" customWidth="1"/>
    <col min="24" max="24" width="14.5" style="59" customWidth="1"/>
    <col min="25" max="25" width="14.5" style="60" customWidth="1"/>
    <col min="26" max="26" width="14.5" style="54" customWidth="1"/>
    <col min="27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54</v>
      </c>
      <c r="H1" s="3" t="s">
        <v>43</v>
      </c>
      <c r="I1" s="3" t="s">
        <v>44</v>
      </c>
      <c r="J1" s="3" t="s">
        <v>118</v>
      </c>
      <c r="K1" s="47" t="s">
        <v>52</v>
      </c>
      <c r="L1" s="14" t="s">
        <v>88</v>
      </c>
      <c r="M1" s="14" t="s">
        <v>89</v>
      </c>
      <c r="N1" s="14" t="s">
        <v>90</v>
      </c>
      <c r="O1" s="14" t="s">
        <v>91</v>
      </c>
      <c r="P1" s="42" t="s">
        <v>92</v>
      </c>
      <c r="Q1" s="15" t="s">
        <v>93</v>
      </c>
      <c r="R1" s="15" t="s">
        <v>94</v>
      </c>
      <c r="S1" s="47" t="s">
        <v>95</v>
      </c>
      <c r="T1" s="14" t="s">
        <v>96</v>
      </c>
      <c r="U1" s="14" t="s">
        <v>97</v>
      </c>
      <c r="V1" s="14" t="s">
        <v>98</v>
      </c>
      <c r="W1" s="43" t="s">
        <v>99</v>
      </c>
      <c r="X1" s="42" t="s">
        <v>100</v>
      </c>
      <c r="Y1" s="15" t="s">
        <v>101</v>
      </c>
      <c r="Z1" s="53" t="s">
        <v>102</v>
      </c>
    </row>
    <row r="2" spans="1:27" s="32" customFormat="1">
      <c r="A2" t="s">
        <v>193</v>
      </c>
      <c r="B2" t="s">
        <v>272</v>
      </c>
      <c r="C2" s="9" t="str">
        <f t="shared" ref="C2:C39" si="0">HYPERLINK(B2,"gSlide")</f>
        <v>gSlide</v>
      </c>
      <c r="D2">
        <v>2</v>
      </c>
      <c r="E2" s="32" t="s">
        <v>194</v>
      </c>
      <c r="F2">
        <v>1</v>
      </c>
      <c r="G2" s="33" t="s">
        <v>126</v>
      </c>
      <c r="H2" s="33" t="s">
        <v>127</v>
      </c>
      <c r="I2" s="33">
        <v>103</v>
      </c>
      <c r="J2" s="33">
        <v>600</v>
      </c>
      <c r="K2" s="12">
        <v>19959713.811999999</v>
      </c>
      <c r="L2" s="13">
        <v>4236674.4556</v>
      </c>
      <c r="M2" s="13">
        <v>117377</v>
      </c>
      <c r="N2" s="13">
        <v>75614.4136</v>
      </c>
      <c r="O2" s="13">
        <v>2854</v>
      </c>
      <c r="P2" s="10">
        <f>N2/K2 *100</f>
        <v>0.37883515922227196</v>
      </c>
      <c r="Q2" s="11">
        <f>N2/L2 *100</f>
        <v>1.7847586448388433</v>
      </c>
      <c r="R2" s="11">
        <f>O2/M2 *100</f>
        <v>2.4314814657045249</v>
      </c>
      <c r="S2" s="12">
        <v>19344580.762400001</v>
      </c>
      <c r="T2" s="13">
        <v>4128747.8755999999</v>
      </c>
      <c r="U2" s="13">
        <v>114216</v>
      </c>
      <c r="V2" s="13">
        <v>75583.096799999999</v>
      </c>
      <c r="W2" s="43">
        <v>2852</v>
      </c>
      <c r="X2" s="10">
        <f>V2/S2 *100</f>
        <v>0.39071974589860647</v>
      </c>
      <c r="Y2" s="11">
        <f>V2/T2 *100</f>
        <v>1.8306542098799405</v>
      </c>
      <c r="Z2" s="11">
        <f>W2/U2 *100</f>
        <v>2.4970231841423267</v>
      </c>
      <c r="AA2" s="84">
        <f>(K2-S2)/K2 * 100</f>
        <v>3.0818730939427246</v>
      </c>
    </row>
    <row r="3" spans="1:27" s="32" customFormat="1">
      <c r="A3"/>
      <c r="B3"/>
      <c r="C3" s="9"/>
      <c r="D3"/>
      <c r="F3"/>
      <c r="G3" s="33"/>
      <c r="H3" s="33"/>
      <c r="I3" s="33"/>
      <c r="J3" s="33"/>
      <c r="K3" s="12">
        <v>19336088.408</v>
      </c>
      <c r="L3" s="13">
        <v>3629527.8248000001</v>
      </c>
      <c r="M3" s="13">
        <v>102326</v>
      </c>
      <c r="N3" s="13">
        <v>67853.771999999997</v>
      </c>
      <c r="O3" s="13">
        <v>2608</v>
      </c>
      <c r="P3" s="10">
        <f t="shared" ref="P3:P40" si="1">N3/K3 *100</f>
        <v>0.35091777906811067</v>
      </c>
      <c r="Q3" s="11">
        <f t="shared" ref="Q3:Q40" si="2">N3/L3 *100</f>
        <v>1.8694930931887535</v>
      </c>
      <c r="R3" s="11">
        <f t="shared" ref="R3:R40" si="3">O3/M3 *100</f>
        <v>2.5487168461583569</v>
      </c>
      <c r="S3" s="12">
        <v>19309856.779199999</v>
      </c>
      <c r="T3" s="13">
        <v>3624395.6784000001</v>
      </c>
      <c r="U3" s="13">
        <v>102173</v>
      </c>
      <c r="V3" s="13">
        <v>67853.771999999997</v>
      </c>
      <c r="W3" s="13">
        <v>2608</v>
      </c>
      <c r="X3" s="10">
        <f t="shared" ref="X3:X40" si="4">V3/S3 *100</f>
        <v>0.3513944861211506</v>
      </c>
      <c r="Y3" s="11">
        <f t="shared" ref="Y3:Y40" si="5">V3/T3 *100</f>
        <v>1.8721402965019052</v>
      </c>
      <c r="Z3" s="11">
        <f t="shared" ref="Z3:Z40" si="6">W3/U3 *100</f>
        <v>2.5525334481712387</v>
      </c>
      <c r="AA3" s="84">
        <f t="shared" ref="AA3:AA40" si="7">(K3-S3)/K3 * 100</f>
        <v>0.13566150633210838</v>
      </c>
    </row>
    <row r="4" spans="1:27" s="32" customFormat="1">
      <c r="A4" t="s">
        <v>196</v>
      </c>
      <c r="B4" t="s">
        <v>273</v>
      </c>
      <c r="C4" s="9" t="str">
        <f t="shared" si="0"/>
        <v>gSlide</v>
      </c>
      <c r="D4">
        <v>3</v>
      </c>
      <c r="E4" s="32" t="s">
        <v>197</v>
      </c>
      <c r="F4">
        <v>1</v>
      </c>
      <c r="G4" s="33" t="s">
        <v>126</v>
      </c>
      <c r="H4" s="33" t="s">
        <v>127</v>
      </c>
      <c r="I4" s="33">
        <v>104</v>
      </c>
      <c r="J4" s="33">
        <v>600</v>
      </c>
      <c r="K4" s="12">
        <v>12195617.2072</v>
      </c>
      <c r="L4" s="13">
        <v>3397660.7768000001</v>
      </c>
      <c r="M4" s="13">
        <v>94302</v>
      </c>
      <c r="N4" s="13">
        <v>33943.602400000003</v>
      </c>
      <c r="O4" s="13">
        <v>1314</v>
      </c>
      <c r="P4" s="10">
        <f t="shared" si="1"/>
        <v>0.27832623657587841</v>
      </c>
      <c r="Q4" s="11">
        <f t="shared" si="2"/>
        <v>0.9990285855425779</v>
      </c>
      <c r="R4" s="11">
        <f t="shared" si="3"/>
        <v>1.3933956861996564</v>
      </c>
      <c r="S4" s="12">
        <v>10446738.128799999</v>
      </c>
      <c r="T4" s="13">
        <v>3016796.4352000002</v>
      </c>
      <c r="U4" s="13">
        <v>82088</v>
      </c>
      <c r="V4" s="13">
        <v>33129.154000000002</v>
      </c>
      <c r="W4" s="13">
        <v>1279</v>
      </c>
      <c r="X4" s="10">
        <f t="shared" si="4"/>
        <v>0.31712438458343456</v>
      </c>
      <c r="Y4" s="11">
        <f t="shared" si="5"/>
        <v>1.098156760378288</v>
      </c>
      <c r="Z4" s="58">
        <f t="shared" si="6"/>
        <v>1.5580840074066855</v>
      </c>
      <c r="AA4" s="84">
        <f t="shared" si="7"/>
        <v>14.340226072096659</v>
      </c>
    </row>
    <row r="5" spans="1:27" s="32" customFormat="1">
      <c r="A5"/>
      <c r="B5"/>
      <c r="C5" s="9"/>
      <c r="D5"/>
      <c r="F5"/>
      <c r="G5" s="33"/>
      <c r="H5" s="33"/>
      <c r="I5" s="33"/>
      <c r="J5" s="33"/>
      <c r="K5" s="12">
        <v>11370123.4988</v>
      </c>
      <c r="L5" s="13">
        <v>2377734.3879999998</v>
      </c>
      <c r="M5" s="13">
        <v>64984</v>
      </c>
      <c r="N5" s="13">
        <v>54057.240400000002</v>
      </c>
      <c r="O5" s="13">
        <v>2034</v>
      </c>
      <c r="P5" s="10">
        <f t="shared" si="1"/>
        <v>0.47543230648026991</v>
      </c>
      <c r="Q5" s="11">
        <f t="shared" si="2"/>
        <v>2.2734768304154254</v>
      </c>
      <c r="R5" s="11">
        <f t="shared" si="3"/>
        <v>3.1300012310722636</v>
      </c>
      <c r="S5" s="12">
        <v>10283521.949999999</v>
      </c>
      <c r="T5" s="13">
        <v>2141880.7960000001</v>
      </c>
      <c r="U5" s="13">
        <v>57630</v>
      </c>
      <c r="V5" s="13">
        <v>53565.693599999999</v>
      </c>
      <c r="W5" s="13">
        <v>2011</v>
      </c>
      <c r="X5" s="10">
        <f t="shared" si="4"/>
        <v>0.52088860081637689</v>
      </c>
      <c r="Y5" s="11">
        <f t="shared" si="5"/>
        <v>2.5008718365669496</v>
      </c>
      <c r="Z5" s="58">
        <f t="shared" si="6"/>
        <v>3.4895019954884607</v>
      </c>
      <c r="AA5" s="84">
        <f t="shared" si="7"/>
        <v>9.5566380515979485</v>
      </c>
    </row>
    <row r="6" spans="1:27" s="32" customFormat="1">
      <c r="A6" t="s">
        <v>199</v>
      </c>
      <c r="B6" t="s">
        <v>274</v>
      </c>
      <c r="C6" s="9" t="str">
        <f t="shared" si="0"/>
        <v>gSlide</v>
      </c>
      <c r="D6">
        <v>4</v>
      </c>
      <c r="E6" s="32" t="s">
        <v>200</v>
      </c>
      <c r="F6">
        <v>1</v>
      </c>
      <c r="G6" s="33" t="s">
        <v>126</v>
      </c>
      <c r="H6" s="33" t="s">
        <v>127</v>
      </c>
      <c r="I6" s="33">
        <v>109</v>
      </c>
      <c r="J6" s="33">
        <v>600</v>
      </c>
      <c r="K6" s="12">
        <v>18970171.2788</v>
      </c>
      <c r="L6" s="13">
        <v>4349944.1471999995</v>
      </c>
      <c r="M6" s="13">
        <v>116276</v>
      </c>
      <c r="N6" s="13">
        <v>101868.2604</v>
      </c>
      <c r="O6" s="13">
        <v>3688</v>
      </c>
      <c r="P6" s="10">
        <f t="shared" si="1"/>
        <v>0.53699177989943747</v>
      </c>
      <c r="Q6" s="11">
        <f t="shared" si="2"/>
        <v>2.3418291580955408</v>
      </c>
      <c r="R6" s="11">
        <f t="shared" si="3"/>
        <v>3.1717637345625924</v>
      </c>
      <c r="S6" s="12">
        <v>18670527.057999998</v>
      </c>
      <c r="T6" s="13">
        <v>4287817.5407999996</v>
      </c>
      <c r="U6" s="13">
        <v>114369</v>
      </c>
      <c r="V6" s="13">
        <v>101409.3</v>
      </c>
      <c r="W6" s="13">
        <v>3668</v>
      </c>
      <c r="X6" s="10">
        <f t="shared" si="4"/>
        <v>0.54315177972733164</v>
      </c>
      <c r="Y6" s="11">
        <f t="shared" si="5"/>
        <v>2.3650563260926343</v>
      </c>
      <c r="Z6" s="58">
        <f t="shared" si="6"/>
        <v>3.2071627801239844</v>
      </c>
      <c r="AA6" s="84">
        <f t="shared" si="7"/>
        <v>1.5795546407894945</v>
      </c>
    </row>
    <row r="7" spans="1:27" s="32" customFormat="1">
      <c r="A7"/>
      <c r="B7"/>
      <c r="C7" s="9"/>
      <c r="D7"/>
      <c r="F7"/>
      <c r="G7" s="33"/>
      <c r="H7" s="33"/>
      <c r="I7" s="33"/>
      <c r="J7" s="33"/>
      <c r="K7" s="12">
        <v>17465333.0196</v>
      </c>
      <c r="L7" s="13">
        <v>2831698.7004</v>
      </c>
      <c r="M7" s="13">
        <v>81916</v>
      </c>
      <c r="N7" s="13">
        <v>60314.464</v>
      </c>
      <c r="O7" s="13">
        <v>2175</v>
      </c>
      <c r="P7" s="10">
        <f t="shared" si="1"/>
        <v>0.34533818469028738</v>
      </c>
      <c r="Q7" s="11">
        <f t="shared" si="2"/>
        <v>2.1299746329466513</v>
      </c>
      <c r="R7" s="11">
        <f t="shared" si="3"/>
        <v>2.6551589433077787</v>
      </c>
      <c r="S7" s="12">
        <v>15484470.7248</v>
      </c>
      <c r="T7" s="13">
        <v>2480844.7404</v>
      </c>
      <c r="U7" s="13">
        <v>71634</v>
      </c>
      <c r="V7" s="13">
        <v>59951.146800000002</v>
      </c>
      <c r="W7" s="13">
        <v>2159</v>
      </c>
      <c r="X7" s="10">
        <f t="shared" si="4"/>
        <v>0.38716949300683534</v>
      </c>
      <c r="Y7" s="11">
        <f t="shared" si="5"/>
        <v>2.4165618195975358</v>
      </c>
      <c r="Z7" s="58">
        <f t="shared" si="6"/>
        <v>3.0139319317642457</v>
      </c>
      <c r="AA7" s="84">
        <f t="shared" si="7"/>
        <v>11.34168064575139</v>
      </c>
    </row>
    <row r="8" spans="1:27" s="32" customFormat="1">
      <c r="A8" t="s">
        <v>202</v>
      </c>
      <c r="B8" t="s">
        <v>275</v>
      </c>
      <c r="C8" s="9" t="str">
        <f t="shared" si="0"/>
        <v>gSlide</v>
      </c>
      <c r="D8">
        <v>5</v>
      </c>
      <c r="E8" s="32" t="s">
        <v>203</v>
      </c>
      <c r="F8">
        <v>1</v>
      </c>
      <c r="G8" s="33" t="s">
        <v>126</v>
      </c>
      <c r="H8" s="33" t="s">
        <v>127</v>
      </c>
      <c r="I8" s="33">
        <v>134</v>
      </c>
      <c r="J8" s="62">
        <v>600</v>
      </c>
      <c r="K8" s="12">
        <v>24340833.198800001</v>
      </c>
      <c r="L8" s="13">
        <v>6532670.5143999998</v>
      </c>
      <c r="M8" s="13">
        <v>173456</v>
      </c>
      <c r="N8" s="13">
        <v>87012.882400000002</v>
      </c>
      <c r="O8" s="13">
        <v>3333</v>
      </c>
      <c r="P8" s="10">
        <f t="shared" si="1"/>
        <v>0.35747700865182269</v>
      </c>
      <c r="Q8" s="11">
        <f t="shared" si="2"/>
        <v>1.3319649629993899</v>
      </c>
      <c r="R8" s="11">
        <f t="shared" si="3"/>
        <v>1.921524767087907</v>
      </c>
      <c r="S8" s="12">
        <v>21417489.4804</v>
      </c>
      <c r="T8" s="13">
        <v>6114139.6799999997</v>
      </c>
      <c r="U8" s="13">
        <v>159287</v>
      </c>
      <c r="V8" s="13">
        <v>85875.532399999996</v>
      </c>
      <c r="W8" s="13">
        <v>3279</v>
      </c>
      <c r="X8" s="10">
        <f t="shared" si="4"/>
        <v>0.40095984395644563</v>
      </c>
      <c r="Y8" s="11">
        <f t="shared" si="5"/>
        <v>1.4045399172169386</v>
      </c>
      <c r="Z8" s="58">
        <f t="shared" si="6"/>
        <v>2.058548406335734</v>
      </c>
      <c r="AA8" s="84">
        <f t="shared" si="7"/>
        <v>12.010039650344105</v>
      </c>
    </row>
    <row r="9" spans="1:27" s="32" customFormat="1">
      <c r="A9"/>
      <c r="B9"/>
      <c r="C9" s="9"/>
      <c r="D9"/>
      <c r="F9"/>
      <c r="G9" s="33"/>
      <c r="H9" s="33"/>
      <c r="I9" s="33"/>
      <c r="J9" s="62"/>
      <c r="K9" s="12">
        <v>19280879.428800002</v>
      </c>
      <c r="L9" s="13">
        <v>4021461.1740000001</v>
      </c>
      <c r="M9" s="13">
        <v>102827</v>
      </c>
      <c r="N9" s="13">
        <v>84106.767999999996</v>
      </c>
      <c r="O9" s="13">
        <v>3160</v>
      </c>
      <c r="P9" s="10">
        <f t="shared" si="1"/>
        <v>0.43621852577102394</v>
      </c>
      <c r="Q9" s="11">
        <f t="shared" si="2"/>
        <v>2.091447967812706</v>
      </c>
      <c r="R9" s="11">
        <f t="shared" si="3"/>
        <v>3.0731228179369232</v>
      </c>
      <c r="S9" s="12">
        <v>17393881.412799999</v>
      </c>
      <c r="T9" s="13">
        <v>3901650.2916000001</v>
      </c>
      <c r="U9" s="13">
        <v>99363</v>
      </c>
      <c r="V9" s="13">
        <v>83419.702799999999</v>
      </c>
      <c r="W9" s="13">
        <v>3130</v>
      </c>
      <c r="X9" s="10">
        <f t="shared" si="4"/>
        <v>0.479592224531393</v>
      </c>
      <c r="Y9" s="11">
        <f t="shared" si="5"/>
        <v>2.1380620139020969</v>
      </c>
      <c r="Z9" s="58">
        <f t="shared" si="6"/>
        <v>3.1500659199098258</v>
      </c>
      <c r="AA9" s="84">
        <f t="shared" si="7"/>
        <v>9.7868876934180644</v>
      </c>
    </row>
    <row r="10" spans="1:27" s="32" customFormat="1">
      <c r="A10" t="s">
        <v>205</v>
      </c>
      <c r="B10" t="s">
        <v>276</v>
      </c>
      <c r="C10" s="9" t="str">
        <f t="shared" si="0"/>
        <v>gSlide</v>
      </c>
      <c r="D10">
        <v>6</v>
      </c>
      <c r="E10" s="32" t="s">
        <v>206</v>
      </c>
      <c r="F10">
        <v>1</v>
      </c>
      <c r="G10" s="33" t="s">
        <v>126</v>
      </c>
      <c r="H10" s="33" t="s">
        <v>127</v>
      </c>
      <c r="I10" s="33">
        <v>262</v>
      </c>
      <c r="J10" s="62">
        <v>600</v>
      </c>
      <c r="K10" s="12">
        <v>15709511.7684</v>
      </c>
      <c r="L10" s="13">
        <v>2832895.51</v>
      </c>
      <c r="M10" s="13">
        <v>80414</v>
      </c>
      <c r="N10" s="13">
        <v>133853.5048</v>
      </c>
      <c r="O10" s="13">
        <v>5086</v>
      </c>
      <c r="P10" s="10">
        <f t="shared" si="1"/>
        <v>0.85205388158051487</v>
      </c>
      <c r="Q10" s="11">
        <f t="shared" si="2"/>
        <v>4.7249714762688164</v>
      </c>
      <c r="R10" s="11">
        <f t="shared" si="3"/>
        <v>6.3247693187753375</v>
      </c>
      <c r="S10" s="12">
        <v>14966196.517200001</v>
      </c>
      <c r="T10" s="13">
        <v>2750105.3171999999</v>
      </c>
      <c r="U10" s="13">
        <v>77791</v>
      </c>
      <c r="V10" s="13">
        <v>133464.37239999999</v>
      </c>
      <c r="W10" s="13">
        <v>5068</v>
      </c>
      <c r="X10" s="10">
        <f t="shared" si="4"/>
        <v>0.8917721496347798</v>
      </c>
      <c r="Y10" s="11">
        <f t="shared" si="5"/>
        <v>4.8530640468666046</v>
      </c>
      <c r="Z10" s="58">
        <f t="shared" si="6"/>
        <v>6.5148924682803919</v>
      </c>
      <c r="AA10" s="84">
        <f t="shared" si="7"/>
        <v>4.7316254136884988</v>
      </c>
    </row>
    <row r="11" spans="1:27" s="32" customFormat="1">
      <c r="A11"/>
      <c r="B11"/>
      <c r="C11" s="9"/>
      <c r="D11"/>
      <c r="F11"/>
      <c r="G11" s="33"/>
      <c r="H11" s="33"/>
      <c r="I11" s="33"/>
      <c r="J11" s="62"/>
      <c r="K11" s="12">
        <v>9855733.1923999991</v>
      </c>
      <c r="L11" s="13">
        <v>2347400.8931999998</v>
      </c>
      <c r="M11" s="13">
        <v>67102</v>
      </c>
      <c r="N11" s="13">
        <v>91363.801600000006</v>
      </c>
      <c r="O11" s="13">
        <v>3502</v>
      </c>
      <c r="P11" s="10">
        <f t="shared" si="1"/>
        <v>0.9270117181180686</v>
      </c>
      <c r="Q11" s="11">
        <f t="shared" si="2"/>
        <v>3.8921260473515447</v>
      </c>
      <c r="R11" s="11">
        <f t="shared" si="3"/>
        <v>5.2189204494649939</v>
      </c>
      <c r="S11" s="12">
        <v>8765979.6500000004</v>
      </c>
      <c r="T11" s="13">
        <v>2164561.3536</v>
      </c>
      <c r="U11" s="13">
        <v>60577</v>
      </c>
      <c r="V11" s="13">
        <v>87448.355200000005</v>
      </c>
      <c r="W11" s="13">
        <v>3336</v>
      </c>
      <c r="X11" s="10">
        <f t="shared" si="4"/>
        <v>0.99758793302697213</v>
      </c>
      <c r="Y11" s="11">
        <f t="shared" si="5"/>
        <v>4.0400035348760097</v>
      </c>
      <c r="Z11" s="58">
        <f t="shared" si="6"/>
        <v>5.5070406259801574</v>
      </c>
      <c r="AA11" s="84">
        <f t="shared" si="7"/>
        <v>11.057051983106998</v>
      </c>
    </row>
    <row r="12" spans="1:27" s="36" customFormat="1">
      <c r="A12" s="34" t="s">
        <v>208</v>
      </c>
      <c r="B12" s="34" t="s">
        <v>277</v>
      </c>
      <c r="C12" s="35" t="str">
        <f t="shared" si="0"/>
        <v>gSlide</v>
      </c>
      <c r="D12" s="34">
        <v>7</v>
      </c>
      <c r="E12" s="36" t="s">
        <v>209</v>
      </c>
      <c r="F12" s="34">
        <v>2</v>
      </c>
      <c r="G12" s="37" t="s">
        <v>62</v>
      </c>
      <c r="H12" s="37" t="s">
        <v>67</v>
      </c>
      <c r="I12" s="37">
        <v>126</v>
      </c>
      <c r="J12" s="37">
        <v>600</v>
      </c>
      <c r="K12" s="38">
        <v>9618195.6875999998</v>
      </c>
      <c r="L12" s="39">
        <v>1285197.2475999999</v>
      </c>
      <c r="M12" s="39">
        <v>37933</v>
      </c>
      <c r="N12" s="39">
        <v>69192.988400000002</v>
      </c>
      <c r="O12" s="39">
        <v>2593</v>
      </c>
      <c r="P12" s="40">
        <f t="shared" si="1"/>
        <v>0.71939676262986829</v>
      </c>
      <c r="Q12" s="41">
        <f t="shared" si="2"/>
        <v>5.3838419378202236</v>
      </c>
      <c r="R12" s="41">
        <f t="shared" si="3"/>
        <v>6.8357366936440567</v>
      </c>
      <c r="S12" s="38">
        <v>6731760.2992000002</v>
      </c>
      <c r="T12" s="39">
        <v>1159643.9643999999</v>
      </c>
      <c r="U12" s="39">
        <v>33691</v>
      </c>
      <c r="V12" s="39">
        <v>65110.166400000002</v>
      </c>
      <c r="W12" s="39">
        <v>2433</v>
      </c>
      <c r="X12" s="40">
        <f t="shared" si="4"/>
        <v>0.96720862755225645</v>
      </c>
      <c r="Y12" s="41">
        <f t="shared" si="5"/>
        <v>5.6146686740777385</v>
      </c>
      <c r="Z12" s="64">
        <f t="shared" si="6"/>
        <v>7.2215131637529311</v>
      </c>
      <c r="AA12" s="85">
        <f t="shared" si="7"/>
        <v>30.010154525357169</v>
      </c>
    </row>
    <row r="13" spans="1:27" s="36" customFormat="1">
      <c r="A13" s="34"/>
      <c r="B13" s="34"/>
      <c r="C13" s="35"/>
      <c r="D13" s="34"/>
      <c r="F13" s="34"/>
      <c r="G13" s="37"/>
      <c r="H13" s="37"/>
      <c r="I13" s="37"/>
      <c r="J13" s="37"/>
      <c r="K13" s="38">
        <v>14529609.431600001</v>
      </c>
      <c r="L13" s="39">
        <v>1776871.8540000001</v>
      </c>
      <c r="M13" s="39">
        <v>54225</v>
      </c>
      <c r="N13" s="39">
        <v>86482.189599999998</v>
      </c>
      <c r="O13" s="39">
        <v>3155</v>
      </c>
      <c r="P13" s="40">
        <f t="shared" si="1"/>
        <v>0.59521345021093652</v>
      </c>
      <c r="Q13" s="41">
        <f t="shared" si="2"/>
        <v>4.8671033538696591</v>
      </c>
      <c r="R13" s="41">
        <f t="shared" si="3"/>
        <v>5.8183494698017517</v>
      </c>
      <c r="S13" s="38">
        <v>11695058.1516</v>
      </c>
      <c r="T13" s="39">
        <v>1618849.1856</v>
      </c>
      <c r="U13" s="39">
        <v>48764</v>
      </c>
      <c r="V13" s="39">
        <v>86039.099199999997</v>
      </c>
      <c r="W13" s="39">
        <v>3136</v>
      </c>
      <c r="X13" s="40">
        <f t="shared" si="4"/>
        <v>0.73568765614242793</v>
      </c>
      <c r="Y13" s="41">
        <f t="shared" si="5"/>
        <v>5.3148310519185893</v>
      </c>
      <c r="Z13" s="64">
        <f t="shared" si="6"/>
        <v>6.4309736691001556</v>
      </c>
      <c r="AA13" s="85">
        <f t="shared" si="7"/>
        <v>19.508791983322158</v>
      </c>
    </row>
    <row r="14" spans="1:27" s="36" customFormat="1">
      <c r="A14" s="34" t="s">
        <v>211</v>
      </c>
      <c r="B14" s="34" t="s">
        <v>278</v>
      </c>
      <c r="C14" s="35" t="str">
        <f t="shared" si="0"/>
        <v>gSlide</v>
      </c>
      <c r="D14" s="34">
        <v>8</v>
      </c>
      <c r="E14" s="36" t="s">
        <v>212</v>
      </c>
      <c r="F14" s="34">
        <v>2</v>
      </c>
      <c r="G14" s="37" t="s">
        <v>62</v>
      </c>
      <c r="H14" s="37" t="s">
        <v>67</v>
      </c>
      <c r="I14" s="37">
        <v>168</v>
      </c>
      <c r="J14" s="37">
        <v>600</v>
      </c>
      <c r="K14" s="38">
        <v>20195596.816399999</v>
      </c>
      <c r="L14" s="39">
        <v>4356978.5776000004</v>
      </c>
      <c r="M14" s="39">
        <v>130097</v>
      </c>
      <c r="N14" s="39">
        <v>235600.5184</v>
      </c>
      <c r="O14" s="39">
        <v>8830</v>
      </c>
      <c r="P14" s="40">
        <f t="shared" si="1"/>
        <v>1.1665934933335502</v>
      </c>
      <c r="Q14" s="41">
        <f t="shared" si="2"/>
        <v>5.4074288914630895</v>
      </c>
      <c r="R14" s="41">
        <f t="shared" si="3"/>
        <v>6.7872433645664394</v>
      </c>
      <c r="S14" s="38">
        <v>18006817.631200001</v>
      </c>
      <c r="T14" s="39">
        <v>4122577.4079999998</v>
      </c>
      <c r="U14" s="39">
        <v>122231</v>
      </c>
      <c r="V14" s="39">
        <v>233570.8512</v>
      </c>
      <c r="W14" s="39">
        <v>8745</v>
      </c>
      <c r="X14" s="40">
        <f t="shared" si="4"/>
        <v>1.2971245446241269</v>
      </c>
      <c r="Y14" s="41">
        <f t="shared" si="5"/>
        <v>5.6656510741738391</v>
      </c>
      <c r="Z14" s="64">
        <f t="shared" si="6"/>
        <v>7.1544861778108659</v>
      </c>
      <c r="AA14" s="85">
        <f t="shared" si="7"/>
        <v>10.837902960226371</v>
      </c>
    </row>
    <row r="15" spans="1:27" s="36" customFormat="1">
      <c r="A15" s="34" t="s">
        <v>214</v>
      </c>
      <c r="B15" s="34" t="s">
        <v>279</v>
      </c>
      <c r="C15" s="35" t="str">
        <f t="shared" si="0"/>
        <v>gSlide</v>
      </c>
      <c r="D15" s="34">
        <v>9</v>
      </c>
      <c r="E15" s="36" t="s">
        <v>215</v>
      </c>
      <c r="F15" s="34">
        <v>2</v>
      </c>
      <c r="G15" s="37" t="s">
        <v>62</v>
      </c>
      <c r="H15" s="37" t="s">
        <v>67</v>
      </c>
      <c r="I15" s="37">
        <v>205</v>
      </c>
      <c r="J15" s="37">
        <v>600</v>
      </c>
      <c r="K15" s="38">
        <v>9089542.9232000001</v>
      </c>
      <c r="L15" s="39">
        <v>2226656.2200000002</v>
      </c>
      <c r="M15" s="39">
        <v>66115</v>
      </c>
      <c r="N15" s="39">
        <v>131807.9676</v>
      </c>
      <c r="O15" s="39">
        <v>5191</v>
      </c>
      <c r="P15" s="40">
        <f t="shared" si="1"/>
        <v>1.4501055632134758</v>
      </c>
      <c r="Q15" s="41">
        <f t="shared" si="2"/>
        <v>5.9195472752412579</v>
      </c>
      <c r="R15" s="41">
        <f t="shared" si="3"/>
        <v>7.851470921878545</v>
      </c>
      <c r="S15" s="38">
        <v>8252684.8136</v>
      </c>
      <c r="T15" s="39">
        <v>2131524.4572000001</v>
      </c>
      <c r="U15" s="39">
        <v>63229</v>
      </c>
      <c r="V15" s="39">
        <v>128817.848</v>
      </c>
      <c r="W15" s="39">
        <v>5073</v>
      </c>
      <c r="X15" s="40">
        <f t="shared" si="4"/>
        <v>1.5609204872057492</v>
      </c>
      <c r="Y15" s="41">
        <f t="shared" si="5"/>
        <v>6.0434609401206165</v>
      </c>
      <c r="Z15" s="64">
        <f t="shared" si="6"/>
        <v>8.023217194641699</v>
      </c>
      <c r="AA15" s="85">
        <f t="shared" si="7"/>
        <v>9.2068227926402901</v>
      </c>
    </row>
    <row r="16" spans="1:27" s="36" customFormat="1">
      <c r="A16" s="34"/>
      <c r="B16" s="34"/>
      <c r="C16" s="35"/>
      <c r="D16" s="34"/>
      <c r="F16" s="34"/>
      <c r="G16" s="37"/>
      <c r="H16" s="37"/>
      <c r="I16" s="37"/>
      <c r="J16" s="37"/>
      <c r="K16" s="38">
        <v>8423135.8080000002</v>
      </c>
      <c r="L16" s="39">
        <v>1989227.2660000001</v>
      </c>
      <c r="M16" s="39">
        <v>57637</v>
      </c>
      <c r="N16" s="39">
        <v>99234.263600000006</v>
      </c>
      <c r="O16" s="39">
        <v>3982</v>
      </c>
      <c r="P16" s="40">
        <f t="shared" si="1"/>
        <v>1.1781154413508419</v>
      </c>
      <c r="Q16" s="41">
        <f t="shared" si="2"/>
        <v>4.9885835216578016</v>
      </c>
      <c r="R16" s="41">
        <f t="shared" si="3"/>
        <v>6.9087565279247709</v>
      </c>
      <c r="S16" s="38">
        <v>7532714.5439999998</v>
      </c>
      <c r="T16" s="39">
        <v>1909997.878</v>
      </c>
      <c r="U16" s="39">
        <v>54963</v>
      </c>
      <c r="V16" s="39">
        <v>98535.771999999997</v>
      </c>
      <c r="W16" s="39">
        <v>3951</v>
      </c>
      <c r="X16" s="40">
        <f t="shared" si="4"/>
        <v>1.3081044213800226</v>
      </c>
      <c r="Y16" s="41">
        <f t="shared" si="5"/>
        <v>5.1589466739711218</v>
      </c>
      <c r="Z16" s="64">
        <f t="shared" si="6"/>
        <v>7.1884722449647942</v>
      </c>
      <c r="AA16" s="85">
        <f t="shared" si="7"/>
        <v>10.57113745161641</v>
      </c>
    </row>
    <row r="17" spans="1:27" s="36" customFormat="1">
      <c r="A17" s="34" t="s">
        <v>217</v>
      </c>
      <c r="B17" s="34" t="s">
        <v>280</v>
      </c>
      <c r="C17" s="35" t="str">
        <f t="shared" si="0"/>
        <v>gSlide</v>
      </c>
      <c r="D17" s="34">
        <v>10</v>
      </c>
      <c r="E17" s="36" t="s">
        <v>218</v>
      </c>
      <c r="F17" s="34">
        <v>2</v>
      </c>
      <c r="G17" s="37" t="s">
        <v>62</v>
      </c>
      <c r="H17" s="37" t="s">
        <v>67</v>
      </c>
      <c r="I17" s="37">
        <v>263</v>
      </c>
      <c r="J17" s="37">
        <v>600</v>
      </c>
      <c r="K17" s="38">
        <v>10931606.198000001</v>
      </c>
      <c r="L17" s="39">
        <v>2961776.6264</v>
      </c>
      <c r="M17" s="39">
        <v>83887</v>
      </c>
      <c r="N17" s="39">
        <v>117467.624</v>
      </c>
      <c r="O17" s="39">
        <v>4515</v>
      </c>
      <c r="P17" s="40">
        <f t="shared" si="1"/>
        <v>1.0745687492977141</v>
      </c>
      <c r="Q17" s="41">
        <f t="shared" si="2"/>
        <v>3.9661202993144129</v>
      </c>
      <c r="R17" s="41">
        <f t="shared" si="3"/>
        <v>5.3822403948168365</v>
      </c>
      <c r="S17" s="38">
        <v>10931606.198000001</v>
      </c>
      <c r="T17" s="39">
        <v>2961776.6264</v>
      </c>
      <c r="U17" s="39">
        <v>83887</v>
      </c>
      <c r="V17" s="39">
        <v>117467.624</v>
      </c>
      <c r="W17" s="39">
        <v>4515</v>
      </c>
      <c r="X17" s="40">
        <f t="shared" si="4"/>
        <v>1.0745687492977141</v>
      </c>
      <c r="Y17" s="41">
        <f t="shared" si="5"/>
        <v>3.9661202993144129</v>
      </c>
      <c r="Z17" s="64">
        <f t="shared" si="6"/>
        <v>5.3822403948168365</v>
      </c>
      <c r="AA17" s="85">
        <f t="shared" si="7"/>
        <v>0</v>
      </c>
    </row>
    <row r="18" spans="1:27" s="71" customFormat="1">
      <c r="A18" s="69" t="s">
        <v>220</v>
      </c>
      <c r="B18" s="69" t="s">
        <v>281</v>
      </c>
      <c r="C18" s="70" t="str">
        <f t="shared" si="0"/>
        <v>gSlide</v>
      </c>
      <c r="D18" s="69">
        <v>11</v>
      </c>
      <c r="E18" s="71" t="s">
        <v>221</v>
      </c>
      <c r="F18" s="69">
        <v>3</v>
      </c>
      <c r="G18" s="62" t="s">
        <v>63</v>
      </c>
      <c r="H18" s="62" t="s">
        <v>49</v>
      </c>
      <c r="I18" s="62">
        <v>128</v>
      </c>
      <c r="J18" s="62">
        <v>600</v>
      </c>
      <c r="K18" s="72">
        <v>23562934.678399999</v>
      </c>
      <c r="L18" s="73">
        <v>5596623.6352000004</v>
      </c>
      <c r="M18" s="73">
        <v>153668</v>
      </c>
      <c r="N18" s="73">
        <v>118865.0304</v>
      </c>
      <c r="O18" s="73">
        <v>4520</v>
      </c>
      <c r="P18" s="74">
        <f t="shared" si="1"/>
        <v>0.50445766634052958</v>
      </c>
      <c r="Q18" s="75">
        <f t="shared" si="2"/>
        <v>2.123870357341838</v>
      </c>
      <c r="R18" s="75">
        <f t="shared" si="3"/>
        <v>2.9414061483197544</v>
      </c>
      <c r="S18" s="72">
        <v>22430718.9408</v>
      </c>
      <c r="T18" s="73">
        <v>5373126.2136000004</v>
      </c>
      <c r="U18" s="73">
        <v>146565</v>
      </c>
      <c r="V18" s="73">
        <v>117815.4944</v>
      </c>
      <c r="W18" s="73">
        <v>4469</v>
      </c>
      <c r="X18" s="74">
        <f t="shared" si="4"/>
        <v>0.52524172190353369</v>
      </c>
      <c r="Y18" s="75">
        <f t="shared" si="5"/>
        <v>2.192680568377408</v>
      </c>
      <c r="Z18" s="76">
        <f t="shared" si="6"/>
        <v>3.0491590761778049</v>
      </c>
      <c r="AA18" s="84">
        <f t="shared" si="7"/>
        <v>4.805070985652284</v>
      </c>
    </row>
    <row r="19" spans="1:27" s="71" customFormat="1">
      <c r="A19" s="69"/>
      <c r="B19" s="69"/>
      <c r="C19" s="70"/>
      <c r="D19" s="69"/>
      <c r="F19" s="69"/>
      <c r="G19" s="62"/>
      <c r="H19" s="62"/>
      <c r="I19" s="62"/>
      <c r="J19" s="62"/>
      <c r="K19" s="72">
        <v>25043229.241999999</v>
      </c>
      <c r="L19" s="73">
        <v>5896763.8464000002</v>
      </c>
      <c r="M19" s="73">
        <v>163011</v>
      </c>
      <c r="N19" s="73">
        <v>75275.218800000002</v>
      </c>
      <c r="O19" s="73">
        <v>2903</v>
      </c>
      <c r="P19" s="74">
        <f t="shared" si="1"/>
        <v>0.30058111944188065</v>
      </c>
      <c r="Q19" s="75">
        <f t="shared" si="2"/>
        <v>1.2765513552989891</v>
      </c>
      <c r="R19" s="75">
        <f t="shared" si="3"/>
        <v>1.7808614142603874</v>
      </c>
      <c r="S19" s="72">
        <v>22682858.3268</v>
      </c>
      <c r="T19" s="73">
        <v>5388356.5467999997</v>
      </c>
      <c r="U19" s="73">
        <v>146720</v>
      </c>
      <c r="V19" s="73">
        <v>72858.746799999994</v>
      </c>
      <c r="W19" s="73">
        <v>2798</v>
      </c>
      <c r="X19" s="74">
        <f t="shared" si="4"/>
        <v>0.32120619787108901</v>
      </c>
      <c r="Y19" s="75">
        <f t="shared" si="5"/>
        <v>1.3521515543226041</v>
      </c>
      <c r="Z19" s="76">
        <f t="shared" si="6"/>
        <v>1.9070338058887679</v>
      </c>
      <c r="AA19" s="84">
        <f t="shared" si="7"/>
        <v>9.4251859150872637</v>
      </c>
    </row>
    <row r="20" spans="1:27" s="32" customFormat="1">
      <c r="A20" t="s">
        <v>223</v>
      </c>
      <c r="B20" t="s">
        <v>282</v>
      </c>
      <c r="C20" s="9" t="str">
        <f t="shared" si="0"/>
        <v>gSlide</v>
      </c>
      <c r="D20">
        <v>12</v>
      </c>
      <c r="E20" s="32" t="s">
        <v>224</v>
      </c>
      <c r="F20">
        <v>3</v>
      </c>
      <c r="G20" s="33" t="s">
        <v>63</v>
      </c>
      <c r="H20" s="33" t="s">
        <v>49</v>
      </c>
      <c r="I20" s="33">
        <v>144</v>
      </c>
      <c r="J20" s="62">
        <v>600</v>
      </c>
      <c r="K20" s="12">
        <v>16580701.7664</v>
      </c>
      <c r="L20" s="13">
        <v>2917637.5011999998</v>
      </c>
      <c r="M20" s="13">
        <v>73494</v>
      </c>
      <c r="N20" s="13">
        <v>42840.747600000002</v>
      </c>
      <c r="O20" s="13">
        <v>1512</v>
      </c>
      <c r="P20" s="10">
        <f t="shared" si="1"/>
        <v>0.25837716764687685</v>
      </c>
      <c r="Q20" s="11">
        <f t="shared" si="2"/>
        <v>1.4683368849755998</v>
      </c>
      <c r="R20" s="11">
        <f t="shared" si="3"/>
        <v>2.0573108008817047</v>
      </c>
      <c r="S20" s="12">
        <v>15027369.865599999</v>
      </c>
      <c r="T20" s="13">
        <v>2878799.3791999999</v>
      </c>
      <c r="U20" s="13">
        <v>72350</v>
      </c>
      <c r="V20" s="13">
        <v>42722.886400000003</v>
      </c>
      <c r="W20" s="13">
        <v>1507</v>
      </c>
      <c r="X20" s="10">
        <f t="shared" si="4"/>
        <v>0.28430049158368936</v>
      </c>
      <c r="Y20" s="11">
        <f t="shared" si="5"/>
        <v>1.4840522305473203</v>
      </c>
      <c r="Z20" s="58">
        <f t="shared" si="6"/>
        <v>2.0829302004146513</v>
      </c>
      <c r="AA20" s="84">
        <f t="shared" si="7"/>
        <v>9.3683121660613526</v>
      </c>
    </row>
    <row r="21" spans="1:27" s="32" customFormat="1">
      <c r="A21"/>
      <c r="B21"/>
      <c r="C21" s="9"/>
      <c r="D21"/>
      <c r="F21"/>
      <c r="G21" s="33"/>
      <c r="H21" s="33"/>
      <c r="I21" s="33"/>
      <c r="J21" s="62"/>
      <c r="K21" s="12">
        <v>17273432.979600001</v>
      </c>
      <c r="L21" s="13">
        <v>1980522.2535999999</v>
      </c>
      <c r="M21" s="13">
        <v>55941</v>
      </c>
      <c r="N21" s="13">
        <v>30945.018800000002</v>
      </c>
      <c r="O21" s="13">
        <v>1125</v>
      </c>
      <c r="P21" s="10">
        <f t="shared" si="1"/>
        <v>0.17914805259930786</v>
      </c>
      <c r="Q21" s="11">
        <f t="shared" si="2"/>
        <v>1.5624676139715759</v>
      </c>
      <c r="R21" s="11">
        <f t="shared" si="3"/>
        <v>2.0110473534616826</v>
      </c>
      <c r="S21" s="12">
        <v>14435898.986</v>
      </c>
      <c r="T21" s="13">
        <v>1713631.1736000001</v>
      </c>
      <c r="U21" s="13">
        <v>46985</v>
      </c>
      <c r="V21" s="13">
        <v>30464.898399999998</v>
      </c>
      <c r="W21" s="13">
        <v>1102</v>
      </c>
      <c r="X21" s="10">
        <f t="shared" si="4"/>
        <v>0.21103568561642747</v>
      </c>
      <c r="Y21" s="11">
        <f t="shared" si="5"/>
        <v>1.7777978639358709</v>
      </c>
      <c r="Z21" s="58">
        <f t="shared" si="6"/>
        <v>2.345429392359264</v>
      </c>
      <c r="AA21" s="84">
        <f t="shared" si="7"/>
        <v>16.427157224340647</v>
      </c>
    </row>
    <row r="22" spans="1:27" s="32" customFormat="1">
      <c r="A22"/>
      <c r="B22"/>
      <c r="C22" s="9"/>
      <c r="D22"/>
      <c r="F22"/>
      <c r="G22" s="33"/>
      <c r="H22" s="33"/>
      <c r="I22" s="33"/>
      <c r="J22" s="62"/>
      <c r="K22" s="12">
        <v>16938096.493999999</v>
      </c>
      <c r="L22" s="13">
        <v>2662452.9796000002</v>
      </c>
      <c r="M22" s="13">
        <v>74024</v>
      </c>
      <c r="N22" s="13">
        <v>30238.486400000002</v>
      </c>
      <c r="O22" s="13">
        <v>1104</v>
      </c>
      <c r="P22" s="10">
        <f t="shared" si="1"/>
        <v>0.17852352187692055</v>
      </c>
      <c r="Q22" s="11">
        <f t="shared" si="2"/>
        <v>1.1357378564688474</v>
      </c>
      <c r="R22" s="11">
        <f t="shared" si="3"/>
        <v>1.4914081919377498</v>
      </c>
      <c r="S22" s="12">
        <v>13726600.973999999</v>
      </c>
      <c r="T22" s="13">
        <v>2245444.8188</v>
      </c>
      <c r="U22" s="13">
        <v>59866</v>
      </c>
      <c r="V22" s="13">
        <v>29618.075199999999</v>
      </c>
      <c r="W22" s="13">
        <v>1084</v>
      </c>
      <c r="X22" s="10">
        <f t="shared" si="4"/>
        <v>0.21577137163162649</v>
      </c>
      <c r="Y22" s="11">
        <f t="shared" si="5"/>
        <v>1.3190293055532911</v>
      </c>
      <c r="Z22" s="58">
        <f t="shared" si="6"/>
        <v>1.8107105869775832</v>
      </c>
      <c r="AA22" s="84">
        <f t="shared" si="7"/>
        <v>18.960191430823475</v>
      </c>
    </row>
    <row r="23" spans="1:27" s="32" customFormat="1">
      <c r="A23"/>
      <c r="B23"/>
      <c r="C23" s="9"/>
      <c r="D23"/>
      <c r="F23"/>
      <c r="G23" s="33"/>
      <c r="H23" s="33"/>
      <c r="I23" s="33"/>
      <c r="J23" s="62"/>
      <c r="K23" s="12">
        <v>11056296.576400001</v>
      </c>
      <c r="L23" s="13">
        <v>2608888.1324</v>
      </c>
      <c r="M23" s="13">
        <v>66646</v>
      </c>
      <c r="N23" s="13">
        <v>32945.9084</v>
      </c>
      <c r="O23" s="13">
        <v>1187</v>
      </c>
      <c r="P23" s="10">
        <f t="shared" si="1"/>
        <v>0.29798321863329935</v>
      </c>
      <c r="Q23" s="11">
        <f t="shared" si="2"/>
        <v>1.2628333116641532</v>
      </c>
      <c r="R23" s="11">
        <f t="shared" si="3"/>
        <v>1.7810521261591092</v>
      </c>
      <c r="S23" s="12">
        <v>10096079.4756</v>
      </c>
      <c r="T23" s="13">
        <v>2495231.2127999999</v>
      </c>
      <c r="U23" s="13">
        <v>62891</v>
      </c>
      <c r="V23" s="13">
        <v>32716.745599999998</v>
      </c>
      <c r="W23" s="13">
        <v>1179</v>
      </c>
      <c r="X23" s="10">
        <f t="shared" si="4"/>
        <v>0.32405396252148339</v>
      </c>
      <c r="Y23" s="11">
        <f t="shared" si="5"/>
        <v>1.3111709020057991</v>
      </c>
      <c r="Z23" s="58">
        <f t="shared" si="6"/>
        <v>1.8746720516449094</v>
      </c>
      <c r="AA23" s="84">
        <f t="shared" si="7"/>
        <v>8.6847986951581291</v>
      </c>
    </row>
    <row r="24" spans="1:27" s="32" customFormat="1">
      <c r="A24" t="s">
        <v>226</v>
      </c>
      <c r="B24" t="s">
        <v>283</v>
      </c>
      <c r="C24" s="9" t="str">
        <f t="shared" si="0"/>
        <v>gSlide</v>
      </c>
      <c r="D24">
        <v>13</v>
      </c>
      <c r="E24" s="32" t="s">
        <v>227</v>
      </c>
      <c r="F24">
        <v>3</v>
      </c>
      <c r="G24" s="33" t="s">
        <v>63</v>
      </c>
      <c r="H24" s="33" t="s">
        <v>49</v>
      </c>
      <c r="I24" s="33">
        <v>257</v>
      </c>
      <c r="J24" s="62">
        <v>600</v>
      </c>
      <c r="K24" s="77">
        <v>15263944.167199999</v>
      </c>
      <c r="L24" s="78">
        <v>3832329.2851999998</v>
      </c>
      <c r="M24" s="78">
        <v>103781</v>
      </c>
      <c r="N24" s="78">
        <v>85679.167600000001</v>
      </c>
      <c r="O24" s="78">
        <v>3192</v>
      </c>
      <c r="P24" s="10">
        <f t="shared" si="1"/>
        <v>0.56131735455448073</v>
      </c>
      <c r="Q24" s="11">
        <f t="shared" si="2"/>
        <v>2.2356943055724039</v>
      </c>
      <c r="R24" s="11">
        <f t="shared" si="3"/>
        <v>3.0757074994459486</v>
      </c>
      <c r="S24" s="77">
        <v>15262359.7064</v>
      </c>
      <c r="T24" s="78">
        <v>3831834.1412</v>
      </c>
      <c r="U24" s="78">
        <v>103769</v>
      </c>
      <c r="V24" s="78">
        <v>85679.167600000001</v>
      </c>
      <c r="W24" s="78">
        <v>3192</v>
      </c>
      <c r="X24" s="10">
        <f t="shared" si="4"/>
        <v>0.5613756276761841</v>
      </c>
      <c r="Y24" s="11">
        <f t="shared" si="5"/>
        <v>2.2359831987187264</v>
      </c>
      <c r="Z24" s="58">
        <f t="shared" si="6"/>
        <v>3.0760631787913542</v>
      </c>
      <c r="AA24" s="84">
        <f t="shared" si="7"/>
        <v>1.038041532806646E-2</v>
      </c>
    </row>
    <row r="25" spans="1:27" s="32" customFormat="1">
      <c r="A25"/>
      <c r="B25"/>
      <c r="C25" s="9"/>
      <c r="D25"/>
      <c r="F25"/>
      <c r="G25" s="33"/>
      <c r="H25" s="33"/>
      <c r="I25" s="33"/>
      <c r="J25" s="62"/>
      <c r="K25" s="77">
        <v>15278016.6252</v>
      </c>
      <c r="L25" s="78">
        <v>3709593.6675999998</v>
      </c>
      <c r="M25" s="78">
        <v>103390</v>
      </c>
      <c r="N25" s="78">
        <v>90365.895999999993</v>
      </c>
      <c r="O25" s="78">
        <v>3383</v>
      </c>
      <c r="P25" s="10">
        <f t="shared" si="1"/>
        <v>0.5914766177891696</v>
      </c>
      <c r="Q25" s="11">
        <f t="shared" si="2"/>
        <v>2.4360052366183846</v>
      </c>
      <c r="R25" s="11">
        <f t="shared" si="3"/>
        <v>3.2720766031531094</v>
      </c>
      <c r="S25" s="77">
        <v>14273749.482799999</v>
      </c>
      <c r="T25" s="78">
        <v>3451473.196</v>
      </c>
      <c r="U25" s="78">
        <v>96597</v>
      </c>
      <c r="V25" s="78">
        <v>88294.966799999995</v>
      </c>
      <c r="W25" s="78">
        <v>3308</v>
      </c>
      <c r="X25" s="10">
        <f t="shared" si="4"/>
        <v>0.61858285313467387</v>
      </c>
      <c r="Y25" s="11">
        <f t="shared" si="5"/>
        <v>2.5581820221674407</v>
      </c>
      <c r="Z25" s="58">
        <f t="shared" si="6"/>
        <v>3.4245369939025023</v>
      </c>
      <c r="AA25" s="84">
        <f t="shared" si="7"/>
        <v>6.573282167683554</v>
      </c>
    </row>
    <row r="26" spans="1:27" s="32" customFormat="1">
      <c r="A26" t="s">
        <v>229</v>
      </c>
      <c r="B26" t="s">
        <v>284</v>
      </c>
      <c r="C26" s="9" t="str">
        <f t="shared" si="0"/>
        <v>gSlide</v>
      </c>
      <c r="D26">
        <v>14</v>
      </c>
      <c r="E26" s="32" t="s">
        <v>230</v>
      </c>
      <c r="F26">
        <v>3</v>
      </c>
      <c r="G26" s="33" t="s">
        <v>63</v>
      </c>
      <c r="H26" s="33" t="s">
        <v>49</v>
      </c>
      <c r="I26" s="33">
        <v>258</v>
      </c>
      <c r="J26" s="62">
        <v>600</v>
      </c>
      <c r="K26" s="77">
        <v>8611077.6583999991</v>
      </c>
      <c r="L26" s="78">
        <v>2363502.1719999998</v>
      </c>
      <c r="M26" s="78">
        <v>64984</v>
      </c>
      <c r="N26" s="78">
        <v>85142.761599999998</v>
      </c>
      <c r="O26" s="78">
        <v>3110</v>
      </c>
      <c r="P26" s="10">
        <f t="shared" si="1"/>
        <v>0.98875849199831922</v>
      </c>
      <c r="Q26" s="11">
        <f t="shared" si="2"/>
        <v>3.6023982803431083</v>
      </c>
      <c r="R26" s="11">
        <f t="shared" si="3"/>
        <v>4.7857934260741111</v>
      </c>
      <c r="S26" s="77">
        <v>8611077.6583999991</v>
      </c>
      <c r="T26" s="78">
        <v>2363502.1719999998</v>
      </c>
      <c r="U26" s="78">
        <v>64984</v>
      </c>
      <c r="V26" s="78">
        <v>85142.761599999998</v>
      </c>
      <c r="W26" s="78">
        <v>3110</v>
      </c>
      <c r="X26" s="10">
        <f t="shared" si="4"/>
        <v>0.98875849199831922</v>
      </c>
      <c r="Y26" s="11">
        <f t="shared" si="5"/>
        <v>3.6023982803431083</v>
      </c>
      <c r="Z26" s="58">
        <f t="shared" si="6"/>
        <v>4.7857934260741111</v>
      </c>
      <c r="AA26" s="84">
        <f t="shared" si="7"/>
        <v>0</v>
      </c>
    </row>
    <row r="27" spans="1:27" s="32" customFormat="1">
      <c r="A27"/>
      <c r="B27"/>
      <c r="C27" s="9"/>
      <c r="D27"/>
      <c r="F27"/>
      <c r="G27" s="33"/>
      <c r="H27" s="33"/>
      <c r="I27" s="33"/>
      <c r="J27" s="62"/>
      <c r="K27" s="77">
        <v>11460118.671599999</v>
      </c>
      <c r="L27" s="78">
        <v>2306582.83</v>
      </c>
      <c r="M27" s="78">
        <v>66155</v>
      </c>
      <c r="N27" s="78">
        <v>73823.642800000001</v>
      </c>
      <c r="O27" s="78">
        <v>2835</v>
      </c>
      <c r="P27" s="10">
        <f t="shared" si="1"/>
        <v>0.64417869409107209</v>
      </c>
      <c r="Q27" s="11">
        <f t="shared" si="2"/>
        <v>3.2005632678710261</v>
      </c>
      <c r="R27" s="11">
        <f t="shared" si="3"/>
        <v>4.2853903710981784</v>
      </c>
      <c r="S27" s="77">
        <v>10308994.357999999</v>
      </c>
      <c r="T27" s="78">
        <v>2121154.5759999999</v>
      </c>
      <c r="U27" s="78">
        <v>59969</v>
      </c>
      <c r="V27" s="78">
        <v>70957.520799999998</v>
      </c>
      <c r="W27" s="78">
        <v>2738</v>
      </c>
      <c r="X27" s="10">
        <f t="shared" si="4"/>
        <v>0.68830691273912137</v>
      </c>
      <c r="Y27" s="11">
        <f t="shared" si="5"/>
        <v>3.3452310172419986</v>
      </c>
      <c r="Z27" s="58">
        <f t="shared" si="6"/>
        <v>4.5656922743417434</v>
      </c>
      <c r="AA27" s="84">
        <f t="shared" si="7"/>
        <v>10.044610763522629</v>
      </c>
    </row>
    <row r="28" spans="1:27" s="32" customFormat="1">
      <c r="A28" t="s">
        <v>232</v>
      </c>
      <c r="B28" t="s">
        <v>285</v>
      </c>
      <c r="C28" s="9" t="str">
        <f t="shared" si="0"/>
        <v>gSlide</v>
      </c>
      <c r="D28">
        <v>15</v>
      </c>
      <c r="E28" s="32" t="s">
        <v>233</v>
      </c>
      <c r="F28">
        <v>3</v>
      </c>
      <c r="G28" s="33" t="s">
        <v>63</v>
      </c>
      <c r="H28" s="33" t="s">
        <v>49</v>
      </c>
      <c r="I28" s="33">
        <v>260</v>
      </c>
      <c r="J28" s="62">
        <v>600</v>
      </c>
      <c r="K28" s="12">
        <v>28144146.622400001</v>
      </c>
      <c r="L28" s="13">
        <v>4752130.1512000002</v>
      </c>
      <c r="M28" s="13">
        <v>127333</v>
      </c>
      <c r="N28" s="13">
        <v>146380.64799999999</v>
      </c>
      <c r="O28" s="13">
        <v>5420</v>
      </c>
      <c r="P28" s="10">
        <f t="shared" si="1"/>
        <v>0.52011045125630218</v>
      </c>
      <c r="Q28" s="11">
        <f t="shared" si="2"/>
        <v>3.080316475823714</v>
      </c>
      <c r="R28" s="11">
        <f t="shared" si="3"/>
        <v>4.2565556454336271</v>
      </c>
      <c r="S28" s="12">
        <v>26695304.494399998</v>
      </c>
      <c r="T28" s="13">
        <v>4664375.3991999999</v>
      </c>
      <c r="U28" s="13">
        <v>124571</v>
      </c>
      <c r="V28" s="13">
        <v>145605.55720000001</v>
      </c>
      <c r="W28" s="13">
        <v>5394</v>
      </c>
      <c r="X28" s="10">
        <f t="shared" si="4"/>
        <v>0.54543508664808227</v>
      </c>
      <c r="Y28" s="11">
        <f t="shared" si="5"/>
        <v>3.1216517698162383</v>
      </c>
      <c r="Z28" s="58">
        <f t="shared" si="6"/>
        <v>4.33006076855769</v>
      </c>
      <c r="AA28" s="84">
        <f t="shared" si="7"/>
        <v>5.1479341244152881</v>
      </c>
    </row>
    <row r="29" spans="1:27" s="32" customFormat="1">
      <c r="A29"/>
      <c r="B29"/>
      <c r="C29" s="9"/>
      <c r="D29"/>
      <c r="F29"/>
      <c r="G29" s="33"/>
      <c r="H29" s="33"/>
      <c r="I29" s="33"/>
      <c r="J29" s="62"/>
      <c r="K29" s="12">
        <v>19811460.292399999</v>
      </c>
      <c r="L29" s="13">
        <v>1918190.1836000001</v>
      </c>
      <c r="M29" s="13">
        <v>52724</v>
      </c>
      <c r="N29" s="13">
        <v>30147.921600000001</v>
      </c>
      <c r="O29" s="13">
        <v>1200</v>
      </c>
      <c r="P29" s="10">
        <f t="shared" si="1"/>
        <v>0.15217415150141778</v>
      </c>
      <c r="Q29" s="11">
        <f t="shared" si="2"/>
        <v>1.5716857409529286</v>
      </c>
      <c r="R29" s="11">
        <f t="shared" si="3"/>
        <v>2.2760033381382292</v>
      </c>
      <c r="S29" s="12">
        <v>18589529.540399998</v>
      </c>
      <c r="T29" s="13">
        <v>1783117.2279999999</v>
      </c>
      <c r="U29" s="13">
        <v>48045</v>
      </c>
      <c r="V29" s="13">
        <v>29563.0592</v>
      </c>
      <c r="W29" s="13">
        <v>1177</v>
      </c>
      <c r="X29" s="10">
        <f t="shared" si="4"/>
        <v>0.15903070131899572</v>
      </c>
      <c r="Y29" s="11">
        <f t="shared" si="5"/>
        <v>1.6579425477908063</v>
      </c>
      <c r="Z29" s="58">
        <f t="shared" si="6"/>
        <v>2.4497866583411385</v>
      </c>
      <c r="AA29" s="84">
        <f t="shared" si="7"/>
        <v>6.1677974968294134</v>
      </c>
    </row>
    <row r="30" spans="1:27" s="32" customFormat="1">
      <c r="A30"/>
      <c r="B30"/>
      <c r="C30" s="9"/>
      <c r="D30"/>
      <c r="F30"/>
      <c r="G30" s="33"/>
      <c r="H30" s="33"/>
      <c r="I30" s="33"/>
      <c r="J30" s="62"/>
      <c r="K30" s="12">
        <v>10967570.157199999</v>
      </c>
      <c r="L30" s="13">
        <v>1590667.4512</v>
      </c>
      <c r="M30" s="13">
        <v>41071</v>
      </c>
      <c r="N30" s="13">
        <v>28598.163199999999</v>
      </c>
      <c r="O30" s="13">
        <v>1064</v>
      </c>
      <c r="P30" s="10">
        <f t="shared" si="1"/>
        <v>0.26075204252261708</v>
      </c>
      <c r="Q30" s="11">
        <f t="shared" si="2"/>
        <v>1.7978719045533706</v>
      </c>
      <c r="R30" s="11">
        <f t="shared" si="3"/>
        <v>2.5906357283728179</v>
      </c>
      <c r="S30" s="12">
        <v>10272726.541200001</v>
      </c>
      <c r="T30" s="13">
        <v>1529272.9808</v>
      </c>
      <c r="U30" s="13">
        <v>39227</v>
      </c>
      <c r="V30" s="13">
        <v>28098.364000000001</v>
      </c>
      <c r="W30" s="13">
        <v>1041</v>
      </c>
      <c r="X30" s="10">
        <f t="shared" si="4"/>
        <v>0.27352391682294031</v>
      </c>
      <c r="Y30" s="11">
        <f t="shared" si="5"/>
        <v>1.8373674519052225</v>
      </c>
      <c r="Z30" s="58">
        <f t="shared" si="6"/>
        <v>2.6537843832054451</v>
      </c>
      <c r="AA30" s="84">
        <f t="shared" si="7"/>
        <v>6.335438078267928</v>
      </c>
    </row>
    <row r="31" spans="1:27" s="36" customFormat="1">
      <c r="A31" s="34" t="s">
        <v>235</v>
      </c>
      <c r="B31" s="34" t="s">
        <v>286</v>
      </c>
      <c r="C31" s="35" t="str">
        <f t="shared" si="0"/>
        <v>gSlide</v>
      </c>
      <c r="D31" s="34">
        <v>16</v>
      </c>
      <c r="E31" s="36" t="s">
        <v>236</v>
      </c>
      <c r="F31" s="34">
        <v>4</v>
      </c>
      <c r="G31" s="37" t="s">
        <v>64</v>
      </c>
      <c r="H31" s="37" t="s">
        <v>68</v>
      </c>
      <c r="I31" s="37">
        <v>102</v>
      </c>
      <c r="J31" s="37">
        <v>600</v>
      </c>
      <c r="K31" s="79">
        <v>16434283.665200001</v>
      </c>
      <c r="L31" s="80">
        <v>3001620.6948000002</v>
      </c>
      <c r="M31" s="80">
        <v>84321</v>
      </c>
      <c r="N31" s="80">
        <v>115702.2452</v>
      </c>
      <c r="O31" s="80">
        <v>4429</v>
      </c>
      <c r="P31" s="40">
        <f t="shared" si="1"/>
        <v>0.70402974390056527</v>
      </c>
      <c r="Q31" s="41">
        <f t="shared" si="2"/>
        <v>3.8546590980146913</v>
      </c>
      <c r="R31" s="41">
        <f t="shared" si="3"/>
        <v>5.2525468151468795</v>
      </c>
      <c r="S31" s="79">
        <v>14307124.727600001</v>
      </c>
      <c r="T31" s="80">
        <v>2973208.7396</v>
      </c>
      <c r="U31" s="80">
        <v>83445</v>
      </c>
      <c r="V31" s="80">
        <v>115452.5572</v>
      </c>
      <c r="W31" s="80">
        <v>4421</v>
      </c>
      <c r="X31" s="40">
        <f t="shared" si="4"/>
        <v>0.80695848675506021</v>
      </c>
      <c r="Y31" s="41">
        <f t="shared" si="5"/>
        <v>3.8830962543024268</v>
      </c>
      <c r="Z31" s="64">
        <f t="shared" si="6"/>
        <v>5.2981005452693388</v>
      </c>
      <c r="AA31" s="85">
        <f t="shared" si="7"/>
        <v>12.94342352203833</v>
      </c>
    </row>
    <row r="32" spans="1:27" s="36" customFormat="1">
      <c r="A32" s="34"/>
      <c r="B32" s="34"/>
      <c r="C32" s="35"/>
      <c r="D32" s="34"/>
      <c r="F32" s="34"/>
      <c r="G32" s="37"/>
      <c r="H32" s="37"/>
      <c r="I32" s="37"/>
      <c r="J32" s="37"/>
      <c r="K32" s="79">
        <v>15361331.585999999</v>
      </c>
      <c r="L32" s="80">
        <v>2946552.6412</v>
      </c>
      <c r="M32" s="80">
        <v>81498</v>
      </c>
      <c r="N32" s="80">
        <v>70724.972399999999</v>
      </c>
      <c r="O32" s="80">
        <v>2701</v>
      </c>
      <c r="P32" s="40">
        <f t="shared" si="1"/>
        <v>0.46040912536812423</v>
      </c>
      <c r="Q32" s="41">
        <f t="shared" si="2"/>
        <v>2.4002616281512235</v>
      </c>
      <c r="R32" s="41">
        <f t="shared" si="3"/>
        <v>3.3141917593069765</v>
      </c>
      <c r="S32" s="79">
        <v>12659289.092800001</v>
      </c>
      <c r="T32" s="80">
        <v>2481324.4375999998</v>
      </c>
      <c r="U32" s="80">
        <v>67012</v>
      </c>
      <c r="V32" s="80">
        <v>55239.237999999998</v>
      </c>
      <c r="W32" s="80">
        <v>2105</v>
      </c>
      <c r="X32" s="40">
        <f t="shared" si="4"/>
        <v>0.43635339705937704</v>
      </c>
      <c r="Y32" s="41">
        <f t="shared" si="5"/>
        <v>2.2261997328099823</v>
      </c>
      <c r="Z32" s="64">
        <f t="shared" si="6"/>
        <v>3.1412284366979049</v>
      </c>
      <c r="AA32" s="85">
        <f t="shared" si="7"/>
        <v>17.589897581942598</v>
      </c>
    </row>
    <row r="33" spans="1:27" s="36" customFormat="1">
      <c r="A33" s="34" t="s">
        <v>238</v>
      </c>
      <c r="B33" s="34" t="s">
        <v>287</v>
      </c>
      <c r="C33" s="35" t="str">
        <f t="shared" si="0"/>
        <v>gSlide</v>
      </c>
      <c r="D33" s="34">
        <v>17</v>
      </c>
      <c r="E33" s="36" t="s">
        <v>239</v>
      </c>
      <c r="F33" s="34">
        <v>4</v>
      </c>
      <c r="G33" s="37" t="s">
        <v>64</v>
      </c>
      <c r="H33" s="37" t="s">
        <v>68</v>
      </c>
      <c r="I33" s="37">
        <v>129</v>
      </c>
      <c r="J33" s="37">
        <v>600</v>
      </c>
      <c r="K33" s="38">
        <v>10304695.704</v>
      </c>
      <c r="L33" s="39">
        <v>2645253.7083999999</v>
      </c>
      <c r="M33" s="39">
        <v>71823</v>
      </c>
      <c r="N33" s="39">
        <v>63300.351600000002</v>
      </c>
      <c r="O33" s="39">
        <v>2434</v>
      </c>
      <c r="P33" s="40">
        <f t="shared" si="1"/>
        <v>0.61428647112236945</v>
      </c>
      <c r="Q33" s="41">
        <f t="shared" si="2"/>
        <v>2.3929784655055886</v>
      </c>
      <c r="R33" s="41">
        <f t="shared" si="3"/>
        <v>3.3888865683694638</v>
      </c>
      <c r="S33" s="38">
        <v>9461762.5583999995</v>
      </c>
      <c r="T33" s="39">
        <v>2513700.2955999998</v>
      </c>
      <c r="U33" s="39">
        <v>67922</v>
      </c>
      <c r="V33" s="39">
        <v>62512.5648</v>
      </c>
      <c r="W33" s="39">
        <v>2402</v>
      </c>
      <c r="X33" s="40">
        <f t="shared" si="4"/>
        <v>0.66068625601371023</v>
      </c>
      <c r="Y33" s="41">
        <f t="shared" si="5"/>
        <v>2.4868742271870068</v>
      </c>
      <c r="Z33" s="64">
        <f t="shared" si="6"/>
        <v>3.536409410794735</v>
      </c>
      <c r="AA33" s="85">
        <f t="shared" si="7"/>
        <v>8.1800876980073927</v>
      </c>
    </row>
    <row r="34" spans="1:27" s="36" customFormat="1">
      <c r="A34" s="34"/>
      <c r="B34" s="34"/>
      <c r="C34" s="35"/>
      <c r="D34" s="34"/>
      <c r="F34" s="34"/>
      <c r="G34" s="37"/>
      <c r="H34" s="37"/>
      <c r="I34" s="37"/>
      <c r="J34" s="37"/>
      <c r="K34" s="38">
        <v>12893581.2884</v>
      </c>
      <c r="L34" s="39">
        <v>2916935.2008000002</v>
      </c>
      <c r="M34" s="39">
        <v>81836</v>
      </c>
      <c r="N34" s="39">
        <v>72803.096000000005</v>
      </c>
      <c r="O34" s="39">
        <v>2725</v>
      </c>
      <c r="P34" s="40">
        <f t="shared" si="1"/>
        <v>0.56464603876580788</v>
      </c>
      <c r="Q34" s="41">
        <f t="shared" si="2"/>
        <v>2.4958763561162756</v>
      </c>
      <c r="R34" s="41">
        <f t="shared" si="3"/>
        <v>3.3298303924923016</v>
      </c>
      <c r="S34" s="38">
        <v>11441624.196799999</v>
      </c>
      <c r="T34" s="39">
        <v>2741132.8424</v>
      </c>
      <c r="U34" s="39">
        <v>75896</v>
      </c>
      <c r="V34" s="39">
        <v>69715.428799999994</v>
      </c>
      <c r="W34" s="39">
        <v>2611</v>
      </c>
      <c r="X34" s="40">
        <f t="shared" si="4"/>
        <v>0.60931409388098978</v>
      </c>
      <c r="Y34" s="41">
        <f t="shared" si="5"/>
        <v>2.5433071948078454</v>
      </c>
      <c r="Z34" s="64">
        <f t="shared" si="6"/>
        <v>3.4402340044271109</v>
      </c>
      <c r="AA34" s="85">
        <f t="shared" si="7"/>
        <v>11.261084559231707</v>
      </c>
    </row>
    <row r="35" spans="1:27" s="36" customFormat="1">
      <c r="A35" s="34" t="s">
        <v>241</v>
      </c>
      <c r="B35" s="34" t="s">
        <v>288</v>
      </c>
      <c r="C35" s="35" t="str">
        <f t="shared" si="0"/>
        <v>gSlide</v>
      </c>
      <c r="D35" s="34">
        <v>18</v>
      </c>
      <c r="E35" s="36" t="s">
        <v>242</v>
      </c>
      <c r="F35" s="34">
        <v>4</v>
      </c>
      <c r="G35" s="37" t="s">
        <v>64</v>
      </c>
      <c r="H35" s="37" t="s">
        <v>68</v>
      </c>
      <c r="I35" s="37">
        <v>136</v>
      </c>
      <c r="J35" s="37">
        <v>600</v>
      </c>
      <c r="K35" s="38">
        <v>13009714.351199999</v>
      </c>
      <c r="L35" s="39">
        <v>3293212.2659999998</v>
      </c>
      <c r="M35" s="39">
        <v>88727</v>
      </c>
      <c r="N35" s="39">
        <v>83739.430399999997</v>
      </c>
      <c r="O35" s="39">
        <v>3036</v>
      </c>
      <c r="P35" s="40">
        <f t="shared" si="1"/>
        <v>0.6436684783342379</v>
      </c>
      <c r="Q35" s="41">
        <f t="shared" si="2"/>
        <v>2.5427887313717421</v>
      </c>
      <c r="R35" s="41">
        <f t="shared" si="3"/>
        <v>3.4217318290937366</v>
      </c>
      <c r="S35" s="38">
        <v>13009714.351199999</v>
      </c>
      <c r="T35" s="39">
        <v>3293212.2659999998</v>
      </c>
      <c r="U35" s="39">
        <v>88727</v>
      </c>
      <c r="V35" s="39">
        <v>83739.430399999997</v>
      </c>
      <c r="W35" s="39">
        <v>3036</v>
      </c>
      <c r="X35" s="40">
        <f t="shared" si="4"/>
        <v>0.6436684783342379</v>
      </c>
      <c r="Y35" s="41">
        <f t="shared" si="5"/>
        <v>2.5427887313717421</v>
      </c>
      <c r="Z35" s="64">
        <f t="shared" si="6"/>
        <v>3.4217318290937366</v>
      </c>
      <c r="AA35" s="85">
        <f t="shared" si="7"/>
        <v>0</v>
      </c>
    </row>
    <row r="36" spans="1:27" s="36" customFormat="1">
      <c r="A36" s="34"/>
      <c r="B36" s="34"/>
      <c r="C36" s="35"/>
      <c r="D36" s="34"/>
      <c r="F36" s="34"/>
      <c r="G36" s="37"/>
      <c r="H36" s="37"/>
      <c r="I36" s="37"/>
      <c r="J36" s="37"/>
      <c r="K36" s="38">
        <v>16551774.142000001</v>
      </c>
      <c r="L36" s="39">
        <v>3470615.3783999998</v>
      </c>
      <c r="M36" s="39">
        <v>97287</v>
      </c>
      <c r="N36" s="39">
        <v>87494.060800000007</v>
      </c>
      <c r="O36" s="39">
        <v>3245</v>
      </c>
      <c r="P36" s="40">
        <f t="shared" si="1"/>
        <v>0.52860835369898207</v>
      </c>
      <c r="Q36" s="41">
        <f t="shared" si="2"/>
        <v>2.5209955947448126</v>
      </c>
      <c r="R36" s="41">
        <f t="shared" si="3"/>
        <v>3.3354918951144548</v>
      </c>
      <c r="S36" s="38">
        <v>15967309.550000001</v>
      </c>
      <c r="T36" s="39">
        <v>3376783.6860000002</v>
      </c>
      <c r="U36" s="39">
        <v>94386</v>
      </c>
      <c r="V36" s="39">
        <v>87196.339600000007</v>
      </c>
      <c r="W36" s="39">
        <v>3234</v>
      </c>
      <c r="X36" s="40">
        <f t="shared" si="4"/>
        <v>0.54609287386177086</v>
      </c>
      <c r="Y36" s="41">
        <f t="shared" si="5"/>
        <v>2.5822305397148262</v>
      </c>
      <c r="Z36" s="64">
        <f t="shared" si="6"/>
        <v>3.4263556035852774</v>
      </c>
      <c r="AA36" s="85">
        <f t="shared" si="7"/>
        <v>3.531129575511339</v>
      </c>
    </row>
    <row r="37" spans="1:27" s="36" customFormat="1">
      <c r="A37" s="34" t="s">
        <v>244</v>
      </c>
      <c r="B37" s="34" t="s">
        <v>289</v>
      </c>
      <c r="C37" s="35" t="str">
        <f t="shared" si="0"/>
        <v>gSlide</v>
      </c>
      <c r="D37" s="34">
        <v>19</v>
      </c>
      <c r="E37" s="36" t="s">
        <v>245</v>
      </c>
      <c r="F37" s="34">
        <v>4</v>
      </c>
      <c r="G37" s="37" t="s">
        <v>64</v>
      </c>
      <c r="H37" s="37" t="s">
        <v>68</v>
      </c>
      <c r="I37" s="37">
        <v>254</v>
      </c>
      <c r="J37" s="37">
        <v>600</v>
      </c>
      <c r="K37" s="38">
        <v>7571463.3707999997</v>
      </c>
      <c r="L37" s="39">
        <v>1730060.2208</v>
      </c>
      <c r="M37" s="39">
        <v>47125</v>
      </c>
      <c r="N37" s="39">
        <v>60504.6924</v>
      </c>
      <c r="O37" s="39">
        <v>2193</v>
      </c>
      <c r="P37" s="40">
        <f t="shared" si="1"/>
        <v>0.79911490602122637</v>
      </c>
      <c r="Q37" s="41">
        <f t="shared" si="2"/>
        <v>3.4972593249974802</v>
      </c>
      <c r="R37" s="41">
        <f t="shared" si="3"/>
        <v>4.6535809018567642</v>
      </c>
      <c r="S37" s="38">
        <v>7571463.3707999997</v>
      </c>
      <c r="T37" s="39">
        <v>1730060.2208</v>
      </c>
      <c r="U37" s="39">
        <v>47125</v>
      </c>
      <c r="V37" s="39">
        <v>60504.6924</v>
      </c>
      <c r="W37" s="39">
        <v>2193</v>
      </c>
      <c r="X37" s="40">
        <f t="shared" si="4"/>
        <v>0.79911490602122637</v>
      </c>
      <c r="Y37" s="41">
        <f t="shared" si="5"/>
        <v>3.4972593249974802</v>
      </c>
      <c r="Z37" s="64">
        <f t="shared" si="6"/>
        <v>4.6535809018567642</v>
      </c>
      <c r="AA37" s="85">
        <f t="shared" si="7"/>
        <v>0</v>
      </c>
    </row>
    <row r="38" spans="1:27" s="36" customFormat="1">
      <c r="A38" s="34"/>
      <c r="B38" s="34"/>
      <c r="C38" s="35"/>
      <c r="D38" s="34"/>
      <c r="F38" s="34"/>
      <c r="G38" s="37"/>
      <c r="H38" s="37"/>
      <c r="I38" s="37"/>
      <c r="J38" s="37"/>
      <c r="K38" s="38">
        <v>16279108.0748</v>
      </c>
      <c r="L38" s="39">
        <v>3857930.9808</v>
      </c>
      <c r="M38" s="39">
        <v>109701</v>
      </c>
      <c r="N38" s="39">
        <v>228546.40919999999</v>
      </c>
      <c r="O38" s="39">
        <v>8408</v>
      </c>
      <c r="P38" s="40">
        <f t="shared" si="1"/>
        <v>1.4039246385604442</v>
      </c>
      <c r="Q38" s="41">
        <f t="shared" si="2"/>
        <v>5.9240668207238754</v>
      </c>
      <c r="R38" s="41">
        <f t="shared" si="3"/>
        <v>7.6644697860548217</v>
      </c>
      <c r="S38" s="38">
        <v>16279108.0748</v>
      </c>
      <c r="T38" s="39">
        <v>3857930.9808</v>
      </c>
      <c r="U38" s="39">
        <v>109701</v>
      </c>
      <c r="V38" s="39">
        <v>228546.40919999999</v>
      </c>
      <c r="W38" s="39">
        <v>8408</v>
      </c>
      <c r="X38" s="40">
        <f t="shared" si="4"/>
        <v>1.4039246385604442</v>
      </c>
      <c r="Y38" s="41">
        <f t="shared" si="5"/>
        <v>5.9240668207238754</v>
      </c>
      <c r="Z38" s="64">
        <f t="shared" si="6"/>
        <v>7.6644697860548217</v>
      </c>
      <c r="AA38" s="85">
        <f t="shared" si="7"/>
        <v>0</v>
      </c>
    </row>
    <row r="39" spans="1:27" s="36" customFormat="1">
      <c r="A39" s="34" t="s">
        <v>250</v>
      </c>
      <c r="B39" s="34" t="s">
        <v>291</v>
      </c>
      <c r="C39" s="35" t="str">
        <f t="shared" si="0"/>
        <v>gSlide</v>
      </c>
      <c r="D39" s="34">
        <v>2</v>
      </c>
      <c r="E39" s="36" t="s">
        <v>252</v>
      </c>
      <c r="F39" s="34">
        <v>4</v>
      </c>
      <c r="G39" s="37" t="s">
        <v>64</v>
      </c>
      <c r="H39" s="37" t="s">
        <v>68</v>
      </c>
      <c r="I39" s="37">
        <v>276</v>
      </c>
      <c r="J39" s="37">
        <v>600</v>
      </c>
      <c r="K39" s="38">
        <v>15577535.1556</v>
      </c>
      <c r="L39" s="39">
        <v>4805333.3739999998</v>
      </c>
      <c r="M39" s="39">
        <v>118202</v>
      </c>
      <c r="N39" s="39">
        <v>73449.534</v>
      </c>
      <c r="O39" s="39">
        <v>2665</v>
      </c>
      <c r="P39" s="40">
        <f t="shared" si="1"/>
        <v>0.47150934513279197</v>
      </c>
      <c r="Q39" s="41">
        <f t="shared" si="2"/>
        <v>1.528500278407531</v>
      </c>
      <c r="R39" s="41">
        <f t="shared" si="3"/>
        <v>2.2546149811339911</v>
      </c>
      <c r="S39" s="38">
        <v>15215279.3412</v>
      </c>
      <c r="T39" s="39">
        <v>4717963.9456000002</v>
      </c>
      <c r="U39" s="39">
        <v>115503</v>
      </c>
      <c r="V39" s="39">
        <v>73383.7264</v>
      </c>
      <c r="W39" s="39">
        <v>2662</v>
      </c>
      <c r="X39" s="40">
        <f t="shared" si="4"/>
        <v>0.48230285329886274</v>
      </c>
      <c r="Y39" s="41">
        <f t="shared" si="5"/>
        <v>1.5554109197557153</v>
      </c>
      <c r="Z39" s="64">
        <f t="shared" si="6"/>
        <v>2.3047020423711939</v>
      </c>
      <c r="AA39" s="85">
        <f t="shared" si="7"/>
        <v>2.3255015044518927</v>
      </c>
    </row>
    <row r="40" spans="1:27" s="36" customFormat="1">
      <c r="A40" s="34"/>
      <c r="B40" s="34"/>
      <c r="C40" s="35"/>
      <c r="D40" s="34"/>
      <c r="F40" s="34"/>
      <c r="G40" s="37"/>
      <c r="H40" s="37"/>
      <c r="I40" s="37"/>
      <c r="J40" s="37"/>
      <c r="K40" s="38">
        <v>14727445.274800001</v>
      </c>
      <c r="L40" s="39">
        <v>3603761.9276000001</v>
      </c>
      <c r="M40" s="39">
        <v>95751</v>
      </c>
      <c r="N40" s="39">
        <v>60675.453600000001</v>
      </c>
      <c r="O40" s="39">
        <v>2140</v>
      </c>
      <c r="P40" s="40">
        <f t="shared" si="1"/>
        <v>0.4119889937993606</v>
      </c>
      <c r="Q40" s="41">
        <f t="shared" si="2"/>
        <v>1.6836698655176725</v>
      </c>
      <c r="R40" s="41">
        <f t="shared" si="3"/>
        <v>2.2349636035132789</v>
      </c>
      <c r="S40" s="38">
        <v>12944336.0876</v>
      </c>
      <c r="T40" s="39">
        <v>3308267.1828000001</v>
      </c>
      <c r="U40" s="39">
        <v>86389</v>
      </c>
      <c r="V40" s="39">
        <v>59779.539199999999</v>
      </c>
      <c r="W40" s="39">
        <v>2107</v>
      </c>
      <c r="X40" s="40">
        <f t="shared" si="4"/>
        <v>0.4618200485173255</v>
      </c>
      <c r="Y40" s="41">
        <f t="shared" si="5"/>
        <v>1.8069743432694791</v>
      </c>
      <c r="Z40" s="64">
        <f t="shared" si="6"/>
        <v>2.4389679241570108</v>
      </c>
      <c r="AA40" s="85">
        <f t="shared" si="7"/>
        <v>12.107389665545472</v>
      </c>
    </row>
    <row r="41" spans="1:27" s="71" customFormat="1">
      <c r="A41" s="69"/>
      <c r="B41" s="69"/>
      <c r="C41" s="70"/>
      <c r="D41" s="69"/>
      <c r="F41" s="69"/>
      <c r="G41" s="62"/>
      <c r="H41" s="62"/>
      <c r="I41" s="62"/>
      <c r="J41" s="62"/>
      <c r="K41" s="72"/>
      <c r="L41" s="73"/>
      <c r="M41" s="73"/>
      <c r="N41" s="73"/>
      <c r="O41" s="73"/>
      <c r="P41" s="74"/>
      <c r="Q41" s="75"/>
      <c r="R41" s="75"/>
      <c r="S41" s="72"/>
      <c r="T41" s="73"/>
      <c r="U41" s="73"/>
      <c r="V41" s="73"/>
      <c r="W41" s="73"/>
      <c r="X41" s="74"/>
      <c r="Y41" s="75"/>
      <c r="Z41" s="76"/>
      <c r="AA41" s="84"/>
    </row>
    <row r="42" spans="1:27" s="32" customFormat="1">
      <c r="A42"/>
      <c r="B42"/>
      <c r="C42" s="9"/>
      <c r="D42"/>
      <c r="F42"/>
      <c r="G42" s="33"/>
      <c r="H42" s="33"/>
      <c r="I42" s="33"/>
      <c r="J42" s="62"/>
      <c r="K42" s="61"/>
      <c r="L42"/>
      <c r="M42"/>
      <c r="N42"/>
      <c r="O42"/>
      <c r="P42" s="10"/>
      <c r="Q42" s="11"/>
      <c r="R42" s="11"/>
      <c r="S42" s="61"/>
      <c r="T42"/>
      <c r="U42"/>
      <c r="V42"/>
      <c r="W42"/>
      <c r="X42" s="10"/>
      <c r="Y42" s="11"/>
      <c r="Z42" s="58"/>
      <c r="AA42" s="84"/>
    </row>
    <row r="43" spans="1:27" s="32" customFormat="1">
      <c r="A43"/>
      <c r="B43"/>
      <c r="C43" s="9"/>
      <c r="D43"/>
      <c r="F43"/>
      <c r="G43" s="33"/>
      <c r="H43" s="33"/>
      <c r="I43" s="33"/>
      <c r="J43" s="62"/>
      <c r="K43" s="61"/>
      <c r="L43"/>
      <c r="M43"/>
      <c r="N43"/>
      <c r="O43"/>
      <c r="P43" s="10"/>
      <c r="Q43" s="11"/>
      <c r="R43" s="11"/>
      <c r="S43" s="61"/>
      <c r="T43"/>
      <c r="U43"/>
      <c r="V43"/>
      <c r="W43"/>
      <c r="X43" s="10"/>
      <c r="Y43" s="11"/>
      <c r="Z43" s="58"/>
      <c r="AA43" s="84"/>
    </row>
    <row r="44" spans="1:27" s="32" customFormat="1">
      <c r="A44"/>
      <c r="B44"/>
      <c r="C44" s="9"/>
      <c r="D44"/>
      <c r="F44"/>
      <c r="G44" s="33"/>
      <c r="H44" s="33"/>
      <c r="I44" s="33"/>
      <c r="J44" s="62"/>
      <c r="K44" s="61"/>
      <c r="L44"/>
      <c r="M44"/>
      <c r="N44"/>
      <c r="O44"/>
      <c r="P44" s="10"/>
      <c r="Q44" s="11"/>
      <c r="R44" s="11"/>
      <c r="S44" s="61"/>
      <c r="T44"/>
      <c r="U44"/>
      <c r="V44"/>
      <c r="W44"/>
      <c r="X44" s="10"/>
      <c r="Y44" s="11"/>
      <c r="Z44" s="58"/>
      <c r="AA44" s="84"/>
    </row>
    <row r="45" spans="1:27" s="32" customFormat="1">
      <c r="A45"/>
      <c r="B45"/>
      <c r="C45" s="9"/>
      <c r="D45"/>
      <c r="F45"/>
      <c r="G45" s="33"/>
      <c r="H45" s="33"/>
      <c r="I45" s="33"/>
      <c r="J45" s="62"/>
      <c r="K45" s="61"/>
      <c r="L45"/>
      <c r="M45"/>
      <c r="N45"/>
      <c r="O45"/>
      <c r="P45" s="10"/>
      <c r="Q45" s="11"/>
      <c r="R45" s="11"/>
      <c r="S45" s="61"/>
      <c r="T45"/>
      <c r="U45"/>
      <c r="V45"/>
      <c r="W45"/>
      <c r="X45" s="10"/>
      <c r="Y45" s="11"/>
      <c r="Z45" s="58"/>
      <c r="AA45" s="84"/>
    </row>
    <row r="46" spans="1:27" s="32" customFormat="1">
      <c r="A46"/>
      <c r="B46"/>
      <c r="C46" s="9"/>
      <c r="D46"/>
      <c r="F46"/>
      <c r="G46" s="33"/>
      <c r="H46" s="33"/>
      <c r="I46" s="33"/>
      <c r="J46" s="62"/>
      <c r="K46" s="61"/>
      <c r="L46"/>
      <c r="M46"/>
      <c r="N46"/>
      <c r="O46"/>
      <c r="P46" s="10"/>
      <c r="Q46" s="11"/>
      <c r="R46" s="11"/>
      <c r="S46" s="61"/>
      <c r="T46"/>
      <c r="U46"/>
      <c r="V46"/>
      <c r="W46"/>
      <c r="X46" s="10"/>
      <c r="Y46" s="11"/>
      <c r="Z46" s="58"/>
      <c r="AA46" s="84"/>
    </row>
    <row r="47" spans="1:27">
      <c r="H47" s="2"/>
      <c r="I47" s="2"/>
      <c r="J47" s="2"/>
      <c r="L47" s="19"/>
      <c r="M47" s="19"/>
      <c r="N47" s="5"/>
      <c r="O47" s="5"/>
      <c r="P47" s="16"/>
      <c r="Q47" s="17"/>
      <c r="R47" s="51"/>
      <c r="S47" s="18"/>
      <c r="T47" s="19"/>
      <c r="U47" s="5"/>
      <c r="V47" s="5"/>
      <c r="W47" s="19"/>
      <c r="X47" s="16"/>
      <c r="Y47" s="17"/>
      <c r="Z47" s="60"/>
      <c r="AA47" s="86"/>
    </row>
    <row r="48" spans="1:27">
      <c r="H48" s="2"/>
      <c r="I48" s="2"/>
      <c r="J48" s="2"/>
      <c r="L48" s="19"/>
      <c r="M48" s="19"/>
      <c r="N48" s="5"/>
      <c r="O48" s="5"/>
      <c r="P48" s="16"/>
      <c r="Q48" s="17"/>
      <c r="R48" s="51"/>
      <c r="S48" s="18"/>
      <c r="T48" s="19"/>
      <c r="U48" s="5"/>
      <c r="V48" s="5"/>
      <c r="W48" s="19"/>
      <c r="X48" s="16"/>
      <c r="Y48" s="17"/>
      <c r="Z48" s="60"/>
      <c r="AA48" s="86"/>
    </row>
    <row r="49" spans="8:27" s="20" customFormat="1">
      <c r="K49" s="21"/>
      <c r="L49" s="22"/>
      <c r="M49" s="22"/>
      <c r="N49" s="23"/>
      <c r="O49" s="23"/>
      <c r="P49" s="24"/>
      <c r="Q49" s="25"/>
      <c r="R49" s="52"/>
      <c r="S49" s="44"/>
      <c r="W49" s="48"/>
      <c r="X49" s="55"/>
      <c r="Y49" s="56"/>
      <c r="Z49" s="56"/>
      <c r="AA49" s="87"/>
    </row>
    <row r="50" spans="8:27">
      <c r="H50" s="2"/>
      <c r="I50" s="2"/>
      <c r="J50" s="28"/>
      <c r="L50" s="19"/>
      <c r="M50" s="19"/>
      <c r="N50" s="5"/>
      <c r="O50" s="5"/>
      <c r="P50" s="16"/>
      <c r="Q50" s="17"/>
      <c r="R50" s="51"/>
      <c r="Z50" s="60"/>
      <c r="AA50" s="86"/>
    </row>
    <row r="51" spans="8:27">
      <c r="J51" s="28"/>
      <c r="Z51" s="60"/>
      <c r="AA51" s="86"/>
    </row>
    <row r="52" spans="8:27">
      <c r="J52" s="2"/>
      <c r="K52" s="81" t="s">
        <v>299</v>
      </c>
      <c r="Z52" s="60"/>
      <c r="AA52" s="86"/>
    </row>
  </sheetData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52"/>
  <sheetViews>
    <sheetView showRuler="0" workbookViewId="0">
      <pane xSplit="1" ySplit="1" topLeftCell="L2" activePane="bottomRight" state="frozen"/>
      <selection activeCell="X45" sqref="X45:Z50"/>
      <selection pane="topRight" activeCell="X45" sqref="X45:Z50"/>
      <selection pane="bottomLeft" activeCell="X45" sqref="X45:Z50"/>
      <selection pane="bottomRight" activeCell="S2" sqref="S2:W40"/>
    </sheetView>
  </sheetViews>
  <sheetFormatPr baseColWidth="10" defaultRowHeight="15" x14ac:dyDescent="0"/>
  <cols>
    <col min="1" max="1" width="19.6640625" style="2" bestFit="1" customWidth="1"/>
    <col min="2" max="3" width="10.83203125" style="2"/>
    <col min="4" max="4" width="8" style="2" customWidth="1"/>
    <col min="5" max="5" width="15.83203125" style="2" customWidth="1"/>
    <col min="6" max="6" width="6.1640625" style="2" customWidth="1"/>
    <col min="7" max="7" width="12.6640625" style="2" bestFit="1" customWidth="1"/>
    <col min="8" max="8" width="12.6640625" style="2" customWidth="1"/>
    <col min="9" max="9" width="16" style="2" bestFit="1" customWidth="1"/>
    <col min="10" max="10" width="8.6640625" style="19" customWidth="1"/>
    <col min="11" max="11" width="14.5" style="18" customWidth="1"/>
    <col min="12" max="13" width="14.5" style="19" customWidth="1"/>
    <col min="14" max="15" width="14.5" style="5" customWidth="1"/>
    <col min="16" max="16" width="14.5" style="16" customWidth="1"/>
    <col min="17" max="17" width="14.5" style="17" customWidth="1"/>
    <col min="18" max="18" width="14.5" style="51" customWidth="1"/>
    <col min="19" max="19" width="14.5" style="46" customWidth="1"/>
    <col min="20" max="22" width="14.5" style="2" customWidth="1"/>
    <col min="23" max="23" width="14.5" style="50" customWidth="1"/>
    <col min="24" max="24" width="14.5" style="59" customWidth="1"/>
    <col min="25" max="25" width="14.5" style="60" customWidth="1"/>
    <col min="26" max="26" width="14.5" style="54" customWidth="1"/>
    <col min="27" max="16384" width="10.83203125" style="2"/>
  </cols>
  <sheetData>
    <row r="1" spans="1:27" s="3" customFormat="1" ht="60">
      <c r="A1" s="1" t="s">
        <v>2</v>
      </c>
      <c r="B1" s="1" t="s">
        <v>4</v>
      </c>
      <c r="C1" s="8" t="s">
        <v>3</v>
      </c>
      <c r="D1" s="3" t="s">
        <v>0</v>
      </c>
      <c r="E1" s="3" t="s">
        <v>1</v>
      </c>
      <c r="F1" s="3" t="s">
        <v>14</v>
      </c>
      <c r="G1" s="3" t="s">
        <v>54</v>
      </c>
      <c r="H1" s="3" t="s">
        <v>43</v>
      </c>
      <c r="I1" s="3" t="s">
        <v>44</v>
      </c>
      <c r="J1" s="3" t="s">
        <v>118</v>
      </c>
      <c r="K1" s="47" t="s">
        <v>53</v>
      </c>
      <c r="L1" s="14" t="s">
        <v>103</v>
      </c>
      <c r="M1" s="14" t="s">
        <v>104</v>
      </c>
      <c r="N1" s="14" t="s">
        <v>105</v>
      </c>
      <c r="O1" s="14" t="s">
        <v>106</v>
      </c>
      <c r="P1" s="42" t="s">
        <v>107</v>
      </c>
      <c r="Q1" s="15" t="s">
        <v>108</v>
      </c>
      <c r="R1" s="15" t="s">
        <v>109</v>
      </c>
      <c r="S1" s="47" t="s">
        <v>110</v>
      </c>
      <c r="T1" s="14" t="s">
        <v>111</v>
      </c>
      <c r="U1" s="14" t="s">
        <v>112</v>
      </c>
      <c r="V1" s="14" t="s">
        <v>113</v>
      </c>
      <c r="W1" s="43" t="s">
        <v>114</v>
      </c>
      <c r="X1" s="42" t="s">
        <v>115</v>
      </c>
      <c r="Y1" s="15" t="s">
        <v>116</v>
      </c>
      <c r="Z1" s="53" t="s">
        <v>117</v>
      </c>
    </row>
    <row r="2" spans="1:27" s="32" customFormat="1">
      <c r="A2" t="s">
        <v>193</v>
      </c>
      <c r="B2" t="s">
        <v>272</v>
      </c>
      <c r="C2" s="9" t="str">
        <f t="shared" ref="C2:C39" si="0">HYPERLINK(B2,"gSlide")</f>
        <v>gSlide</v>
      </c>
      <c r="D2">
        <v>2</v>
      </c>
      <c r="E2" s="32" t="s">
        <v>194</v>
      </c>
      <c r="F2">
        <v>1</v>
      </c>
      <c r="G2" s="33" t="s">
        <v>126</v>
      </c>
      <c r="H2" s="33" t="s">
        <v>127</v>
      </c>
      <c r="I2" s="33">
        <v>103</v>
      </c>
      <c r="J2" s="33">
        <v>600</v>
      </c>
      <c r="K2" s="12">
        <v>40451661.718400002</v>
      </c>
      <c r="L2" s="13">
        <v>6969320.0219999999</v>
      </c>
      <c r="M2" s="13">
        <v>196343</v>
      </c>
      <c r="N2" s="13">
        <v>16073.347599999999</v>
      </c>
      <c r="O2" s="13">
        <v>669</v>
      </c>
      <c r="P2" s="10">
        <f>N2/K2 *100</f>
        <v>3.973470289525538E-2</v>
      </c>
      <c r="Q2" s="11">
        <f>N2/L2 *100</f>
        <v>0.23063006935054473</v>
      </c>
      <c r="R2" s="11">
        <f>O2/M2 *100</f>
        <v>0.34073025267007229</v>
      </c>
      <c r="S2" s="12">
        <v>30090828.111200001</v>
      </c>
      <c r="T2" s="13">
        <v>5363256.9780000001</v>
      </c>
      <c r="U2" s="13">
        <v>144106</v>
      </c>
      <c r="V2" s="13">
        <v>13877.5744</v>
      </c>
      <c r="W2" s="43">
        <v>568</v>
      </c>
      <c r="X2" s="10">
        <f>V2/S2 *100</f>
        <v>4.6118951425051263E-2</v>
      </c>
      <c r="Y2" s="11">
        <f>V2/T2 *100</f>
        <v>0.25875274030175327</v>
      </c>
      <c r="Z2" s="11">
        <f>W2/U2 *100</f>
        <v>0.39415430308245319</v>
      </c>
      <c r="AA2" s="84">
        <f>(K2-S2)/K2 * 100</f>
        <v>25.612875138049596</v>
      </c>
    </row>
    <row r="3" spans="1:27" s="32" customFormat="1">
      <c r="A3"/>
      <c r="B3"/>
      <c r="C3" s="9"/>
      <c r="D3"/>
      <c r="F3"/>
      <c r="G3" s="33"/>
      <c r="H3" s="33"/>
      <c r="I3" s="33"/>
      <c r="J3" s="33"/>
      <c r="K3" s="12">
        <v>41280230.821199998</v>
      </c>
      <c r="L3" s="13">
        <v>6705446.5696</v>
      </c>
      <c r="M3" s="13">
        <v>191613</v>
      </c>
      <c r="N3" s="13">
        <v>23392.168399999999</v>
      </c>
      <c r="O3" s="13">
        <v>963</v>
      </c>
      <c r="P3" s="10">
        <f t="shared" ref="P3:P40" si="1">N3/K3 *100</f>
        <v>5.6666757754626332E-2</v>
      </c>
      <c r="Q3" s="11">
        <f t="shared" ref="Q3:Q40" si="2">N3/L3 *100</f>
        <v>0.34885325171408249</v>
      </c>
      <c r="R3" s="11">
        <f t="shared" ref="R3:R40" si="3">O3/M3 *100</f>
        <v>0.50257550374974558</v>
      </c>
      <c r="S3" s="12">
        <v>30762858.919599999</v>
      </c>
      <c r="T3" s="13">
        <v>4918163.5723999999</v>
      </c>
      <c r="U3" s="13">
        <v>135182</v>
      </c>
      <c r="V3" s="13">
        <v>20636.29</v>
      </c>
      <c r="W3" s="13">
        <v>836</v>
      </c>
      <c r="X3" s="10">
        <f t="shared" ref="X3:X40" si="4">V3/S3 *100</f>
        <v>6.7081834149205044E-2</v>
      </c>
      <c r="Y3" s="11">
        <f t="shared" ref="Y3:Y40" si="5">V3/T3 *100</f>
        <v>0.41959340506297471</v>
      </c>
      <c r="Z3" s="11">
        <f t="shared" ref="Z3:Z40" si="6">W3/U3 *100</f>
        <v>0.61842553002618683</v>
      </c>
      <c r="AA3" s="84">
        <f t="shared" ref="AA3:AA40" si="7">(K3-S3)/K3 * 100</f>
        <v>25.47798714390586</v>
      </c>
    </row>
    <row r="4" spans="1:27" s="32" customFormat="1">
      <c r="A4" t="s">
        <v>196</v>
      </c>
      <c r="B4" t="s">
        <v>273</v>
      </c>
      <c r="C4" s="9" t="str">
        <f t="shared" si="0"/>
        <v>gSlide</v>
      </c>
      <c r="D4">
        <v>3</v>
      </c>
      <c r="E4" s="32" t="s">
        <v>197</v>
      </c>
      <c r="F4">
        <v>1</v>
      </c>
      <c r="G4" s="33" t="s">
        <v>126</v>
      </c>
      <c r="H4" s="33" t="s">
        <v>127</v>
      </c>
      <c r="I4" s="33">
        <v>104</v>
      </c>
      <c r="J4" s="33">
        <v>600</v>
      </c>
      <c r="K4" s="12">
        <v>8661115.1336000003</v>
      </c>
      <c r="L4" s="13">
        <v>2641093.8640000001</v>
      </c>
      <c r="M4" s="13">
        <v>72531</v>
      </c>
      <c r="N4" s="13">
        <v>15744.309600000001</v>
      </c>
      <c r="O4" s="13">
        <v>658</v>
      </c>
      <c r="P4" s="10">
        <f t="shared" si="1"/>
        <v>0.18178155303491345</v>
      </c>
      <c r="Q4" s="11">
        <f t="shared" si="2"/>
        <v>0.59612836236554145</v>
      </c>
      <c r="R4" s="11">
        <f t="shared" si="3"/>
        <v>0.90719830141594626</v>
      </c>
      <c r="S4" s="12">
        <v>7059634.9223999996</v>
      </c>
      <c r="T4" s="13">
        <v>2298856.2560000001</v>
      </c>
      <c r="U4" s="13">
        <v>61003</v>
      </c>
      <c r="V4" s="13">
        <v>14768.8336</v>
      </c>
      <c r="W4" s="13">
        <v>616</v>
      </c>
      <c r="X4" s="10">
        <f t="shared" si="4"/>
        <v>0.20920109555720728</v>
      </c>
      <c r="Y4" s="11">
        <f t="shared" si="5"/>
        <v>0.64244267389287346</v>
      </c>
      <c r="Z4" s="58">
        <f t="shared" si="6"/>
        <v>1.0097864039473468</v>
      </c>
      <c r="AA4" s="84">
        <f t="shared" si="7"/>
        <v>18.490462099819059</v>
      </c>
    </row>
    <row r="5" spans="1:27" s="32" customFormat="1">
      <c r="A5"/>
      <c r="B5"/>
      <c r="C5" s="9"/>
      <c r="D5"/>
      <c r="F5"/>
      <c r="G5" s="33"/>
      <c r="H5" s="33"/>
      <c r="I5" s="33"/>
      <c r="J5" s="33"/>
      <c r="K5" s="12">
        <v>4282672.4868000001</v>
      </c>
      <c r="L5" s="13">
        <v>840696.32200000004</v>
      </c>
      <c r="M5" s="13">
        <v>23144</v>
      </c>
      <c r="N5" s="13">
        <v>3106.9227999999998</v>
      </c>
      <c r="O5" s="13">
        <v>118</v>
      </c>
      <c r="P5" s="10">
        <f t="shared" si="1"/>
        <v>7.254635533247332E-2</v>
      </c>
      <c r="Q5" s="11">
        <f t="shared" si="2"/>
        <v>0.36956540889921957</v>
      </c>
      <c r="R5" s="11">
        <f t="shared" si="3"/>
        <v>0.50985136536467335</v>
      </c>
      <c r="S5" s="12">
        <v>3378387.1908</v>
      </c>
      <c r="T5" s="13">
        <v>646360.13119999995</v>
      </c>
      <c r="U5" s="13">
        <v>16958</v>
      </c>
      <c r="V5" s="13">
        <v>2536.6608000000001</v>
      </c>
      <c r="W5" s="13">
        <v>91</v>
      </c>
      <c r="X5" s="10">
        <f t="shared" si="4"/>
        <v>7.5084963822613843E-2</v>
      </c>
      <c r="Y5" s="11">
        <f t="shared" si="5"/>
        <v>0.39245316620790982</v>
      </c>
      <c r="Z5" s="58">
        <f t="shared" si="6"/>
        <v>0.53661988442033259</v>
      </c>
      <c r="AA5" s="84">
        <f t="shared" si="7"/>
        <v>21.114976659718366</v>
      </c>
    </row>
    <row r="6" spans="1:27" s="32" customFormat="1">
      <c r="A6" t="s">
        <v>199</v>
      </c>
      <c r="B6" t="s">
        <v>274</v>
      </c>
      <c r="C6" s="9" t="str">
        <f t="shared" si="0"/>
        <v>gSlide</v>
      </c>
      <c r="D6">
        <v>4</v>
      </c>
      <c r="E6" s="32" t="s">
        <v>200</v>
      </c>
      <c r="F6">
        <v>1</v>
      </c>
      <c r="G6" s="33" t="s">
        <v>126</v>
      </c>
      <c r="H6" s="33" t="s">
        <v>127</v>
      </c>
      <c r="I6" s="33">
        <v>109</v>
      </c>
      <c r="J6" s="33">
        <v>600</v>
      </c>
      <c r="K6" s="12">
        <v>35186581.638800003</v>
      </c>
      <c r="L6" s="13">
        <v>6973902.8547999999</v>
      </c>
      <c r="M6" s="13">
        <v>188679</v>
      </c>
      <c r="N6" s="13">
        <v>58308.707600000002</v>
      </c>
      <c r="O6" s="13">
        <v>2224</v>
      </c>
      <c r="P6" s="10">
        <f t="shared" si="1"/>
        <v>0.16571290783104486</v>
      </c>
      <c r="Q6" s="11">
        <f t="shared" si="2"/>
        <v>0.83609864969465797</v>
      </c>
      <c r="R6" s="11">
        <f t="shared" si="3"/>
        <v>1.178721532337992</v>
      </c>
      <c r="S6" s="12">
        <v>30823231.996800002</v>
      </c>
      <c r="T6" s="13">
        <v>6149328.7599999998</v>
      </c>
      <c r="U6" s="13">
        <v>161396</v>
      </c>
      <c r="V6" s="13">
        <v>56918.495600000002</v>
      </c>
      <c r="W6" s="13">
        <v>2159</v>
      </c>
      <c r="X6" s="10">
        <f t="shared" si="4"/>
        <v>0.18466102323698291</v>
      </c>
      <c r="Y6" s="11">
        <f t="shared" si="5"/>
        <v>0.92560501839228393</v>
      </c>
      <c r="Z6" s="58">
        <f t="shared" si="6"/>
        <v>1.3377035366427916</v>
      </c>
      <c r="AA6" s="84">
        <f t="shared" si="7"/>
        <v>12.400606818789596</v>
      </c>
    </row>
    <row r="7" spans="1:27" s="32" customFormat="1">
      <c r="A7"/>
      <c r="B7"/>
      <c r="C7" s="9"/>
      <c r="D7"/>
      <c r="F7"/>
      <c r="G7" s="33"/>
      <c r="H7" s="33"/>
      <c r="I7" s="33"/>
      <c r="J7" s="33"/>
      <c r="K7" s="12">
        <v>28212675.609999999</v>
      </c>
      <c r="L7" s="13">
        <v>3794608.8344000001</v>
      </c>
      <c r="M7" s="13">
        <v>103812</v>
      </c>
      <c r="N7" s="13">
        <v>18798.120800000001</v>
      </c>
      <c r="O7" s="13">
        <v>700</v>
      </c>
      <c r="P7" s="10">
        <f t="shared" si="1"/>
        <v>6.663005331311786E-2</v>
      </c>
      <c r="Q7" s="11">
        <f t="shared" si="2"/>
        <v>0.49539021333597727</v>
      </c>
      <c r="R7" s="11">
        <f t="shared" si="3"/>
        <v>0.67429584248449126</v>
      </c>
      <c r="S7" s="12">
        <v>22245728.063999999</v>
      </c>
      <c r="T7" s="13">
        <v>3161777.3492000001</v>
      </c>
      <c r="U7" s="13">
        <v>84578</v>
      </c>
      <c r="V7" s="13">
        <v>17935.004400000002</v>
      </c>
      <c r="W7" s="13">
        <v>665</v>
      </c>
      <c r="X7" s="10">
        <f t="shared" si="4"/>
        <v>8.0622240586605068E-2</v>
      </c>
      <c r="Y7" s="11">
        <f t="shared" si="5"/>
        <v>0.56724438248436304</v>
      </c>
      <c r="Z7" s="58">
        <f t="shared" si="6"/>
        <v>0.7862564733145736</v>
      </c>
      <c r="AA7" s="84">
        <f t="shared" si="7"/>
        <v>21.149881806619618</v>
      </c>
    </row>
    <row r="8" spans="1:27" s="32" customFormat="1">
      <c r="A8" t="s">
        <v>202</v>
      </c>
      <c r="B8" t="s">
        <v>275</v>
      </c>
      <c r="C8" s="9" t="str">
        <f t="shared" si="0"/>
        <v>gSlide</v>
      </c>
      <c r="D8">
        <v>5</v>
      </c>
      <c r="E8" s="32" t="s">
        <v>203</v>
      </c>
      <c r="F8">
        <v>1</v>
      </c>
      <c r="G8" s="33" t="s">
        <v>126</v>
      </c>
      <c r="H8" s="33" t="s">
        <v>127</v>
      </c>
      <c r="I8" s="33">
        <v>134</v>
      </c>
      <c r="J8" s="62">
        <v>600</v>
      </c>
      <c r="K8" s="12">
        <v>35643068.646399997</v>
      </c>
      <c r="L8" s="13">
        <v>7764808.2155999998</v>
      </c>
      <c r="M8" s="13">
        <v>214398</v>
      </c>
      <c r="N8" s="13">
        <v>39184.088000000003</v>
      </c>
      <c r="O8" s="13">
        <v>1505</v>
      </c>
      <c r="P8" s="10">
        <f t="shared" si="1"/>
        <v>0.10993466468538099</v>
      </c>
      <c r="Q8" s="11">
        <f t="shared" si="2"/>
        <v>0.50463690682374673</v>
      </c>
      <c r="R8" s="11">
        <f t="shared" si="3"/>
        <v>0.70196550340954678</v>
      </c>
      <c r="S8" s="12">
        <v>28309419.764800001</v>
      </c>
      <c r="T8" s="13">
        <v>6699749.2396</v>
      </c>
      <c r="U8" s="13">
        <v>179510</v>
      </c>
      <c r="V8" s="13">
        <v>34241.323600000003</v>
      </c>
      <c r="W8" s="13">
        <v>1306</v>
      </c>
      <c r="X8" s="10">
        <f t="shared" si="4"/>
        <v>0.1209538163780232</v>
      </c>
      <c r="Y8" s="11">
        <f t="shared" si="5"/>
        <v>0.51108365963327218</v>
      </c>
      <c r="Z8" s="58">
        <f t="shared" si="6"/>
        <v>0.72753607041390456</v>
      </c>
      <c r="AA8" s="84">
        <f t="shared" si="7"/>
        <v>20.575245510856725</v>
      </c>
    </row>
    <row r="9" spans="1:27" s="32" customFormat="1">
      <c r="A9"/>
      <c r="B9"/>
      <c r="C9" s="9"/>
      <c r="D9"/>
      <c r="F9"/>
      <c r="G9" s="33"/>
      <c r="H9" s="33"/>
      <c r="I9" s="33"/>
      <c r="J9" s="62"/>
      <c r="K9" s="12">
        <v>33547769.686000001</v>
      </c>
      <c r="L9" s="13">
        <v>5416790.7199999997</v>
      </c>
      <c r="M9" s="13">
        <v>140704</v>
      </c>
      <c r="N9" s="13">
        <v>17641.092000000001</v>
      </c>
      <c r="O9" s="13">
        <v>725</v>
      </c>
      <c r="P9" s="10">
        <f t="shared" si="1"/>
        <v>5.2584991983422071E-2</v>
      </c>
      <c r="Q9" s="11">
        <f t="shared" si="2"/>
        <v>0.32567423981999438</v>
      </c>
      <c r="R9" s="11">
        <f t="shared" si="3"/>
        <v>0.51526609051626104</v>
      </c>
      <c r="S9" s="12">
        <v>22773019.605599999</v>
      </c>
      <c r="T9" s="13">
        <v>3885656.0824000002</v>
      </c>
      <c r="U9" s="13">
        <v>96647</v>
      </c>
      <c r="V9" s="13">
        <v>13131.6844</v>
      </c>
      <c r="W9" s="13">
        <v>535</v>
      </c>
      <c r="X9" s="10">
        <f t="shared" si="4"/>
        <v>5.7663342970867393E-2</v>
      </c>
      <c r="Y9" s="11">
        <f t="shared" si="5"/>
        <v>0.33795282241986613</v>
      </c>
      <c r="Z9" s="58">
        <f t="shared" si="6"/>
        <v>0.55356089687212218</v>
      </c>
      <c r="AA9" s="84">
        <f t="shared" si="7"/>
        <v>32.117634588675706</v>
      </c>
    </row>
    <row r="10" spans="1:27" s="32" customFormat="1">
      <c r="A10" t="s">
        <v>205</v>
      </c>
      <c r="B10" t="s">
        <v>276</v>
      </c>
      <c r="C10" s="9" t="str">
        <f t="shared" si="0"/>
        <v>gSlide</v>
      </c>
      <c r="D10">
        <v>6</v>
      </c>
      <c r="E10" s="32" t="s">
        <v>206</v>
      </c>
      <c r="F10">
        <v>1</v>
      </c>
      <c r="G10" s="33" t="s">
        <v>126</v>
      </c>
      <c r="H10" s="33" t="s">
        <v>127</v>
      </c>
      <c r="I10" s="33">
        <v>262</v>
      </c>
      <c r="J10" s="62">
        <v>600</v>
      </c>
      <c r="K10" s="12">
        <v>16605786.1</v>
      </c>
      <c r="L10" s="13">
        <v>1726318.9212</v>
      </c>
      <c r="M10" s="13">
        <v>47061</v>
      </c>
      <c r="N10" s="13">
        <v>17075.062000000002</v>
      </c>
      <c r="O10" s="13">
        <v>709</v>
      </c>
      <c r="P10" s="10">
        <f t="shared" si="1"/>
        <v>0.10282597822935949</v>
      </c>
      <c r="Q10" s="11">
        <f t="shared" si="2"/>
        <v>0.98910240687918627</v>
      </c>
      <c r="R10" s="11">
        <f t="shared" si="3"/>
        <v>1.5065553218163659</v>
      </c>
      <c r="S10" s="12">
        <v>11699711.024</v>
      </c>
      <c r="T10" s="13">
        <v>1442870.3528</v>
      </c>
      <c r="U10" s="13">
        <v>37706</v>
      </c>
      <c r="V10" s="13">
        <v>15316.2428</v>
      </c>
      <c r="W10" s="13">
        <v>633</v>
      </c>
      <c r="X10" s="10">
        <f t="shared" si="4"/>
        <v>0.13091129147191147</v>
      </c>
      <c r="Y10" s="11">
        <f t="shared" si="5"/>
        <v>1.0615120596440049</v>
      </c>
      <c r="Z10" s="58">
        <f t="shared" si="6"/>
        <v>1.6787779133294438</v>
      </c>
      <c r="AA10" s="84">
        <f t="shared" si="7"/>
        <v>29.544371139406639</v>
      </c>
    </row>
    <row r="11" spans="1:27" s="32" customFormat="1">
      <c r="A11"/>
      <c r="B11"/>
      <c r="C11" s="9"/>
      <c r="D11"/>
      <c r="F11"/>
      <c r="G11" s="33"/>
      <c r="H11" s="33"/>
      <c r="I11" s="33"/>
      <c r="J11" s="62"/>
      <c r="K11" s="12">
        <v>10014424.093599999</v>
      </c>
      <c r="L11" s="13">
        <v>1553605.0763999999</v>
      </c>
      <c r="M11" s="13">
        <v>44530</v>
      </c>
      <c r="N11" s="13">
        <v>15385.0128</v>
      </c>
      <c r="O11" s="13">
        <v>627</v>
      </c>
      <c r="P11" s="10">
        <f t="shared" si="1"/>
        <v>0.15362853276637473</v>
      </c>
      <c r="Q11" s="11">
        <f t="shared" si="2"/>
        <v>0.99027822666813237</v>
      </c>
      <c r="R11" s="11">
        <f t="shared" si="3"/>
        <v>1.4080395239164607</v>
      </c>
      <c r="S11" s="12">
        <v>5890332.8991999999</v>
      </c>
      <c r="T11" s="13">
        <v>953551.06599999999</v>
      </c>
      <c r="U11" s="13">
        <v>24361</v>
      </c>
      <c r="V11" s="13">
        <v>8583.7656000000006</v>
      </c>
      <c r="W11" s="13">
        <v>352</v>
      </c>
      <c r="X11" s="10">
        <f t="shared" si="4"/>
        <v>0.14572632390888826</v>
      </c>
      <c r="Y11" s="11">
        <f t="shared" si="5"/>
        <v>0.90018939793204533</v>
      </c>
      <c r="Z11" s="58">
        <f t="shared" si="6"/>
        <v>1.4449324740363696</v>
      </c>
      <c r="AA11" s="84">
        <f t="shared" si="7"/>
        <v>41.181511346574752</v>
      </c>
    </row>
    <row r="12" spans="1:27" s="36" customFormat="1">
      <c r="A12" s="34" t="s">
        <v>208</v>
      </c>
      <c r="B12" s="34" t="s">
        <v>277</v>
      </c>
      <c r="C12" s="35" t="str">
        <f t="shared" si="0"/>
        <v>gSlide</v>
      </c>
      <c r="D12" s="34">
        <v>7</v>
      </c>
      <c r="E12" s="36" t="s">
        <v>209</v>
      </c>
      <c r="F12" s="34">
        <v>2</v>
      </c>
      <c r="G12" s="37" t="s">
        <v>62</v>
      </c>
      <c r="H12" s="37" t="s">
        <v>67</v>
      </c>
      <c r="I12" s="37">
        <v>126</v>
      </c>
      <c r="J12" s="37">
        <v>600</v>
      </c>
      <c r="K12" s="38">
        <v>7992601.1172000002</v>
      </c>
      <c r="L12" s="39">
        <v>422748.8688</v>
      </c>
      <c r="M12" s="39">
        <v>11505</v>
      </c>
      <c r="N12" s="39">
        <v>2566.4964</v>
      </c>
      <c r="O12" s="39">
        <v>106</v>
      </c>
      <c r="P12" s="40">
        <f t="shared" si="1"/>
        <v>3.2110903101080883E-2</v>
      </c>
      <c r="Q12" s="41">
        <f t="shared" si="2"/>
        <v>0.60709716557850668</v>
      </c>
      <c r="R12" s="41">
        <f t="shared" si="3"/>
        <v>0.92133854845719254</v>
      </c>
      <c r="S12" s="38">
        <v>4001118.7963999999</v>
      </c>
      <c r="T12" s="39">
        <v>257757.1544</v>
      </c>
      <c r="U12" s="39">
        <v>6449</v>
      </c>
      <c r="V12" s="39">
        <v>1534.3116</v>
      </c>
      <c r="W12" s="39">
        <v>67</v>
      </c>
      <c r="X12" s="40">
        <f t="shared" si="4"/>
        <v>3.8347064360610694E-2</v>
      </c>
      <c r="Y12" s="41">
        <f t="shared" si="5"/>
        <v>0.59525470925201984</v>
      </c>
      <c r="Z12" s="64">
        <f t="shared" si="6"/>
        <v>1.0389207629089781</v>
      </c>
      <c r="AA12" s="85">
        <f t="shared" si="7"/>
        <v>49.939716273471582</v>
      </c>
    </row>
    <row r="13" spans="1:27" s="36" customFormat="1">
      <c r="A13" s="34"/>
      <c r="B13" s="34"/>
      <c r="C13" s="35"/>
      <c r="D13" s="34"/>
      <c r="F13" s="34"/>
      <c r="G13" s="37"/>
      <c r="H13" s="37"/>
      <c r="I13" s="37"/>
      <c r="J13" s="37"/>
      <c r="K13" s="38">
        <v>12374130.161599999</v>
      </c>
      <c r="L13" s="39">
        <v>1109380.7120000001</v>
      </c>
      <c r="M13" s="39">
        <v>31561</v>
      </c>
      <c r="N13" s="39">
        <v>22159.175200000001</v>
      </c>
      <c r="O13" s="39">
        <v>799</v>
      </c>
      <c r="P13" s="40">
        <f t="shared" si="1"/>
        <v>0.17907662931141155</v>
      </c>
      <c r="Q13" s="41">
        <f t="shared" si="2"/>
        <v>1.9974364941005032</v>
      </c>
      <c r="R13" s="41">
        <f t="shared" si="3"/>
        <v>2.531605462437819</v>
      </c>
      <c r="S13" s="38">
        <v>8061921.7004000004</v>
      </c>
      <c r="T13" s="39">
        <v>953439.97600000002</v>
      </c>
      <c r="U13" s="39">
        <v>26022</v>
      </c>
      <c r="V13" s="39">
        <v>21851.5088</v>
      </c>
      <c r="W13" s="39">
        <v>788</v>
      </c>
      <c r="X13" s="40">
        <f t="shared" si="4"/>
        <v>0.27104590706848236</v>
      </c>
      <c r="Y13" s="41">
        <f t="shared" si="5"/>
        <v>2.2918599335088086</v>
      </c>
      <c r="Z13" s="64">
        <f t="shared" si="6"/>
        <v>3.028206901852279</v>
      </c>
      <c r="AA13" s="85">
        <f t="shared" si="7"/>
        <v>34.848578484990028</v>
      </c>
    </row>
    <row r="14" spans="1:27" s="36" customFormat="1">
      <c r="A14" s="34" t="s">
        <v>211</v>
      </c>
      <c r="B14" s="34" t="s">
        <v>278</v>
      </c>
      <c r="C14" s="35" t="str">
        <f t="shared" si="0"/>
        <v>gSlide</v>
      </c>
      <c r="D14" s="34">
        <v>8</v>
      </c>
      <c r="E14" s="36" t="s">
        <v>212</v>
      </c>
      <c r="F14" s="34">
        <v>2</v>
      </c>
      <c r="G14" s="37" t="s">
        <v>62</v>
      </c>
      <c r="H14" s="37" t="s">
        <v>67</v>
      </c>
      <c r="I14" s="37">
        <v>168</v>
      </c>
      <c r="J14" s="37">
        <v>600</v>
      </c>
      <c r="K14" s="38">
        <v>12859083.5056</v>
      </c>
      <c r="L14" s="39">
        <v>2116420.8724000002</v>
      </c>
      <c r="M14" s="39">
        <v>58969</v>
      </c>
      <c r="N14" s="39">
        <v>28936.511600000002</v>
      </c>
      <c r="O14" s="39">
        <v>1160</v>
      </c>
      <c r="P14" s="40">
        <f t="shared" si="1"/>
        <v>0.22502779134608189</v>
      </c>
      <c r="Q14" s="41">
        <f t="shared" si="2"/>
        <v>1.3672380563505919</v>
      </c>
      <c r="R14" s="41">
        <f t="shared" si="3"/>
        <v>1.9671352744662449</v>
      </c>
      <c r="S14" s="38">
        <v>9959315.2011999991</v>
      </c>
      <c r="T14" s="39">
        <v>1836663.4543999999</v>
      </c>
      <c r="U14" s="39">
        <v>49706</v>
      </c>
      <c r="V14" s="39">
        <v>28099.8452</v>
      </c>
      <c r="W14" s="39">
        <v>1124</v>
      </c>
      <c r="X14" s="40">
        <f t="shared" si="4"/>
        <v>0.28214635878392769</v>
      </c>
      <c r="Y14" s="41">
        <f t="shared" si="5"/>
        <v>1.5299398010388159</v>
      </c>
      <c r="Z14" s="64">
        <f t="shared" si="6"/>
        <v>2.261296422967046</v>
      </c>
      <c r="AA14" s="85">
        <f t="shared" si="7"/>
        <v>22.55034974411031</v>
      </c>
    </row>
    <row r="15" spans="1:27" s="36" customFormat="1">
      <c r="A15" s="34" t="s">
        <v>214</v>
      </c>
      <c r="B15" s="34" t="s">
        <v>279</v>
      </c>
      <c r="C15" s="35" t="str">
        <f t="shared" si="0"/>
        <v>gSlide</v>
      </c>
      <c r="D15" s="34">
        <v>9</v>
      </c>
      <c r="E15" s="36" t="s">
        <v>215</v>
      </c>
      <c r="F15" s="34">
        <v>2</v>
      </c>
      <c r="G15" s="37" t="s">
        <v>62</v>
      </c>
      <c r="H15" s="37" t="s">
        <v>67</v>
      </c>
      <c r="I15" s="37">
        <v>205</v>
      </c>
      <c r="J15" s="37">
        <v>600</v>
      </c>
      <c r="K15" s="38">
        <v>8160046.5451999996</v>
      </c>
      <c r="L15" s="39">
        <v>951376.87600000005</v>
      </c>
      <c r="M15" s="39">
        <v>28500</v>
      </c>
      <c r="N15" s="39">
        <v>9666.3112000000001</v>
      </c>
      <c r="O15" s="39">
        <v>396</v>
      </c>
      <c r="P15" s="40">
        <f t="shared" si="1"/>
        <v>0.11845902038004959</v>
      </c>
      <c r="Q15" s="41">
        <f t="shared" si="2"/>
        <v>1.0160338603815298</v>
      </c>
      <c r="R15" s="41">
        <f t="shared" si="3"/>
        <v>1.3894736842105264</v>
      </c>
      <c r="S15" s="38">
        <v>3129479.7831999999</v>
      </c>
      <c r="T15" s="39">
        <v>504738.36719999998</v>
      </c>
      <c r="U15" s="39">
        <v>13726</v>
      </c>
      <c r="V15" s="39">
        <v>6630.0627999999997</v>
      </c>
      <c r="W15" s="39">
        <v>272</v>
      </c>
      <c r="X15" s="40">
        <f t="shared" si="4"/>
        <v>0.21185830423293339</v>
      </c>
      <c r="Y15" s="41">
        <f t="shared" si="5"/>
        <v>1.3135642603869802</v>
      </c>
      <c r="Z15" s="64">
        <f t="shared" si="6"/>
        <v>1.9816406819175287</v>
      </c>
      <c r="AA15" s="85">
        <f t="shared" si="7"/>
        <v>61.648750826784692</v>
      </c>
    </row>
    <row r="16" spans="1:27" s="36" customFormat="1">
      <c r="A16" s="34"/>
      <c r="B16" s="34"/>
      <c r="C16" s="35"/>
      <c r="D16" s="34"/>
      <c r="F16" s="34"/>
      <c r="G16" s="37"/>
      <c r="H16" s="37"/>
      <c r="I16" s="37"/>
      <c r="J16" s="37"/>
      <c r="K16" s="38">
        <v>6109192.2604</v>
      </c>
      <c r="L16" s="39">
        <v>983604.19079999998</v>
      </c>
      <c r="M16" s="39">
        <v>26945</v>
      </c>
      <c r="N16" s="39">
        <v>12132.2976</v>
      </c>
      <c r="O16" s="39">
        <v>491</v>
      </c>
      <c r="P16" s="40">
        <f t="shared" si="1"/>
        <v>0.19859086247198313</v>
      </c>
      <c r="Q16" s="41">
        <f t="shared" si="2"/>
        <v>1.2334532237131253</v>
      </c>
      <c r="R16" s="41">
        <f t="shared" si="3"/>
        <v>1.8222304694748563</v>
      </c>
      <c r="S16" s="38">
        <v>3492390.4996000002</v>
      </c>
      <c r="T16" s="39">
        <v>762958.29079999996</v>
      </c>
      <c r="U16" s="39">
        <v>19196</v>
      </c>
      <c r="V16" s="39">
        <v>10771.921200000001</v>
      </c>
      <c r="W16" s="39">
        <v>431</v>
      </c>
      <c r="X16" s="40">
        <f t="shared" si="4"/>
        <v>0.30843976929938843</v>
      </c>
      <c r="Y16" s="41">
        <f t="shared" si="5"/>
        <v>1.4118623953486504</v>
      </c>
      <c r="Z16" s="64">
        <f t="shared" si="6"/>
        <v>2.2452594290477181</v>
      </c>
      <c r="AA16" s="85">
        <f t="shared" si="7"/>
        <v>42.833842008250436</v>
      </c>
    </row>
    <row r="17" spans="1:27" s="36" customFormat="1">
      <c r="A17" s="34" t="s">
        <v>217</v>
      </c>
      <c r="B17" s="34" t="s">
        <v>280</v>
      </c>
      <c r="C17" s="35" t="str">
        <f t="shared" si="0"/>
        <v>gSlide</v>
      </c>
      <c r="D17" s="34">
        <v>10</v>
      </c>
      <c r="E17" s="36" t="s">
        <v>218</v>
      </c>
      <c r="F17" s="34">
        <v>2</v>
      </c>
      <c r="G17" s="37" t="s">
        <v>62</v>
      </c>
      <c r="H17" s="37" t="s">
        <v>67</v>
      </c>
      <c r="I17" s="37">
        <v>263</v>
      </c>
      <c r="J17" s="37">
        <v>600</v>
      </c>
      <c r="K17" s="38">
        <v>8970900.0727999993</v>
      </c>
      <c r="L17" s="39">
        <v>2059835.0120000001</v>
      </c>
      <c r="M17" s="39">
        <v>56682</v>
      </c>
      <c r="N17" s="39">
        <v>26409.161199999999</v>
      </c>
      <c r="O17" s="39">
        <v>1081</v>
      </c>
      <c r="P17" s="40">
        <f t="shared" si="1"/>
        <v>0.29438697327677582</v>
      </c>
      <c r="Q17" s="41">
        <f t="shared" si="2"/>
        <v>1.2821008015762378</v>
      </c>
      <c r="R17" s="41">
        <f t="shared" si="3"/>
        <v>1.9071310116086235</v>
      </c>
      <c r="S17" s="38">
        <v>7574932.3411999997</v>
      </c>
      <c r="T17" s="39">
        <v>1897185.7095999999</v>
      </c>
      <c r="U17" s="39">
        <v>50732</v>
      </c>
      <c r="V17" s="39">
        <v>25583.074799999999</v>
      </c>
      <c r="W17" s="39">
        <v>1046</v>
      </c>
      <c r="X17" s="40">
        <f t="shared" si="4"/>
        <v>0.33773337698151901</v>
      </c>
      <c r="Y17" s="41">
        <f t="shared" si="5"/>
        <v>1.3484749895883361</v>
      </c>
      <c r="Z17" s="64">
        <f t="shared" si="6"/>
        <v>2.0618150279902232</v>
      </c>
      <c r="AA17" s="85">
        <f t="shared" si="7"/>
        <v>15.561066562680928</v>
      </c>
    </row>
    <row r="18" spans="1:27" s="71" customFormat="1">
      <c r="A18" s="69" t="s">
        <v>220</v>
      </c>
      <c r="B18" s="69" t="s">
        <v>281</v>
      </c>
      <c r="C18" s="70" t="str">
        <f t="shared" si="0"/>
        <v>gSlide</v>
      </c>
      <c r="D18" s="69">
        <v>11</v>
      </c>
      <c r="E18" s="71" t="s">
        <v>221</v>
      </c>
      <c r="F18" s="69">
        <v>3</v>
      </c>
      <c r="G18" s="62" t="s">
        <v>63</v>
      </c>
      <c r="H18" s="62" t="s">
        <v>49</v>
      </c>
      <c r="I18" s="62">
        <v>128</v>
      </c>
      <c r="J18" s="62">
        <v>600</v>
      </c>
      <c r="K18" s="72">
        <v>67521595.548800007</v>
      </c>
      <c r="L18" s="73">
        <v>13436761.4508</v>
      </c>
      <c r="M18" s="73">
        <v>352719</v>
      </c>
      <c r="N18" s="73">
        <v>29433.56</v>
      </c>
      <c r="O18" s="73">
        <v>1182</v>
      </c>
      <c r="P18" s="74">
        <f t="shared" si="1"/>
        <v>4.3591327723776066E-2</v>
      </c>
      <c r="Q18" s="75">
        <f t="shared" si="2"/>
        <v>0.21905248603075839</v>
      </c>
      <c r="R18" s="75">
        <f t="shared" si="3"/>
        <v>0.33511095234450089</v>
      </c>
      <c r="S18" s="72">
        <v>59682275.990400001</v>
      </c>
      <c r="T18" s="73">
        <v>12231080.7324</v>
      </c>
      <c r="U18" s="73">
        <v>313692</v>
      </c>
      <c r="V18" s="73">
        <v>27837.461200000002</v>
      </c>
      <c r="W18" s="73">
        <v>1111</v>
      </c>
      <c r="X18" s="74">
        <f t="shared" si="4"/>
        <v>4.6642760749401893E-2</v>
      </c>
      <c r="Y18" s="75">
        <f t="shared" si="5"/>
        <v>0.22759608745169074</v>
      </c>
      <c r="Z18" s="76">
        <f t="shared" si="6"/>
        <v>0.35416905754689315</v>
      </c>
      <c r="AA18" s="84">
        <f t="shared" si="7"/>
        <v>11.610092289265113</v>
      </c>
    </row>
    <row r="19" spans="1:27" s="71" customFormat="1">
      <c r="A19" s="69"/>
      <c r="B19" s="69"/>
      <c r="C19" s="70"/>
      <c r="D19" s="69"/>
      <c r="F19" s="69"/>
      <c r="G19" s="62"/>
      <c r="H19" s="62"/>
      <c r="I19" s="62"/>
      <c r="J19" s="62"/>
      <c r="K19" s="72">
        <v>65066742.271200001</v>
      </c>
      <c r="L19" s="73">
        <v>14327858.142000001</v>
      </c>
      <c r="M19" s="73">
        <v>388936</v>
      </c>
      <c r="N19" s="73">
        <v>27623.533599999999</v>
      </c>
      <c r="O19" s="73">
        <v>1134</v>
      </c>
      <c r="P19" s="74">
        <f t="shared" si="1"/>
        <v>4.2454151899697604E-2</v>
      </c>
      <c r="Q19" s="75">
        <f t="shared" si="2"/>
        <v>0.19279597359374803</v>
      </c>
      <c r="R19" s="75">
        <f t="shared" si="3"/>
        <v>0.29156467902174138</v>
      </c>
      <c r="S19" s="72">
        <v>54838199.079599999</v>
      </c>
      <c r="T19" s="73">
        <v>12386358.313999999</v>
      </c>
      <c r="U19" s="73">
        <v>326333</v>
      </c>
      <c r="V19" s="73">
        <v>23924.342400000001</v>
      </c>
      <c r="W19" s="73">
        <v>958</v>
      </c>
      <c r="X19" s="74">
        <f t="shared" si="4"/>
        <v>4.3627148231605475E-2</v>
      </c>
      <c r="Y19" s="75">
        <f t="shared" si="5"/>
        <v>0.19315073723451789</v>
      </c>
      <c r="Z19" s="76">
        <f t="shared" si="6"/>
        <v>0.2935651619664576</v>
      </c>
      <c r="AA19" s="84">
        <f t="shared" si="7"/>
        <v>15.720078852214774</v>
      </c>
    </row>
    <row r="20" spans="1:27" s="32" customFormat="1">
      <c r="A20" t="s">
        <v>223</v>
      </c>
      <c r="B20" t="s">
        <v>282</v>
      </c>
      <c r="C20" s="9" t="str">
        <f t="shared" si="0"/>
        <v>gSlide</v>
      </c>
      <c r="D20">
        <v>12</v>
      </c>
      <c r="E20" s="32" t="s">
        <v>224</v>
      </c>
      <c r="F20">
        <v>3</v>
      </c>
      <c r="G20" s="33" t="s">
        <v>63</v>
      </c>
      <c r="H20" s="33" t="s">
        <v>49</v>
      </c>
      <c r="I20" s="33">
        <v>144</v>
      </c>
      <c r="J20" s="62">
        <v>600</v>
      </c>
      <c r="K20" s="12">
        <v>14774487.975199999</v>
      </c>
      <c r="L20" s="13">
        <v>3415305.6776000001</v>
      </c>
      <c r="M20" s="13">
        <v>84493</v>
      </c>
      <c r="N20" s="13">
        <v>19262.794399999999</v>
      </c>
      <c r="O20" s="13">
        <v>696</v>
      </c>
      <c r="P20" s="10">
        <f t="shared" si="1"/>
        <v>0.13037876122904518</v>
      </c>
      <c r="Q20" s="11">
        <f t="shared" si="2"/>
        <v>0.56401377265698593</v>
      </c>
      <c r="R20" s="11">
        <f t="shared" si="3"/>
        <v>0.82373687761116299</v>
      </c>
      <c r="S20" s="12">
        <v>13342947.956</v>
      </c>
      <c r="T20" s="13">
        <v>3195609.8615999999</v>
      </c>
      <c r="U20" s="13">
        <v>77600</v>
      </c>
      <c r="V20" s="13">
        <v>18601.756000000001</v>
      </c>
      <c r="W20" s="13">
        <v>665</v>
      </c>
      <c r="X20" s="10">
        <f t="shared" si="4"/>
        <v>0.13941264000535386</v>
      </c>
      <c r="Y20" s="11">
        <f t="shared" si="5"/>
        <v>0.58210347337851642</v>
      </c>
      <c r="Z20" s="58">
        <f t="shared" si="6"/>
        <v>0.856958762886598</v>
      </c>
      <c r="AA20" s="84">
        <f t="shared" si="7"/>
        <v>9.6892699198979901</v>
      </c>
    </row>
    <row r="21" spans="1:27" s="32" customFormat="1">
      <c r="A21"/>
      <c r="B21"/>
      <c r="C21" s="9"/>
      <c r="D21"/>
      <c r="F21"/>
      <c r="G21" s="33"/>
      <c r="H21" s="33"/>
      <c r="I21" s="33"/>
      <c r="J21" s="62"/>
      <c r="K21" s="12">
        <v>11691631.9244</v>
      </c>
      <c r="L21" s="13">
        <v>727914.58</v>
      </c>
      <c r="M21" s="13">
        <v>19951</v>
      </c>
      <c r="N21" s="13">
        <v>2785.0792000000001</v>
      </c>
      <c r="O21" s="13">
        <v>113</v>
      </c>
      <c r="P21" s="10">
        <f t="shared" si="1"/>
        <v>2.3821133080555192E-2</v>
      </c>
      <c r="Q21" s="11">
        <f t="shared" si="2"/>
        <v>0.38261071786747292</v>
      </c>
      <c r="R21" s="11">
        <f t="shared" si="3"/>
        <v>0.56638764974186762</v>
      </c>
      <c r="S21" s="12">
        <v>9855788.4199999999</v>
      </c>
      <c r="T21" s="13">
        <v>568087.38679999998</v>
      </c>
      <c r="U21" s="13">
        <v>14734</v>
      </c>
      <c r="V21" s="13">
        <v>2568.6124</v>
      </c>
      <c r="W21" s="13">
        <v>99</v>
      </c>
      <c r="X21" s="10">
        <f t="shared" si="4"/>
        <v>2.6061967754782624E-2</v>
      </c>
      <c r="Y21" s="11">
        <f t="shared" si="5"/>
        <v>0.45215092953723712</v>
      </c>
      <c r="Z21" s="58">
        <f t="shared" si="6"/>
        <v>0.67191529795031901</v>
      </c>
      <c r="AA21" s="84">
        <f t="shared" si="7"/>
        <v>15.702200653175396</v>
      </c>
    </row>
    <row r="22" spans="1:27" s="32" customFormat="1">
      <c r="A22"/>
      <c r="B22"/>
      <c r="C22" s="9"/>
      <c r="D22"/>
      <c r="F22"/>
      <c r="G22" s="33"/>
      <c r="H22" s="33"/>
      <c r="I22" s="33"/>
      <c r="J22" s="62"/>
      <c r="K22" s="12">
        <v>11009883.1744</v>
      </c>
      <c r="L22" s="13">
        <v>1061510.8672</v>
      </c>
      <c r="M22" s="13">
        <v>28417</v>
      </c>
      <c r="N22" s="13">
        <v>2547.8755999999998</v>
      </c>
      <c r="O22" s="13">
        <v>98</v>
      </c>
      <c r="P22" s="10">
        <f t="shared" si="1"/>
        <v>2.3141713310131016E-2</v>
      </c>
      <c r="Q22" s="11">
        <f t="shared" si="2"/>
        <v>0.24002350599769723</v>
      </c>
      <c r="R22" s="11">
        <f t="shared" si="3"/>
        <v>0.34486398986522149</v>
      </c>
      <c r="S22" s="12">
        <v>9598712.6175999995</v>
      </c>
      <c r="T22" s="13">
        <v>932568.81</v>
      </c>
      <c r="U22" s="13">
        <v>24208</v>
      </c>
      <c r="V22" s="13">
        <v>2492.4364</v>
      </c>
      <c r="W22" s="13">
        <v>95</v>
      </c>
      <c r="X22" s="10">
        <f t="shared" si="4"/>
        <v>2.5966361316307363E-2</v>
      </c>
      <c r="Y22" s="11">
        <f t="shared" si="5"/>
        <v>0.26726568305452975</v>
      </c>
      <c r="Z22" s="58">
        <f t="shared" si="6"/>
        <v>0.39243225380039654</v>
      </c>
      <c r="AA22" s="84">
        <f t="shared" si="7"/>
        <v>12.817307272444371</v>
      </c>
    </row>
    <row r="23" spans="1:27" s="32" customFormat="1">
      <c r="A23"/>
      <c r="B23"/>
      <c r="C23" s="9"/>
      <c r="D23"/>
      <c r="F23"/>
      <c r="G23" s="33"/>
      <c r="H23" s="33"/>
      <c r="I23" s="33"/>
      <c r="J23" s="62"/>
      <c r="K23" s="12">
        <v>7481921.0219999999</v>
      </c>
      <c r="L23" s="13">
        <v>1923524.4080000001</v>
      </c>
      <c r="M23" s="13">
        <v>51271</v>
      </c>
      <c r="N23" s="13">
        <v>18885.934799999999</v>
      </c>
      <c r="O23" s="13">
        <v>699</v>
      </c>
      <c r="P23" s="10">
        <f t="shared" si="1"/>
        <v>0.25242093233098017</v>
      </c>
      <c r="Q23" s="11">
        <f t="shared" si="2"/>
        <v>0.98184014309632817</v>
      </c>
      <c r="R23" s="11">
        <f t="shared" si="3"/>
        <v>1.3633438005890268</v>
      </c>
      <c r="S23" s="12">
        <v>6651035.534</v>
      </c>
      <c r="T23" s="13">
        <v>1732329.8424</v>
      </c>
      <c r="U23" s="13">
        <v>44887</v>
      </c>
      <c r="V23" s="13">
        <v>17266.7716</v>
      </c>
      <c r="W23" s="13">
        <v>634</v>
      </c>
      <c r="X23" s="10">
        <f t="shared" si="4"/>
        <v>0.25961027439610729</v>
      </c>
      <c r="Y23" s="11">
        <f t="shared" si="5"/>
        <v>0.99673694797512202</v>
      </c>
      <c r="Z23" s="58">
        <f t="shared" si="6"/>
        <v>1.4124356717980708</v>
      </c>
      <c r="AA23" s="84">
        <f t="shared" si="7"/>
        <v>11.105242698457342</v>
      </c>
    </row>
    <row r="24" spans="1:27" s="32" customFormat="1">
      <c r="A24" t="s">
        <v>226</v>
      </c>
      <c r="B24" t="s">
        <v>283</v>
      </c>
      <c r="C24" s="9" t="str">
        <f t="shared" si="0"/>
        <v>gSlide</v>
      </c>
      <c r="D24">
        <v>13</v>
      </c>
      <c r="E24" s="32" t="s">
        <v>227</v>
      </c>
      <c r="F24">
        <v>3</v>
      </c>
      <c r="G24" s="33" t="s">
        <v>63</v>
      </c>
      <c r="H24" s="33" t="s">
        <v>49</v>
      </c>
      <c r="I24" s="33">
        <v>257</v>
      </c>
      <c r="J24" s="62">
        <v>600</v>
      </c>
      <c r="K24" s="77">
        <v>24157692.340799998</v>
      </c>
      <c r="L24" s="78">
        <v>5202746.5284000002</v>
      </c>
      <c r="M24" s="78">
        <v>138720</v>
      </c>
      <c r="N24" s="78">
        <v>19911.983199999999</v>
      </c>
      <c r="O24" s="78">
        <v>808</v>
      </c>
      <c r="P24" s="10">
        <f t="shared" si="1"/>
        <v>8.2425021889903749E-2</v>
      </c>
      <c r="Q24" s="11">
        <f t="shared" si="2"/>
        <v>0.38272060903423499</v>
      </c>
      <c r="R24" s="11">
        <f t="shared" si="3"/>
        <v>0.58246828143021911</v>
      </c>
      <c r="S24" s="77">
        <v>23145839.550000001</v>
      </c>
      <c r="T24" s="78">
        <v>4970983.1644000001</v>
      </c>
      <c r="U24" s="78">
        <v>131136</v>
      </c>
      <c r="V24" s="78">
        <v>19664.1996</v>
      </c>
      <c r="W24" s="78">
        <v>797</v>
      </c>
      <c r="X24" s="10">
        <f t="shared" si="4"/>
        <v>8.4957815237252862E-2</v>
      </c>
      <c r="Y24" s="11">
        <f t="shared" si="5"/>
        <v>0.39557968614390748</v>
      </c>
      <c r="Z24" s="58">
        <f t="shared" si="6"/>
        <v>0.60776598340653976</v>
      </c>
      <c r="AA24" s="84">
        <f t="shared" si="7"/>
        <v>4.1885324828443009</v>
      </c>
    </row>
    <row r="25" spans="1:27" s="32" customFormat="1">
      <c r="A25"/>
      <c r="B25"/>
      <c r="C25" s="9"/>
      <c r="D25"/>
      <c r="F25"/>
      <c r="G25" s="33"/>
      <c r="H25" s="33"/>
      <c r="I25" s="33"/>
      <c r="J25" s="62"/>
      <c r="K25" s="77">
        <v>26045345.470400002</v>
      </c>
      <c r="L25" s="78">
        <v>3923667.4832000001</v>
      </c>
      <c r="M25" s="78">
        <v>109995</v>
      </c>
      <c r="N25" s="78">
        <v>27586.926800000001</v>
      </c>
      <c r="O25" s="78">
        <v>1059</v>
      </c>
      <c r="P25" s="10">
        <f t="shared" si="1"/>
        <v>0.10591883617497788</v>
      </c>
      <c r="Q25" s="11">
        <f t="shared" si="2"/>
        <v>0.70309033367682594</v>
      </c>
      <c r="R25" s="11">
        <f t="shared" si="3"/>
        <v>0.96277103504704764</v>
      </c>
      <c r="S25" s="77">
        <v>20102916.439599998</v>
      </c>
      <c r="T25" s="78">
        <v>3273508.2856000001</v>
      </c>
      <c r="U25" s="78">
        <v>88798</v>
      </c>
      <c r="V25" s="78">
        <v>25716.806</v>
      </c>
      <c r="W25" s="78">
        <v>973</v>
      </c>
      <c r="X25" s="10">
        <f t="shared" si="4"/>
        <v>0.12792574687989752</v>
      </c>
      <c r="Y25" s="11">
        <f t="shared" si="5"/>
        <v>0.78560381573270954</v>
      </c>
      <c r="Z25" s="58">
        <f t="shared" si="6"/>
        <v>1.0957453996711637</v>
      </c>
      <c r="AA25" s="84">
        <f t="shared" si="7"/>
        <v>22.815704393529554</v>
      </c>
    </row>
    <row r="26" spans="1:27" s="32" customFormat="1">
      <c r="A26" t="s">
        <v>229</v>
      </c>
      <c r="B26" t="s">
        <v>284</v>
      </c>
      <c r="C26" s="9" t="str">
        <f t="shared" si="0"/>
        <v>gSlide</v>
      </c>
      <c r="D26">
        <v>14</v>
      </c>
      <c r="E26" s="32" t="s">
        <v>230</v>
      </c>
      <c r="F26">
        <v>3</v>
      </c>
      <c r="G26" s="33" t="s">
        <v>63</v>
      </c>
      <c r="H26" s="33" t="s">
        <v>49</v>
      </c>
      <c r="I26" s="33">
        <v>258</v>
      </c>
      <c r="J26" s="62">
        <v>600</v>
      </c>
      <c r="K26" s="77">
        <v>9204051.9560000002</v>
      </c>
      <c r="L26" s="78">
        <v>2568015.8996000001</v>
      </c>
      <c r="M26" s="78">
        <v>71471</v>
      </c>
      <c r="N26" s="78">
        <v>34095.954400000002</v>
      </c>
      <c r="O26" s="78">
        <v>1371</v>
      </c>
      <c r="P26" s="10">
        <f t="shared" si="1"/>
        <v>0.37044504488887964</v>
      </c>
      <c r="Q26" s="11">
        <f t="shared" si="2"/>
        <v>1.3277158605330623</v>
      </c>
      <c r="R26" s="11">
        <f t="shared" si="3"/>
        <v>1.9182605532313806</v>
      </c>
      <c r="S26" s="77">
        <v>8875525.1816000007</v>
      </c>
      <c r="T26" s="78">
        <v>2482799.5011999998</v>
      </c>
      <c r="U26" s="78">
        <v>68718</v>
      </c>
      <c r="V26" s="78">
        <v>33114.341999999997</v>
      </c>
      <c r="W26" s="78">
        <v>1326</v>
      </c>
      <c r="X26" s="10">
        <f t="shared" si="4"/>
        <v>0.37309726830193546</v>
      </c>
      <c r="Y26" s="11">
        <f t="shared" si="5"/>
        <v>1.3337501471220288</v>
      </c>
      <c r="Z26" s="58">
        <f t="shared" si="6"/>
        <v>1.9296254256526675</v>
      </c>
      <c r="AA26" s="84">
        <f t="shared" si="7"/>
        <v>3.5693711418679817</v>
      </c>
    </row>
    <row r="27" spans="1:27" s="32" customFormat="1">
      <c r="A27"/>
      <c r="B27"/>
      <c r="C27" s="9"/>
      <c r="D27"/>
      <c r="F27"/>
      <c r="G27" s="33"/>
      <c r="H27" s="33"/>
      <c r="I27" s="33"/>
      <c r="J27" s="62"/>
      <c r="K27" s="77">
        <v>13409886.7696</v>
      </c>
      <c r="L27" s="78">
        <v>2601577.7755999998</v>
      </c>
      <c r="M27" s="78">
        <v>73164</v>
      </c>
      <c r="N27" s="78">
        <v>19625.900000000001</v>
      </c>
      <c r="O27" s="78">
        <v>777</v>
      </c>
      <c r="P27" s="10">
        <f t="shared" si="1"/>
        <v>0.14635395762245812</v>
      </c>
      <c r="Q27" s="11">
        <f t="shared" si="2"/>
        <v>0.75438451942778051</v>
      </c>
      <c r="R27" s="11">
        <f t="shared" si="3"/>
        <v>1.0619977037887485</v>
      </c>
      <c r="S27" s="77">
        <v>10873567.703600001</v>
      </c>
      <c r="T27" s="78">
        <v>2096341.0904000001</v>
      </c>
      <c r="U27" s="78">
        <v>56530</v>
      </c>
      <c r="V27" s="78">
        <v>18037.207200000001</v>
      </c>
      <c r="W27" s="78">
        <v>710</v>
      </c>
      <c r="X27" s="10">
        <f t="shared" si="4"/>
        <v>0.16588122400735386</v>
      </c>
      <c r="Y27" s="11">
        <f t="shared" si="5"/>
        <v>0.86041376007939363</v>
      </c>
      <c r="Z27" s="58">
        <f t="shared" si="6"/>
        <v>1.2559702812665841</v>
      </c>
      <c r="AA27" s="84">
        <f t="shared" si="7"/>
        <v>18.913799270474041</v>
      </c>
    </row>
    <row r="28" spans="1:27" s="32" customFormat="1">
      <c r="A28" t="s">
        <v>232</v>
      </c>
      <c r="B28" t="s">
        <v>285</v>
      </c>
      <c r="C28" s="9" t="str">
        <f t="shared" si="0"/>
        <v>gSlide</v>
      </c>
      <c r="D28">
        <v>15</v>
      </c>
      <c r="E28" s="32" t="s">
        <v>233</v>
      </c>
      <c r="F28">
        <v>3</v>
      </c>
      <c r="G28" s="33" t="s">
        <v>63</v>
      </c>
      <c r="H28" s="33" t="s">
        <v>49</v>
      </c>
      <c r="I28" s="33">
        <v>260</v>
      </c>
      <c r="J28" s="62">
        <v>600</v>
      </c>
      <c r="K28" s="12">
        <v>21452971.626400001</v>
      </c>
      <c r="L28" s="13">
        <v>4191898.4144000001</v>
      </c>
      <c r="M28" s="13">
        <v>110007</v>
      </c>
      <c r="N28" s="13">
        <v>34369.129999999997</v>
      </c>
      <c r="O28" s="13">
        <v>1313</v>
      </c>
      <c r="P28" s="10">
        <f t="shared" si="1"/>
        <v>0.16020684965483004</v>
      </c>
      <c r="Q28" s="11">
        <f t="shared" si="2"/>
        <v>0.81989415301514079</v>
      </c>
      <c r="R28" s="11">
        <f t="shared" si="3"/>
        <v>1.1935604097921042</v>
      </c>
      <c r="S28" s="12">
        <v>17736596.8136</v>
      </c>
      <c r="T28" s="13">
        <v>3572995.4992</v>
      </c>
      <c r="U28" s="13">
        <v>89838</v>
      </c>
      <c r="V28" s="13">
        <v>30259.858</v>
      </c>
      <c r="W28" s="13">
        <v>1159</v>
      </c>
      <c r="X28" s="10">
        <f t="shared" si="4"/>
        <v>0.17060690006099402</v>
      </c>
      <c r="Y28" s="11">
        <f t="shared" si="5"/>
        <v>0.84690445332985276</v>
      </c>
      <c r="Z28" s="58">
        <f t="shared" si="6"/>
        <v>1.2900999577016408</v>
      </c>
      <c r="AA28" s="84">
        <f t="shared" si="7"/>
        <v>17.323356770894314</v>
      </c>
    </row>
    <row r="29" spans="1:27" s="32" customFormat="1">
      <c r="A29"/>
      <c r="B29"/>
      <c r="C29" s="9"/>
      <c r="D29"/>
      <c r="F29"/>
      <c r="G29" s="33"/>
      <c r="H29" s="33"/>
      <c r="I29" s="33"/>
      <c r="J29" s="62"/>
      <c r="K29" s="12">
        <v>7636571.4211999997</v>
      </c>
      <c r="L29" s="13">
        <v>463474.46279999998</v>
      </c>
      <c r="M29" s="13">
        <v>12677</v>
      </c>
      <c r="N29" s="13">
        <v>6135.5536000000002</v>
      </c>
      <c r="O29" s="13">
        <v>240</v>
      </c>
      <c r="P29" s="10">
        <f t="shared" si="1"/>
        <v>8.0344349074860988E-2</v>
      </c>
      <c r="Q29" s="11">
        <f t="shared" si="2"/>
        <v>1.3238169721225039</v>
      </c>
      <c r="R29" s="11">
        <f t="shared" si="3"/>
        <v>1.8931923956772105</v>
      </c>
      <c r="S29" s="12">
        <v>7056118.7652000003</v>
      </c>
      <c r="T29" s="13">
        <v>414788.68839999998</v>
      </c>
      <c r="U29" s="13">
        <v>11099</v>
      </c>
      <c r="V29" s="13">
        <v>5648.6620000000003</v>
      </c>
      <c r="W29" s="13">
        <v>222</v>
      </c>
      <c r="X29" s="10">
        <f t="shared" si="4"/>
        <v>8.0053386117288419E-2</v>
      </c>
      <c r="Y29" s="11">
        <f t="shared" si="5"/>
        <v>1.3618167896017292</v>
      </c>
      <c r="Z29" s="58">
        <f t="shared" si="6"/>
        <v>2.0001801964140911</v>
      </c>
      <c r="AA29" s="84">
        <f t="shared" si="7"/>
        <v>7.600958911856651</v>
      </c>
    </row>
    <row r="30" spans="1:27" s="32" customFormat="1">
      <c r="A30"/>
      <c r="B30"/>
      <c r="C30" s="9"/>
      <c r="D30"/>
      <c r="F30"/>
      <c r="G30" s="33"/>
      <c r="H30" s="33"/>
      <c r="I30" s="33"/>
      <c r="J30" s="62"/>
      <c r="K30" s="12">
        <v>4375167.0788000003</v>
      </c>
      <c r="L30" s="13">
        <v>824056.94440000004</v>
      </c>
      <c r="M30" s="13">
        <v>21787</v>
      </c>
      <c r="N30" s="13">
        <v>10216.048000000001</v>
      </c>
      <c r="O30" s="13">
        <v>412</v>
      </c>
      <c r="P30" s="10">
        <f t="shared" si="1"/>
        <v>0.23350075130849651</v>
      </c>
      <c r="Q30" s="11">
        <f t="shared" si="2"/>
        <v>1.2397259763933373</v>
      </c>
      <c r="R30" s="11">
        <f t="shared" si="3"/>
        <v>1.8910359388626243</v>
      </c>
      <c r="S30" s="12">
        <v>4124131.61</v>
      </c>
      <c r="T30" s="13">
        <v>795507.87239999999</v>
      </c>
      <c r="U30" s="13">
        <v>20926</v>
      </c>
      <c r="V30" s="13">
        <v>10157.858</v>
      </c>
      <c r="W30" s="13">
        <v>410</v>
      </c>
      <c r="X30" s="10">
        <f t="shared" si="4"/>
        <v>0.24630295442972056</v>
      </c>
      <c r="Y30" s="11">
        <f t="shared" si="5"/>
        <v>1.2769022598549962</v>
      </c>
      <c r="Z30" s="58">
        <f t="shared" si="6"/>
        <v>1.9592850998757527</v>
      </c>
      <c r="AA30" s="84">
        <f t="shared" si="7"/>
        <v>5.7377344517058573</v>
      </c>
    </row>
    <row r="31" spans="1:27" s="36" customFormat="1">
      <c r="A31" s="34" t="s">
        <v>235</v>
      </c>
      <c r="B31" s="34" t="s">
        <v>286</v>
      </c>
      <c r="C31" s="35" t="str">
        <f t="shared" si="0"/>
        <v>gSlide</v>
      </c>
      <c r="D31" s="34">
        <v>16</v>
      </c>
      <c r="E31" s="36" t="s">
        <v>236</v>
      </c>
      <c r="F31" s="34">
        <v>4</v>
      </c>
      <c r="G31" s="37" t="s">
        <v>64</v>
      </c>
      <c r="H31" s="37" t="s">
        <v>68</v>
      </c>
      <c r="I31" s="37">
        <v>102</v>
      </c>
      <c r="J31" s="37">
        <v>600</v>
      </c>
      <c r="K31" s="79">
        <v>16948346.397999998</v>
      </c>
      <c r="L31" s="80">
        <v>2432741.9240000001</v>
      </c>
      <c r="M31" s="80">
        <v>65868</v>
      </c>
      <c r="N31" s="80">
        <v>15864.9216</v>
      </c>
      <c r="O31" s="80">
        <v>641</v>
      </c>
      <c r="P31" s="40">
        <f t="shared" si="1"/>
        <v>9.3607489647911324E-2</v>
      </c>
      <c r="Q31" s="41">
        <f t="shared" si="2"/>
        <v>0.65214157915749382</v>
      </c>
      <c r="R31" s="41">
        <f t="shared" si="3"/>
        <v>0.97315843808829772</v>
      </c>
      <c r="S31" s="79">
        <v>11058438.3916</v>
      </c>
      <c r="T31" s="80">
        <v>2022035.6344000001</v>
      </c>
      <c r="U31" s="80">
        <v>52068</v>
      </c>
      <c r="V31" s="80">
        <v>15363.852800000001</v>
      </c>
      <c r="W31" s="80">
        <v>622</v>
      </c>
      <c r="X31" s="40">
        <f t="shared" si="4"/>
        <v>0.13893329470163163</v>
      </c>
      <c r="Y31" s="41">
        <f t="shared" si="5"/>
        <v>0.75982107034226054</v>
      </c>
      <c r="Z31" s="64">
        <f t="shared" si="6"/>
        <v>1.1945916877928862</v>
      </c>
      <c r="AA31" s="85">
        <f t="shared" si="7"/>
        <v>34.752110135623859</v>
      </c>
    </row>
    <row r="32" spans="1:27" s="36" customFormat="1">
      <c r="A32" s="34"/>
      <c r="B32" s="34"/>
      <c r="C32" s="35"/>
      <c r="D32" s="34"/>
      <c r="F32" s="34"/>
      <c r="G32" s="37"/>
      <c r="H32" s="37"/>
      <c r="I32" s="37"/>
      <c r="J32" s="37"/>
      <c r="K32" s="79">
        <v>17457473.137600001</v>
      </c>
      <c r="L32" s="80">
        <v>2571436.8368000002</v>
      </c>
      <c r="M32" s="80">
        <v>69428</v>
      </c>
      <c r="N32" s="80">
        <v>24716.7844</v>
      </c>
      <c r="O32" s="80">
        <v>968</v>
      </c>
      <c r="P32" s="40">
        <f t="shared" si="1"/>
        <v>0.1415828293429526</v>
      </c>
      <c r="Q32" s="41">
        <f t="shared" si="2"/>
        <v>0.96120519260969139</v>
      </c>
      <c r="R32" s="41">
        <f t="shared" si="3"/>
        <v>1.394250158437518</v>
      </c>
      <c r="S32" s="79">
        <v>10791084.119200001</v>
      </c>
      <c r="T32" s="80">
        <v>1964181.0204</v>
      </c>
      <c r="U32" s="80">
        <v>50360</v>
      </c>
      <c r="V32" s="80">
        <v>6615.674</v>
      </c>
      <c r="W32" s="80">
        <v>258</v>
      </c>
      <c r="X32" s="40">
        <f t="shared" si="4"/>
        <v>6.1306852276585298E-2</v>
      </c>
      <c r="Y32" s="41">
        <f t="shared" si="5"/>
        <v>0.33681590094240582</v>
      </c>
      <c r="Z32" s="64">
        <f t="shared" si="6"/>
        <v>0.5123113582208102</v>
      </c>
      <c r="AA32" s="85">
        <f t="shared" si="7"/>
        <v>38.186448667888222</v>
      </c>
    </row>
    <row r="33" spans="1:27" s="36" customFormat="1">
      <c r="A33" s="34" t="s">
        <v>238</v>
      </c>
      <c r="B33" s="34" t="s">
        <v>287</v>
      </c>
      <c r="C33" s="35" t="str">
        <f t="shared" si="0"/>
        <v>gSlide</v>
      </c>
      <c r="D33" s="34">
        <v>17</v>
      </c>
      <c r="E33" s="36" t="s">
        <v>239</v>
      </c>
      <c r="F33" s="34">
        <v>4</v>
      </c>
      <c r="G33" s="37" t="s">
        <v>64</v>
      </c>
      <c r="H33" s="37" t="s">
        <v>68</v>
      </c>
      <c r="I33" s="37">
        <v>129</v>
      </c>
      <c r="J33" s="37">
        <v>600</v>
      </c>
      <c r="K33" s="38">
        <v>6661777.8311999999</v>
      </c>
      <c r="L33" s="39">
        <v>1563901.5323999999</v>
      </c>
      <c r="M33" s="39">
        <v>42285</v>
      </c>
      <c r="N33" s="39">
        <v>5100.4063999999998</v>
      </c>
      <c r="O33" s="39">
        <v>191</v>
      </c>
      <c r="P33" s="40">
        <f t="shared" si="1"/>
        <v>7.6562241029903166E-2</v>
      </c>
      <c r="Q33" s="41">
        <f t="shared" si="2"/>
        <v>0.32613347415631705</v>
      </c>
      <c r="R33" s="41">
        <f t="shared" si="3"/>
        <v>0.45169681920302707</v>
      </c>
      <c r="S33" s="38">
        <v>5606467.6903999997</v>
      </c>
      <c r="T33" s="39">
        <v>1412399.1063999999</v>
      </c>
      <c r="U33" s="39">
        <v>37028</v>
      </c>
      <c r="V33" s="39">
        <v>5023.8072000000002</v>
      </c>
      <c r="W33" s="39">
        <v>186</v>
      </c>
      <c r="X33" s="40">
        <f t="shared" si="4"/>
        <v>8.9607351320374257E-2</v>
      </c>
      <c r="Y33" s="41">
        <f t="shared" si="5"/>
        <v>0.35569317321397598</v>
      </c>
      <c r="Z33" s="64">
        <f t="shared" si="6"/>
        <v>0.5023225667062764</v>
      </c>
      <c r="AA33" s="85">
        <f t="shared" si="7"/>
        <v>15.841268915596739</v>
      </c>
    </row>
    <row r="34" spans="1:27" s="36" customFormat="1">
      <c r="A34" s="34"/>
      <c r="B34" s="34"/>
      <c r="C34" s="35"/>
      <c r="D34" s="34"/>
      <c r="F34" s="34"/>
      <c r="G34" s="37"/>
      <c r="H34" s="37"/>
      <c r="I34" s="37"/>
      <c r="J34" s="37"/>
      <c r="K34" s="38">
        <v>12827160.4716</v>
      </c>
      <c r="L34" s="39">
        <v>2303227.2771999999</v>
      </c>
      <c r="M34" s="39">
        <v>65669</v>
      </c>
      <c r="N34" s="39">
        <v>14051.0864</v>
      </c>
      <c r="O34" s="39">
        <v>564</v>
      </c>
      <c r="P34" s="40">
        <f t="shared" si="1"/>
        <v>0.10954167472302101</v>
      </c>
      <c r="Q34" s="41">
        <f t="shared" si="2"/>
        <v>0.6100607846691406</v>
      </c>
      <c r="R34" s="41">
        <f t="shared" si="3"/>
        <v>0.85885273112122928</v>
      </c>
      <c r="S34" s="38">
        <v>9437494.3660000004</v>
      </c>
      <c r="T34" s="39">
        <v>1953971.7435999999</v>
      </c>
      <c r="U34" s="39">
        <v>53592</v>
      </c>
      <c r="V34" s="39">
        <v>12984.199199999999</v>
      </c>
      <c r="W34" s="39">
        <v>521</v>
      </c>
      <c r="X34" s="40">
        <f t="shared" si="4"/>
        <v>0.13758100080862076</v>
      </c>
      <c r="Y34" s="41">
        <f t="shared" si="5"/>
        <v>0.66450291528156358</v>
      </c>
      <c r="Z34" s="64">
        <f t="shared" si="6"/>
        <v>0.97216002388416189</v>
      </c>
      <c r="AA34" s="85">
        <f t="shared" si="7"/>
        <v>26.425693458072008</v>
      </c>
    </row>
    <row r="35" spans="1:27" s="36" customFormat="1">
      <c r="A35" s="34" t="s">
        <v>241</v>
      </c>
      <c r="B35" s="34" t="s">
        <v>288</v>
      </c>
      <c r="C35" s="35" t="str">
        <f t="shared" si="0"/>
        <v>gSlide</v>
      </c>
      <c r="D35" s="34">
        <v>18</v>
      </c>
      <c r="E35" s="36" t="s">
        <v>242</v>
      </c>
      <c r="F35" s="34">
        <v>4</v>
      </c>
      <c r="G35" s="37" t="s">
        <v>64</v>
      </c>
      <c r="H35" s="37" t="s">
        <v>68</v>
      </c>
      <c r="I35" s="37">
        <v>136</v>
      </c>
      <c r="J35" s="37">
        <v>600</v>
      </c>
      <c r="K35" s="38">
        <v>7936403.966</v>
      </c>
      <c r="L35" s="39">
        <v>2014900.2708000001</v>
      </c>
      <c r="M35" s="39">
        <v>53329</v>
      </c>
      <c r="N35" s="39">
        <v>37231.654799999997</v>
      </c>
      <c r="O35" s="39">
        <v>1393</v>
      </c>
      <c r="P35" s="40">
        <f t="shared" si="1"/>
        <v>0.46912499615068104</v>
      </c>
      <c r="Q35" s="41">
        <f t="shared" si="2"/>
        <v>1.8478162586785234</v>
      </c>
      <c r="R35" s="41">
        <f t="shared" si="3"/>
        <v>2.6120872320876072</v>
      </c>
      <c r="S35" s="38">
        <v>7709094.7819999997</v>
      </c>
      <c r="T35" s="39">
        <v>2014900.2708000001</v>
      </c>
      <c r="U35" s="39">
        <v>53329</v>
      </c>
      <c r="V35" s="39">
        <v>37231.654799999997</v>
      </c>
      <c r="W35" s="39">
        <v>1393</v>
      </c>
      <c r="X35" s="40">
        <f t="shared" si="4"/>
        <v>0.48295754369154154</v>
      </c>
      <c r="Y35" s="41">
        <f t="shared" si="5"/>
        <v>1.8478162586785234</v>
      </c>
      <c r="Z35" s="64">
        <f t="shared" si="6"/>
        <v>2.6120872320876072</v>
      </c>
      <c r="AA35" s="85">
        <f t="shared" si="7"/>
        <v>2.8641332393588539</v>
      </c>
    </row>
    <row r="36" spans="1:27" s="36" customFormat="1">
      <c r="A36" s="34"/>
      <c r="B36" s="34"/>
      <c r="C36" s="35"/>
      <c r="D36" s="34"/>
      <c r="F36" s="34"/>
      <c r="G36" s="37"/>
      <c r="H36" s="37"/>
      <c r="I36" s="37"/>
      <c r="J36" s="37"/>
      <c r="K36" s="38">
        <v>24063738.555199999</v>
      </c>
      <c r="L36" s="39">
        <v>4469208.6783999996</v>
      </c>
      <c r="M36" s="39">
        <v>122492</v>
      </c>
      <c r="N36" s="39">
        <v>24143.56</v>
      </c>
      <c r="O36" s="39">
        <v>885</v>
      </c>
      <c r="P36" s="40">
        <f t="shared" si="1"/>
        <v>0.10033170841104717</v>
      </c>
      <c r="Q36" s="41">
        <f t="shared" si="2"/>
        <v>0.54022001963541177</v>
      </c>
      <c r="R36" s="41">
        <f t="shared" si="3"/>
        <v>0.72249616301472752</v>
      </c>
      <c r="S36" s="38">
        <v>19310642.026799999</v>
      </c>
      <c r="T36" s="39">
        <v>3736408.466</v>
      </c>
      <c r="U36" s="39">
        <v>98684</v>
      </c>
      <c r="V36" s="39">
        <v>22581.5288</v>
      </c>
      <c r="W36" s="39">
        <v>825</v>
      </c>
      <c r="X36" s="40">
        <f t="shared" si="4"/>
        <v>0.11693826009855368</v>
      </c>
      <c r="Y36" s="41">
        <f t="shared" si="5"/>
        <v>0.60436456574499153</v>
      </c>
      <c r="Z36" s="64">
        <f t="shared" si="6"/>
        <v>0.83600178347047138</v>
      </c>
      <c r="AA36" s="85">
        <f t="shared" si="7"/>
        <v>19.75211174064593</v>
      </c>
    </row>
    <row r="37" spans="1:27" s="36" customFormat="1">
      <c r="A37" s="34" t="s">
        <v>244</v>
      </c>
      <c r="B37" s="34" t="s">
        <v>289</v>
      </c>
      <c r="C37" s="35" t="str">
        <f t="shared" si="0"/>
        <v>gSlide</v>
      </c>
      <c r="D37" s="34">
        <v>19</v>
      </c>
      <c r="E37" s="36" t="s">
        <v>245</v>
      </c>
      <c r="F37" s="34">
        <v>4</v>
      </c>
      <c r="G37" s="37" t="s">
        <v>64</v>
      </c>
      <c r="H37" s="37" t="s">
        <v>68</v>
      </c>
      <c r="I37" s="37">
        <v>254</v>
      </c>
      <c r="J37" s="37">
        <v>600</v>
      </c>
      <c r="K37" s="38">
        <v>6213774.9255999997</v>
      </c>
      <c r="L37" s="39">
        <v>1520784.4351999999</v>
      </c>
      <c r="M37" s="39">
        <v>39026</v>
      </c>
      <c r="N37" s="39">
        <v>10441.190399999999</v>
      </c>
      <c r="O37" s="39">
        <v>403</v>
      </c>
      <c r="P37" s="40">
        <f t="shared" si="1"/>
        <v>0.16803296747977722</v>
      </c>
      <c r="Q37" s="41">
        <f t="shared" si="2"/>
        <v>0.68656610091007853</v>
      </c>
      <c r="R37" s="41">
        <f t="shared" si="3"/>
        <v>1.0326449033977347</v>
      </c>
      <c r="S37" s="38">
        <v>6213774.9255999997</v>
      </c>
      <c r="T37" s="39">
        <v>1520784.4351999999</v>
      </c>
      <c r="U37" s="39">
        <v>39026</v>
      </c>
      <c r="V37" s="39">
        <v>10441.190399999999</v>
      </c>
      <c r="W37" s="39">
        <v>403</v>
      </c>
      <c r="X37" s="40">
        <f t="shared" si="4"/>
        <v>0.16803296747977722</v>
      </c>
      <c r="Y37" s="41">
        <f t="shared" si="5"/>
        <v>0.68656610091007853</v>
      </c>
      <c r="Z37" s="64">
        <f t="shared" si="6"/>
        <v>1.0326449033977347</v>
      </c>
      <c r="AA37" s="85">
        <f t="shared" si="7"/>
        <v>0</v>
      </c>
    </row>
    <row r="38" spans="1:27" s="36" customFormat="1">
      <c r="A38" s="34"/>
      <c r="B38" s="34"/>
      <c r="C38" s="35"/>
      <c r="D38" s="34"/>
      <c r="F38" s="34"/>
      <c r="G38" s="37"/>
      <c r="H38" s="37"/>
      <c r="I38" s="37"/>
      <c r="J38" s="37"/>
      <c r="K38" s="38">
        <v>10774797.690400001</v>
      </c>
      <c r="L38" s="39">
        <v>2501384.5408000001</v>
      </c>
      <c r="M38" s="39">
        <v>67036</v>
      </c>
      <c r="N38" s="39">
        <v>90490.105200000005</v>
      </c>
      <c r="O38" s="39">
        <v>3488</v>
      </c>
      <c r="P38" s="40">
        <f t="shared" si="1"/>
        <v>0.83983113001391929</v>
      </c>
      <c r="Q38" s="41">
        <f t="shared" si="2"/>
        <v>3.617600721681089</v>
      </c>
      <c r="R38" s="41">
        <f t="shared" si="3"/>
        <v>5.2031744137478366</v>
      </c>
      <c r="S38" s="38">
        <v>10774797.690400001</v>
      </c>
      <c r="T38" s="39">
        <v>2501384.5408000001</v>
      </c>
      <c r="U38" s="39">
        <v>67036</v>
      </c>
      <c r="V38" s="39">
        <v>90490.105200000005</v>
      </c>
      <c r="W38" s="39">
        <v>3488</v>
      </c>
      <c r="X38" s="40">
        <f t="shared" si="4"/>
        <v>0.83983113001391929</v>
      </c>
      <c r="Y38" s="41">
        <f t="shared" si="5"/>
        <v>3.617600721681089</v>
      </c>
      <c r="Z38" s="64">
        <f t="shared" si="6"/>
        <v>5.2031744137478366</v>
      </c>
      <c r="AA38" s="85">
        <f t="shared" si="7"/>
        <v>0</v>
      </c>
    </row>
    <row r="39" spans="1:27" s="36" customFormat="1">
      <c r="A39" s="34" t="s">
        <v>250</v>
      </c>
      <c r="B39" s="34" t="s">
        <v>291</v>
      </c>
      <c r="C39" s="35" t="str">
        <f t="shared" si="0"/>
        <v>gSlide</v>
      </c>
      <c r="D39" s="34">
        <v>2</v>
      </c>
      <c r="E39" s="36" t="s">
        <v>252</v>
      </c>
      <c r="F39" s="34">
        <v>4</v>
      </c>
      <c r="G39" s="37" t="s">
        <v>64</v>
      </c>
      <c r="H39" s="37" t="s">
        <v>68</v>
      </c>
      <c r="I39" s="37">
        <v>276</v>
      </c>
      <c r="J39" s="37">
        <v>600</v>
      </c>
      <c r="K39" s="38">
        <v>5961828.5187999997</v>
      </c>
      <c r="L39" s="39">
        <v>1968491.3123999999</v>
      </c>
      <c r="M39" s="39">
        <v>48770</v>
      </c>
      <c r="N39" s="39">
        <v>20510.599600000001</v>
      </c>
      <c r="O39" s="39">
        <v>776</v>
      </c>
      <c r="P39" s="40">
        <f t="shared" si="1"/>
        <v>0.34403202868586341</v>
      </c>
      <c r="Q39" s="41">
        <f t="shared" si="2"/>
        <v>1.0419451419876129</v>
      </c>
      <c r="R39" s="41">
        <f t="shared" si="3"/>
        <v>1.5911420955505435</v>
      </c>
      <c r="S39" s="38">
        <v>5472512.8291999996</v>
      </c>
      <c r="T39" s="39">
        <v>1850985.3888000001</v>
      </c>
      <c r="U39" s="39">
        <v>44997</v>
      </c>
      <c r="V39" s="39">
        <v>20413.263599999998</v>
      </c>
      <c r="W39" s="39">
        <v>770</v>
      </c>
      <c r="X39" s="40">
        <f t="shared" si="4"/>
        <v>0.37301444943317041</v>
      </c>
      <c r="Y39" s="41">
        <f t="shared" si="5"/>
        <v>1.1028322386290681</v>
      </c>
      <c r="Z39" s="64">
        <f t="shared" si="6"/>
        <v>1.7112251927906306</v>
      </c>
      <c r="AA39" s="85">
        <f t="shared" si="7"/>
        <v>8.207476750748441</v>
      </c>
    </row>
    <row r="40" spans="1:27" s="36" customFormat="1">
      <c r="A40" s="34"/>
      <c r="B40" s="34"/>
      <c r="C40" s="35"/>
      <c r="D40" s="34"/>
      <c r="F40" s="34"/>
      <c r="G40" s="37"/>
      <c r="H40" s="37"/>
      <c r="I40" s="37"/>
      <c r="J40" s="37"/>
      <c r="K40" s="38">
        <v>26892707.403999999</v>
      </c>
      <c r="L40" s="39">
        <v>6975542.1200000001</v>
      </c>
      <c r="M40" s="39">
        <v>183474</v>
      </c>
      <c r="N40" s="39">
        <v>74183.362800000003</v>
      </c>
      <c r="O40" s="39">
        <v>2751</v>
      </c>
      <c r="P40" s="40">
        <f t="shared" si="1"/>
        <v>0.27584936572420382</v>
      </c>
      <c r="Q40" s="41">
        <f t="shared" si="2"/>
        <v>1.0634780999645086</v>
      </c>
      <c r="R40" s="41">
        <f t="shared" si="3"/>
        <v>1.4993950096471433</v>
      </c>
      <c r="S40" s="38">
        <v>24183736.280400001</v>
      </c>
      <c r="T40" s="39">
        <v>6421311.3591999998</v>
      </c>
      <c r="U40" s="39">
        <v>165816</v>
      </c>
      <c r="V40" s="39">
        <v>70666.994000000006</v>
      </c>
      <c r="W40" s="39">
        <v>2605</v>
      </c>
      <c r="X40" s="40">
        <f t="shared" si="4"/>
        <v>0.29220875211607777</v>
      </c>
      <c r="Y40" s="41">
        <f t="shared" si="5"/>
        <v>1.1005072024541116</v>
      </c>
      <c r="Z40" s="64">
        <f t="shared" si="6"/>
        <v>1.5710184783133112</v>
      </c>
      <c r="AA40" s="85">
        <f t="shared" si="7"/>
        <v>10.073255484857089</v>
      </c>
    </row>
    <row r="41" spans="1:27" s="71" customFormat="1">
      <c r="A41" s="69"/>
      <c r="B41" s="69"/>
      <c r="C41" s="70"/>
      <c r="D41" s="69"/>
      <c r="F41" s="69"/>
      <c r="G41" s="62"/>
      <c r="H41" s="62"/>
      <c r="I41" s="62"/>
      <c r="J41" s="62"/>
      <c r="K41" s="72"/>
      <c r="L41" s="73"/>
      <c r="M41" s="73"/>
      <c r="N41" s="73"/>
      <c r="O41" s="73"/>
      <c r="P41" s="74"/>
      <c r="Q41" s="75"/>
      <c r="R41" s="75"/>
      <c r="S41" s="72"/>
      <c r="T41" s="73"/>
      <c r="U41" s="73"/>
      <c r="V41" s="73"/>
      <c r="W41" s="73"/>
      <c r="X41" s="74"/>
      <c r="Y41" s="75"/>
      <c r="Z41" s="76"/>
      <c r="AA41" s="84"/>
    </row>
    <row r="42" spans="1:27" s="32" customFormat="1">
      <c r="A42"/>
      <c r="B42"/>
      <c r="C42" s="9"/>
      <c r="D42"/>
      <c r="F42"/>
      <c r="G42" s="33"/>
      <c r="H42" s="33"/>
      <c r="I42" s="33"/>
      <c r="J42" s="62"/>
      <c r="K42" s="61"/>
      <c r="L42"/>
      <c r="M42"/>
      <c r="N42"/>
      <c r="O42"/>
      <c r="P42" s="10"/>
      <c r="Q42" s="11"/>
      <c r="R42" s="11"/>
      <c r="S42" s="61"/>
      <c r="T42"/>
      <c r="U42"/>
      <c r="V42"/>
      <c r="W42"/>
      <c r="X42" s="10"/>
      <c r="Y42" s="11"/>
      <c r="Z42" s="58"/>
      <c r="AA42" s="84"/>
    </row>
    <row r="43" spans="1:27" s="32" customFormat="1">
      <c r="A43"/>
      <c r="B43"/>
      <c r="C43" s="9"/>
      <c r="D43"/>
      <c r="F43"/>
      <c r="G43" s="33"/>
      <c r="H43" s="33"/>
      <c r="I43" s="33"/>
      <c r="J43" s="62"/>
      <c r="K43" s="61"/>
      <c r="L43"/>
      <c r="M43"/>
      <c r="N43"/>
      <c r="O43"/>
      <c r="P43" s="10"/>
      <c r="Q43" s="11"/>
      <c r="R43" s="11"/>
      <c r="S43" s="61"/>
      <c r="T43"/>
      <c r="U43"/>
      <c r="V43"/>
      <c r="W43"/>
      <c r="X43" s="10"/>
      <c r="Y43" s="11"/>
      <c r="Z43" s="58"/>
      <c r="AA43" s="84"/>
    </row>
    <row r="44" spans="1:27" s="32" customFormat="1">
      <c r="A44"/>
      <c r="B44"/>
      <c r="C44" s="9"/>
      <c r="D44"/>
      <c r="F44"/>
      <c r="G44" s="33"/>
      <c r="H44" s="33"/>
      <c r="I44" s="33"/>
      <c r="J44" s="62"/>
      <c r="K44" s="61"/>
      <c r="L44"/>
      <c r="M44"/>
      <c r="N44"/>
      <c r="O44"/>
      <c r="P44" s="10"/>
      <c r="Q44" s="11"/>
      <c r="R44" s="11"/>
      <c r="S44" s="61"/>
      <c r="T44"/>
      <c r="U44"/>
      <c r="V44"/>
      <c r="W44"/>
      <c r="X44" s="10"/>
      <c r="Y44" s="11"/>
      <c r="Z44" s="58"/>
      <c r="AA44" s="84"/>
    </row>
    <row r="45" spans="1:27" s="32" customFormat="1">
      <c r="A45"/>
      <c r="B45"/>
      <c r="C45" s="9"/>
      <c r="D45"/>
      <c r="F45"/>
      <c r="G45" s="33"/>
      <c r="H45" s="33"/>
      <c r="I45" s="33"/>
      <c r="J45" s="62"/>
      <c r="K45" s="61"/>
      <c r="L45"/>
      <c r="M45"/>
      <c r="N45"/>
      <c r="O45"/>
      <c r="P45" s="10"/>
      <c r="Q45" s="11"/>
      <c r="R45" s="11"/>
      <c r="S45" s="61"/>
      <c r="T45"/>
      <c r="U45"/>
      <c r="V45"/>
      <c r="W45"/>
      <c r="X45" s="10"/>
      <c r="Y45" s="11"/>
      <c r="Z45" s="58"/>
      <c r="AA45" s="84"/>
    </row>
    <row r="46" spans="1:27" s="32" customFormat="1">
      <c r="A46"/>
      <c r="B46"/>
      <c r="C46" s="9"/>
      <c r="D46"/>
      <c r="F46"/>
      <c r="G46" s="33"/>
      <c r="H46" s="33"/>
      <c r="I46" s="33"/>
      <c r="J46" s="62"/>
      <c r="K46" s="61"/>
      <c r="L46"/>
      <c r="M46"/>
      <c r="N46"/>
      <c r="O46"/>
      <c r="P46" s="10"/>
      <c r="Q46" s="11"/>
      <c r="R46" s="11"/>
      <c r="S46" s="61"/>
      <c r="T46"/>
      <c r="U46"/>
      <c r="V46"/>
      <c r="W46"/>
      <c r="X46" s="10"/>
      <c r="Y46" s="11"/>
      <c r="Z46" s="58"/>
      <c r="AA46" s="84"/>
    </row>
    <row r="47" spans="1:27">
      <c r="J47" s="2"/>
      <c r="S47" s="18"/>
      <c r="T47" s="19"/>
      <c r="U47" s="5"/>
      <c r="V47" s="5"/>
      <c r="W47" s="19"/>
      <c r="X47" s="16"/>
      <c r="Y47" s="17"/>
      <c r="Z47" s="60"/>
      <c r="AA47" s="86"/>
    </row>
    <row r="48" spans="1:27">
      <c r="J48" s="2"/>
      <c r="S48" s="18"/>
      <c r="T48" s="19"/>
      <c r="U48" s="5"/>
      <c r="V48" s="5"/>
      <c r="W48" s="19"/>
      <c r="X48" s="16"/>
      <c r="Y48" s="17"/>
      <c r="Z48" s="60"/>
      <c r="AA48" s="86"/>
    </row>
    <row r="49" spans="8:27" s="20" customFormat="1">
      <c r="K49" s="21"/>
      <c r="L49" s="22"/>
      <c r="M49" s="22"/>
      <c r="N49" s="23"/>
      <c r="O49" s="23"/>
      <c r="P49" s="24"/>
      <c r="Q49" s="25"/>
      <c r="R49" s="52"/>
      <c r="S49" s="44"/>
      <c r="W49" s="48"/>
      <c r="X49" s="55"/>
      <c r="Y49" s="56"/>
      <c r="Z49" s="56"/>
      <c r="AA49" s="87"/>
    </row>
    <row r="50" spans="8:27">
      <c r="J50" s="28"/>
      <c r="Z50" s="60"/>
      <c r="AA50" s="86"/>
    </row>
    <row r="51" spans="8:27">
      <c r="H51" s="18"/>
      <c r="I51" s="19"/>
      <c r="J51" s="28"/>
      <c r="L51" s="5"/>
      <c r="M51" s="5"/>
      <c r="N51" s="16"/>
      <c r="O51" s="17"/>
      <c r="P51" s="51"/>
      <c r="Q51" s="16"/>
      <c r="R51" s="17"/>
      <c r="Z51" s="60"/>
      <c r="AA51" s="86"/>
    </row>
    <row r="52" spans="8:27">
      <c r="H52" s="18"/>
      <c r="I52" s="19"/>
      <c r="J52" s="2"/>
      <c r="K52" s="81" t="s">
        <v>299</v>
      </c>
      <c r="L52" s="5"/>
      <c r="M52" s="5"/>
      <c r="N52" s="16"/>
      <c r="O52" s="17"/>
      <c r="P52" s="51"/>
      <c r="Q52" s="16"/>
      <c r="R52" s="17"/>
      <c r="Z52" s="60"/>
      <c r="AA52" s="86"/>
    </row>
  </sheetData>
  <pageMargins left="0.75" right="0.75" top="1" bottom="1" header="0.5" footer="0.5"/>
  <pageSetup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showRuler="0" workbookViewId="0">
      <pane xSplit="1" ySplit="1" topLeftCell="B2" activePane="bottomRight" state="frozen"/>
      <selection activeCell="O37" sqref="O37"/>
      <selection pane="topRight" activeCell="O37" sqref="O37"/>
      <selection pane="bottomLeft" activeCell="O37" sqref="O37"/>
      <selection pane="bottomRight" activeCell="O37" sqref="O37"/>
    </sheetView>
  </sheetViews>
  <sheetFormatPr baseColWidth="10" defaultRowHeight="15" x14ac:dyDescent="0"/>
  <cols>
    <col min="1" max="3" width="10.83203125" style="2"/>
    <col min="4" max="4" width="9.5" customWidth="1"/>
    <col min="5" max="5" width="19.6640625" customWidth="1"/>
    <col min="6" max="6" width="19.6640625" bestFit="1" customWidth="1"/>
    <col min="7" max="7" width="9.83203125" bestFit="1" customWidth="1"/>
  </cols>
  <sheetData>
    <row r="1" spans="1:11" s="7" customFormat="1" ht="45">
      <c r="A1" s="1" t="s">
        <v>2</v>
      </c>
      <c r="B1" s="1" t="s">
        <v>4</v>
      </c>
      <c r="C1" s="8" t="s">
        <v>3</v>
      </c>
      <c r="D1" s="6" t="s">
        <v>10</v>
      </c>
      <c r="E1" s="6" t="s">
        <v>11</v>
      </c>
      <c r="F1" s="6" t="s">
        <v>12</v>
      </c>
      <c r="G1" s="6" t="s">
        <v>13</v>
      </c>
      <c r="I1" s="7" t="s">
        <v>71</v>
      </c>
      <c r="J1" s="6" t="s">
        <v>296</v>
      </c>
      <c r="K1" s="6" t="s">
        <v>298</v>
      </c>
    </row>
    <row r="2" spans="1:11">
      <c r="A2" t="s">
        <v>120</v>
      </c>
      <c r="B2" t="s">
        <v>253</v>
      </c>
      <c r="C2" s="9" t="str">
        <f t="shared" ref="C2:C39" si="0">HYPERLINK(B2,"gSlide")</f>
        <v>gSlide</v>
      </c>
    </row>
    <row r="3" spans="1:11">
      <c r="A3" t="s">
        <v>131</v>
      </c>
      <c r="B3" t="s">
        <v>254</v>
      </c>
      <c r="C3" s="9" t="str">
        <f t="shared" si="0"/>
        <v>gSlide</v>
      </c>
    </row>
    <row r="4" spans="1:11">
      <c r="A4" t="s">
        <v>134</v>
      </c>
      <c r="B4" t="s">
        <v>255</v>
      </c>
      <c r="C4" s="9" t="str">
        <f t="shared" si="0"/>
        <v>gSlide</v>
      </c>
    </row>
    <row r="5" spans="1:11">
      <c r="A5" t="s">
        <v>137</v>
      </c>
      <c r="B5" t="s">
        <v>256</v>
      </c>
      <c r="C5" s="9" t="str">
        <f t="shared" si="0"/>
        <v>gSlide</v>
      </c>
    </row>
    <row r="6" spans="1:11">
      <c r="A6" t="s">
        <v>140</v>
      </c>
      <c r="B6" t="s">
        <v>257</v>
      </c>
      <c r="C6" s="9" t="str">
        <f t="shared" si="0"/>
        <v>gSlide</v>
      </c>
    </row>
    <row r="7" spans="1:11">
      <c r="A7" t="s">
        <v>145</v>
      </c>
      <c r="B7" t="s">
        <v>258</v>
      </c>
      <c r="C7" s="9" t="str">
        <f t="shared" si="0"/>
        <v>gSlide</v>
      </c>
    </row>
    <row r="8" spans="1:11">
      <c r="A8" t="s">
        <v>148</v>
      </c>
      <c r="B8" t="s">
        <v>259</v>
      </c>
      <c r="C8" s="9" t="str">
        <f t="shared" si="0"/>
        <v>gSlide</v>
      </c>
    </row>
    <row r="9" spans="1:11">
      <c r="A9" t="s">
        <v>151</v>
      </c>
      <c r="B9" t="s">
        <v>260</v>
      </c>
      <c r="C9" s="9" t="str">
        <f t="shared" si="0"/>
        <v>gSlide</v>
      </c>
    </row>
    <row r="10" spans="1:11">
      <c r="A10" t="s">
        <v>154</v>
      </c>
      <c r="B10" t="s">
        <v>261</v>
      </c>
      <c r="C10" s="9" t="str">
        <f t="shared" si="0"/>
        <v>gSlide</v>
      </c>
    </row>
    <row r="11" spans="1:11">
      <c r="A11" t="s">
        <v>158</v>
      </c>
      <c r="B11" t="s">
        <v>262</v>
      </c>
      <c r="C11" s="9" t="str">
        <f t="shared" si="0"/>
        <v>gSlide</v>
      </c>
    </row>
    <row r="12" spans="1:11">
      <c r="A12" t="s">
        <v>161</v>
      </c>
      <c r="B12" t="s">
        <v>263</v>
      </c>
      <c r="C12" s="9" t="str">
        <f t="shared" si="0"/>
        <v>gSlide</v>
      </c>
    </row>
    <row r="13" spans="1:11">
      <c r="A13" t="s">
        <v>164</v>
      </c>
      <c r="B13" t="s">
        <v>264</v>
      </c>
      <c r="C13" s="9" t="str">
        <f t="shared" si="0"/>
        <v>gSlide</v>
      </c>
    </row>
    <row r="14" spans="1:11">
      <c r="A14" t="s">
        <v>167</v>
      </c>
      <c r="B14" t="s">
        <v>265</v>
      </c>
      <c r="C14" s="9" t="str">
        <f t="shared" si="0"/>
        <v>gSlide</v>
      </c>
    </row>
    <row r="15" spans="1:11">
      <c r="A15" t="s">
        <v>170</v>
      </c>
      <c r="B15" t="s">
        <v>266</v>
      </c>
      <c r="C15" s="9" t="str">
        <f t="shared" si="0"/>
        <v>gSlide</v>
      </c>
    </row>
    <row r="16" spans="1:11">
      <c r="A16" t="s">
        <v>175</v>
      </c>
      <c r="B16" t="s">
        <v>267</v>
      </c>
      <c r="C16" s="9" t="str">
        <f t="shared" si="0"/>
        <v>gSlide</v>
      </c>
    </row>
    <row r="17" spans="1:11">
      <c r="A17" t="s">
        <v>178</v>
      </c>
      <c r="B17" t="s">
        <v>268</v>
      </c>
      <c r="C17" s="9" t="str">
        <f t="shared" si="0"/>
        <v>gSlide</v>
      </c>
    </row>
    <row r="18" spans="1:11">
      <c r="A18" t="s">
        <v>181</v>
      </c>
      <c r="B18" t="s">
        <v>269</v>
      </c>
      <c r="C18" s="9" t="str">
        <f t="shared" si="0"/>
        <v>gSlide</v>
      </c>
    </row>
    <row r="19" spans="1:11">
      <c r="A19" t="s">
        <v>184</v>
      </c>
      <c r="B19" t="s">
        <v>270</v>
      </c>
      <c r="C19" s="9" t="str">
        <f t="shared" si="0"/>
        <v>gSlide</v>
      </c>
    </row>
    <row r="20" spans="1:11">
      <c r="A20"/>
      <c r="B20"/>
      <c r="C20" s="9"/>
    </row>
    <row r="21" spans="1:11">
      <c r="A21" t="s">
        <v>193</v>
      </c>
      <c r="B21" t="s">
        <v>272</v>
      </c>
      <c r="C21" s="9" t="str">
        <f t="shared" si="0"/>
        <v>gSlide</v>
      </c>
      <c r="G21">
        <v>858248</v>
      </c>
      <c r="I21" t="s">
        <v>72</v>
      </c>
      <c r="J21" t="s">
        <v>297</v>
      </c>
      <c r="K21" t="s">
        <v>297</v>
      </c>
    </row>
    <row r="22" spans="1:11">
      <c r="A22" t="s">
        <v>196</v>
      </c>
      <c r="B22" t="s">
        <v>273</v>
      </c>
      <c r="C22" s="9" t="str">
        <f t="shared" si="0"/>
        <v>gSlide</v>
      </c>
      <c r="G22">
        <v>858249</v>
      </c>
      <c r="I22" t="s">
        <v>72</v>
      </c>
      <c r="J22" t="s">
        <v>297</v>
      </c>
      <c r="K22" t="s">
        <v>297</v>
      </c>
    </row>
    <row r="23" spans="1:11">
      <c r="A23" t="s">
        <v>199</v>
      </c>
      <c r="B23" t="s">
        <v>274</v>
      </c>
      <c r="C23" s="9" t="str">
        <f t="shared" si="0"/>
        <v>gSlide</v>
      </c>
      <c r="G23">
        <v>858250</v>
      </c>
      <c r="I23" t="s">
        <v>292</v>
      </c>
      <c r="J23" t="s">
        <v>297</v>
      </c>
      <c r="K23" t="s">
        <v>297</v>
      </c>
    </row>
    <row r="24" spans="1:11">
      <c r="A24" t="s">
        <v>202</v>
      </c>
      <c r="B24" t="s">
        <v>275</v>
      </c>
      <c r="C24" s="9" t="str">
        <f t="shared" si="0"/>
        <v>gSlide</v>
      </c>
      <c r="G24">
        <v>865555</v>
      </c>
      <c r="I24" t="s">
        <v>293</v>
      </c>
      <c r="K24" t="s">
        <v>297</v>
      </c>
    </row>
    <row r="25" spans="1:11">
      <c r="A25" t="s">
        <v>205</v>
      </c>
      <c r="B25" t="s">
        <v>276</v>
      </c>
      <c r="C25" s="9" t="str">
        <f t="shared" si="0"/>
        <v>gSlide</v>
      </c>
      <c r="G25">
        <v>858251</v>
      </c>
      <c r="I25" t="s">
        <v>72</v>
      </c>
      <c r="J25" t="s">
        <v>297</v>
      </c>
      <c r="K25" t="s">
        <v>297</v>
      </c>
    </row>
    <row r="26" spans="1:11">
      <c r="A26" t="s">
        <v>208</v>
      </c>
      <c r="B26" t="s">
        <v>277</v>
      </c>
      <c r="C26" s="9" t="str">
        <f t="shared" si="0"/>
        <v>gSlide</v>
      </c>
      <c r="G26">
        <v>858252</v>
      </c>
      <c r="I26" t="s">
        <v>72</v>
      </c>
      <c r="J26" t="s">
        <v>297</v>
      </c>
      <c r="K26" t="s">
        <v>297</v>
      </c>
    </row>
    <row r="27" spans="1:11">
      <c r="A27" t="s">
        <v>211</v>
      </c>
      <c r="B27" t="s">
        <v>278</v>
      </c>
      <c r="C27" s="9" t="str">
        <f t="shared" si="0"/>
        <v>gSlide</v>
      </c>
      <c r="G27">
        <v>858253</v>
      </c>
      <c r="I27" t="s">
        <v>72</v>
      </c>
      <c r="J27" t="s">
        <v>297</v>
      </c>
      <c r="K27" t="s">
        <v>297</v>
      </c>
    </row>
    <row r="28" spans="1:11">
      <c r="A28" t="s">
        <v>214</v>
      </c>
      <c r="B28" t="s">
        <v>279</v>
      </c>
      <c r="C28" s="9" t="str">
        <f t="shared" si="0"/>
        <v>gSlide</v>
      </c>
      <c r="G28">
        <v>858254</v>
      </c>
      <c r="I28" t="s">
        <v>72</v>
      </c>
      <c r="J28" t="s">
        <v>297</v>
      </c>
      <c r="K28" t="s">
        <v>297</v>
      </c>
    </row>
    <row r="29" spans="1:11">
      <c r="A29" t="s">
        <v>217</v>
      </c>
      <c r="B29" t="s">
        <v>280</v>
      </c>
      <c r="C29" s="9" t="str">
        <f t="shared" si="0"/>
        <v>gSlide</v>
      </c>
      <c r="G29">
        <v>858255</v>
      </c>
      <c r="I29" t="s">
        <v>72</v>
      </c>
      <c r="J29" t="s">
        <v>297</v>
      </c>
      <c r="K29" t="s">
        <v>297</v>
      </c>
    </row>
    <row r="30" spans="1:11">
      <c r="A30" t="s">
        <v>220</v>
      </c>
      <c r="B30" t="s">
        <v>281</v>
      </c>
      <c r="C30" s="9" t="str">
        <f t="shared" si="0"/>
        <v>gSlide</v>
      </c>
      <c r="G30">
        <v>858256</v>
      </c>
      <c r="I30" t="s">
        <v>72</v>
      </c>
      <c r="J30" t="s">
        <v>297</v>
      </c>
      <c r="K30" t="s">
        <v>297</v>
      </c>
    </row>
    <row r="31" spans="1:11">
      <c r="A31" t="s">
        <v>223</v>
      </c>
      <c r="B31" t="s">
        <v>282</v>
      </c>
      <c r="C31" s="9" t="str">
        <f t="shared" si="0"/>
        <v>gSlide</v>
      </c>
      <c r="G31">
        <v>858257</v>
      </c>
      <c r="I31" t="s">
        <v>295</v>
      </c>
      <c r="J31" t="s">
        <v>297</v>
      </c>
      <c r="K31" t="s">
        <v>297</v>
      </c>
    </row>
    <row r="32" spans="1:11">
      <c r="A32" t="s">
        <v>226</v>
      </c>
      <c r="B32" t="s">
        <v>283</v>
      </c>
      <c r="C32" s="9" t="str">
        <f t="shared" si="0"/>
        <v>gSlide</v>
      </c>
      <c r="G32">
        <v>858258</v>
      </c>
      <c r="I32" t="s">
        <v>72</v>
      </c>
      <c r="J32" t="s">
        <v>297</v>
      </c>
      <c r="K32" t="s">
        <v>297</v>
      </c>
    </row>
    <row r="33" spans="1:11">
      <c r="A33" t="s">
        <v>229</v>
      </c>
      <c r="B33" t="s">
        <v>284</v>
      </c>
      <c r="C33" s="9" t="str">
        <f t="shared" si="0"/>
        <v>gSlide</v>
      </c>
      <c r="G33">
        <v>865556</v>
      </c>
      <c r="I33" t="s">
        <v>72</v>
      </c>
      <c r="J33" t="s">
        <v>297</v>
      </c>
      <c r="K33" t="s">
        <v>297</v>
      </c>
    </row>
    <row r="34" spans="1:11">
      <c r="A34" t="s">
        <v>232</v>
      </c>
      <c r="B34" t="s">
        <v>285</v>
      </c>
      <c r="C34" s="9" t="str">
        <f t="shared" si="0"/>
        <v>gSlide</v>
      </c>
      <c r="G34">
        <v>858260</v>
      </c>
      <c r="I34" t="s">
        <v>294</v>
      </c>
      <c r="J34" t="s">
        <v>297</v>
      </c>
      <c r="K34" t="s">
        <v>297</v>
      </c>
    </row>
    <row r="35" spans="1:11">
      <c r="A35" t="s">
        <v>235</v>
      </c>
      <c r="B35" t="s">
        <v>286</v>
      </c>
      <c r="C35" s="9" t="str">
        <f t="shared" si="0"/>
        <v>gSlide</v>
      </c>
      <c r="G35">
        <v>858261</v>
      </c>
      <c r="I35" t="s">
        <v>72</v>
      </c>
      <c r="J35" t="s">
        <v>297</v>
      </c>
      <c r="K35" t="s">
        <v>297</v>
      </c>
    </row>
    <row r="36" spans="1:11">
      <c r="A36" t="s">
        <v>238</v>
      </c>
      <c r="B36" t="s">
        <v>287</v>
      </c>
      <c r="C36" s="9" t="str">
        <f t="shared" si="0"/>
        <v>gSlide</v>
      </c>
      <c r="G36">
        <v>858262</v>
      </c>
      <c r="I36" t="s">
        <v>72</v>
      </c>
      <c r="J36" t="s">
        <v>297</v>
      </c>
      <c r="K36" t="s">
        <v>297</v>
      </c>
    </row>
    <row r="37" spans="1:11">
      <c r="A37" t="s">
        <v>241</v>
      </c>
      <c r="B37" t="s">
        <v>288</v>
      </c>
      <c r="C37" s="9" t="str">
        <f t="shared" si="0"/>
        <v>gSlide</v>
      </c>
      <c r="G37">
        <v>858263</v>
      </c>
      <c r="I37" t="s">
        <v>72</v>
      </c>
      <c r="J37" t="s">
        <v>297</v>
      </c>
      <c r="K37" t="s">
        <v>297</v>
      </c>
    </row>
    <row r="38" spans="1:11">
      <c r="A38" t="s">
        <v>244</v>
      </c>
      <c r="B38" t="s">
        <v>289</v>
      </c>
      <c r="C38" s="9" t="str">
        <f t="shared" si="0"/>
        <v>gSlide</v>
      </c>
      <c r="G38">
        <v>858264</v>
      </c>
      <c r="I38" t="s">
        <v>72</v>
      </c>
      <c r="J38" t="s">
        <v>297</v>
      </c>
      <c r="K38" t="s">
        <v>297</v>
      </c>
    </row>
    <row r="39" spans="1:11">
      <c r="A39" t="s">
        <v>250</v>
      </c>
      <c r="B39" t="s">
        <v>291</v>
      </c>
      <c r="C39" s="9" t="str">
        <f t="shared" si="0"/>
        <v>gSlide</v>
      </c>
      <c r="G39">
        <v>858265</v>
      </c>
      <c r="I39" t="s">
        <v>72</v>
      </c>
      <c r="J39" t="s">
        <v>297</v>
      </c>
      <c r="K39" t="s">
        <v>297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cd3 Lx summ</vt:lpstr>
      <vt:lpstr>cd3 L0 summ</vt:lpstr>
      <vt:lpstr>cd3 L1 summ</vt:lpstr>
      <vt:lpstr>cd3 L2 summ</vt:lpstr>
      <vt:lpstr>cd3 Lx subs</vt:lpstr>
      <vt:lpstr>cd3 L0 subs</vt:lpstr>
      <vt:lpstr>cd3 L1 subs</vt:lpstr>
      <vt:lpstr>cd3 L2 subs</vt:lpstr>
      <vt:lpstr>status</vt:lpstr>
      <vt:lpstr>gslide info</vt:lpstr>
    </vt:vector>
  </TitlesOfParts>
  <Company>Genentech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Hung</dc:creator>
  <cp:lastModifiedBy>J Hung</cp:lastModifiedBy>
  <cp:lastPrinted>2015-04-27T17:57:59Z</cp:lastPrinted>
  <dcterms:created xsi:type="dcterms:W3CDTF">2014-06-12T18:20:09Z</dcterms:created>
  <dcterms:modified xsi:type="dcterms:W3CDTF">2017-05-25T20:30:10Z</dcterms:modified>
</cp:coreProperties>
</file>