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koo\Desktop\Compose\NoSQL-Python\"/>
    </mc:Choice>
  </mc:AlternateContent>
  <xr:revisionPtr revIDLastSave="0" documentId="13_ncr:1_{3148AE59-1E3B-4A09-9683-17AB36FE3E53}" xr6:coauthVersionLast="47" xr6:coauthVersionMax="47" xr10:uidLastSave="{00000000-0000-0000-0000-000000000000}"/>
  <bookViews>
    <workbookView xWindow="4920" yWindow="3315" windowWidth="21600" windowHeight="11295" activeTab="1" xr2:uid="{AE4842CC-3086-4008-B37B-E79F53787F21}"/>
  </bookViews>
  <sheets>
    <sheet name="Quarta query" sheetId="13" r:id="rId1"/>
    <sheet name="Terza query" sheetId="12" r:id="rId2"/>
    <sheet name="Seconda query" sheetId="11" r:id="rId3"/>
    <sheet name="Prima qu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3" l="1"/>
  <c r="V7" i="13" s="1"/>
  <c r="U6" i="13"/>
  <c r="U7" i="13" s="1"/>
  <c r="T6" i="13"/>
  <c r="T7" i="13" s="1"/>
  <c r="S6" i="13"/>
  <c r="S7" i="13" s="1"/>
  <c r="P6" i="13"/>
  <c r="P7" i="13" s="1"/>
  <c r="O6" i="13"/>
  <c r="O7" i="13" s="1"/>
  <c r="N6" i="13"/>
  <c r="N7" i="13" s="1"/>
  <c r="M6" i="13"/>
  <c r="M7" i="13" s="1"/>
  <c r="V5" i="13"/>
  <c r="U5" i="13"/>
  <c r="T5" i="13"/>
  <c r="S5" i="13"/>
  <c r="P5" i="13"/>
  <c r="O5" i="13"/>
  <c r="N5" i="13"/>
  <c r="M5" i="13"/>
  <c r="V4" i="13"/>
  <c r="U4" i="13"/>
  <c r="T4" i="13"/>
  <c r="S4" i="13"/>
  <c r="P4" i="13"/>
  <c r="O4" i="13"/>
  <c r="N4" i="13"/>
  <c r="M4" i="13"/>
  <c r="V3" i="13"/>
  <c r="U3" i="13"/>
  <c r="T3" i="13"/>
  <c r="O3" i="13"/>
  <c r="N3" i="13"/>
  <c r="M3" i="13"/>
  <c r="S3" i="13" s="1"/>
  <c r="V6" i="12"/>
  <c r="V7" i="12" s="1"/>
  <c r="U6" i="12"/>
  <c r="U7" i="12" s="1"/>
  <c r="T6" i="12"/>
  <c r="T7" i="12" s="1"/>
  <c r="S6" i="12"/>
  <c r="S7" i="12" s="1"/>
  <c r="P6" i="12"/>
  <c r="P7" i="12" s="1"/>
  <c r="O6" i="12"/>
  <c r="O7" i="12" s="1"/>
  <c r="N6" i="12"/>
  <c r="N7" i="12" s="1"/>
  <c r="M6" i="12"/>
  <c r="M7" i="12" s="1"/>
  <c r="V5" i="12"/>
  <c r="U5" i="12"/>
  <c r="T5" i="12"/>
  <c r="S5" i="12"/>
  <c r="P5" i="12"/>
  <c r="O5" i="12"/>
  <c r="N5" i="12"/>
  <c r="M5" i="12"/>
  <c r="V4" i="12"/>
  <c r="U4" i="12"/>
  <c r="T4" i="12"/>
  <c r="S4" i="12"/>
  <c r="P4" i="12"/>
  <c r="O4" i="12"/>
  <c r="N4" i="12"/>
  <c r="M4" i="12"/>
  <c r="V3" i="12"/>
  <c r="O3" i="12"/>
  <c r="U3" i="12" s="1"/>
  <c r="N3" i="12"/>
  <c r="T3" i="12" s="1"/>
  <c r="M3" i="12"/>
  <c r="S3" i="12" s="1"/>
  <c r="V6" i="11"/>
  <c r="V7" i="11" s="1"/>
  <c r="U6" i="11"/>
  <c r="U7" i="11" s="1"/>
  <c r="T6" i="11"/>
  <c r="T7" i="11" s="1"/>
  <c r="S6" i="11"/>
  <c r="S7" i="11" s="1"/>
  <c r="P6" i="11"/>
  <c r="P7" i="11" s="1"/>
  <c r="O6" i="11"/>
  <c r="O7" i="11" s="1"/>
  <c r="N6" i="11"/>
  <c r="N7" i="11" s="1"/>
  <c r="M6" i="11"/>
  <c r="M7" i="11" s="1"/>
  <c r="V5" i="11"/>
  <c r="U5" i="11"/>
  <c r="T5" i="11"/>
  <c r="S5" i="11"/>
  <c r="P5" i="11"/>
  <c r="O5" i="11"/>
  <c r="N5" i="11"/>
  <c r="M5" i="11"/>
  <c r="V4" i="11"/>
  <c r="U4" i="11"/>
  <c r="T4" i="11"/>
  <c r="S4" i="11"/>
  <c r="P4" i="11"/>
  <c r="O4" i="11"/>
  <c r="N4" i="11"/>
  <c r="M4" i="11"/>
  <c r="V3" i="11"/>
  <c r="O3" i="11"/>
  <c r="U3" i="11" s="1"/>
  <c r="N3" i="11"/>
  <c r="T3" i="11" s="1"/>
  <c r="M3" i="11"/>
  <c r="S3" i="11" s="1"/>
  <c r="T6" i="10"/>
  <c r="U6" i="10"/>
  <c r="V6" i="10"/>
  <c r="V7" i="10" s="1"/>
  <c r="S6" i="10"/>
  <c r="S7" i="10" s="1"/>
  <c r="T5" i="10"/>
  <c r="U5" i="10"/>
  <c r="V5" i="10"/>
  <c r="V3" i="10"/>
  <c r="U7" i="10"/>
  <c r="T7" i="10"/>
  <c r="P6" i="10"/>
  <c r="P7" i="10" s="1"/>
  <c r="O6" i="10"/>
  <c r="O7" i="10" s="1"/>
  <c r="N6" i="10"/>
  <c r="N7" i="10" s="1"/>
  <c r="M6" i="10"/>
  <c r="M7" i="10" s="1"/>
  <c r="S5" i="10"/>
  <c r="P5" i="10"/>
  <c r="O5" i="10"/>
  <c r="N5" i="10"/>
  <c r="M5" i="10"/>
  <c r="V4" i="10"/>
  <c r="U4" i="10"/>
  <c r="T4" i="10"/>
  <c r="S4" i="10"/>
  <c r="P4" i="10"/>
  <c r="O4" i="10"/>
  <c r="N4" i="10"/>
  <c r="M4" i="10"/>
  <c r="M3" i="10"/>
  <c r="S3" i="10" s="1"/>
  <c r="N3" i="10"/>
  <c r="T3" i="10" s="1"/>
  <c r="O3" i="10"/>
  <c r="U3" i="10" s="1"/>
</calcChain>
</file>

<file path=xl/sharedStrings.xml><?xml version="1.0" encoding="utf-8"?>
<sst xmlns="http://schemas.openxmlformats.org/spreadsheetml/2006/main" count="48" uniqueCount="6">
  <si>
    <t>MongoDB</t>
  </si>
  <si>
    <t>Neo4J</t>
  </si>
  <si>
    <t>Standard Dev.</t>
  </si>
  <si>
    <t>95% conf.</t>
  </si>
  <si>
    <t>Tempi Medi</t>
  </si>
  <si>
    <t>Prima esecuz.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</si>
</sst>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8" xfId="0" applyBorder="1"/>
    <xf numFmtId="0" fontId="1" fillId="0" borderId="0" xfId="0" applyFont="1"/>
    <xf numFmtId="9" fontId="2" fillId="2" borderId="1" xfId="0" applyNumberFormat="1" applyFont="1" applyFill="1" applyBorder="1"/>
    <xf numFmtId="9" fontId="2" fillId="3" borderId="1" xfId="0" applyNumberFormat="1" applyFont="1" applyFill="1" applyBorder="1"/>
    <xf numFmtId="0" fontId="2" fillId="2" borderId="1" xfId="0" applyNumberFormat="1" applyFont="1" applyFill="1" applyBorder="1"/>
    <xf numFmtId="0" fontId="2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query'!$M$7:$P$7</c:f>
                <c:numCache>
                  <c:formatCode>General</c:formatCode>
                  <c:ptCount val="4"/>
                  <c:pt idx="0">
                    <c:v>0.10735164862302939</c:v>
                  </c:pt>
                  <c:pt idx="1">
                    <c:v>0.15134885751648883</c:v>
                  </c:pt>
                  <c:pt idx="2">
                    <c:v>0.20967441918139412</c:v>
                  </c:pt>
                  <c:pt idx="3">
                    <c:v>2.1519641601274579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query'!$M$5:$P$5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1.2333333333333334</c:v>
                </c:pt>
                <c:pt idx="2">
                  <c:v>2.7</c:v>
                </c:pt>
                <c:pt idx="3">
                  <c:v>3.6333333333333333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E-4174-88DF-E2EE29413CB9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query'!$M$6:$P$6</c:f>
              <c:numCache>
                <c:formatCode>General</c:formatCode>
                <c:ptCount val="4"/>
                <c:pt idx="0">
                  <c:v>0.3</c:v>
                </c:pt>
                <c:pt idx="1">
                  <c:v>0.42295258468165065</c:v>
                </c:pt>
                <c:pt idx="2">
                  <c:v>0.58594652770823152</c:v>
                </c:pt>
                <c:pt idx="3">
                  <c:v>6.0137804711807989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E-4174-88DF-E2EE29413CB9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query'!$M$7:$P$7</c:f>
              <c:numCache>
                <c:formatCode>General</c:formatCode>
                <c:ptCount val="4"/>
                <c:pt idx="0">
                  <c:v>0.10735164862302939</c:v>
                </c:pt>
                <c:pt idx="1">
                  <c:v>0.15134885751648883</c:v>
                </c:pt>
                <c:pt idx="2">
                  <c:v>0.20967441918139412</c:v>
                </c:pt>
                <c:pt idx="3">
                  <c:v>2.1519641601274579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E-4174-88DF-E2EE2941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query'!$M$4:$P$4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1-4390-8EEE-3AAACD70A592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query'!$S$4:$V$4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37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1-4390-8EEE-3AAACD70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query'!$S$7:$V$7</c:f>
                <c:numCache>
                  <c:formatCode>General</c:formatCode>
                  <c:ptCount val="4"/>
                  <c:pt idx="0">
                    <c:v>0.16398235193111135</c:v>
                  </c:pt>
                  <c:pt idx="1">
                    <c:v>0.15134885751648883</c:v>
                  </c:pt>
                  <c:pt idx="2">
                    <c:v>0.19994906097739629</c:v>
                  </c:pt>
                  <c:pt idx="3">
                    <c:v>0.27304350637213415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query'!$S$5:$V$5</c:f>
              <c:numCache>
                <c:formatCode>General</c:formatCode>
                <c:ptCount val="4"/>
                <c:pt idx="0">
                  <c:v>1.3</c:v>
                </c:pt>
                <c:pt idx="1">
                  <c:v>1.2333333333333334</c:v>
                </c:pt>
                <c:pt idx="2">
                  <c:v>2.5666666666666669</c:v>
                </c:pt>
                <c:pt idx="3">
                  <c:v>2.1333333333333333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4-4D2A-9AE5-A224502D2B3B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query'!$S$6:$V$6</c:f>
              <c:numCache>
                <c:formatCode>General</c:formatCode>
                <c:ptCount val="4"/>
                <c:pt idx="0">
                  <c:v>0.45825756949558399</c:v>
                </c:pt>
                <c:pt idx="1">
                  <c:v>0.42295258468165065</c:v>
                </c:pt>
                <c:pt idx="2">
                  <c:v>0.55876848714134031</c:v>
                </c:pt>
                <c:pt idx="3">
                  <c:v>0.76303487615063981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D2A-9AE5-A224502D2B3B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query'!$S$7:$V$7</c:f>
              <c:numCache>
                <c:formatCode>General</c:formatCode>
                <c:ptCount val="4"/>
                <c:pt idx="0">
                  <c:v>0.16398235193111135</c:v>
                </c:pt>
                <c:pt idx="1">
                  <c:v>0.15134885751648883</c:v>
                </c:pt>
                <c:pt idx="2">
                  <c:v>0.19994906097739629</c:v>
                </c:pt>
                <c:pt idx="3">
                  <c:v>0.27304350637213415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4-4D2A-9AE5-A224502D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query'!$M$7:$P$7</c:f>
                <c:numCache>
                  <c:formatCode>General</c:formatCode>
                  <c:ptCount val="4"/>
                  <c:pt idx="0">
                    <c:v>0.17732188761865944</c:v>
                  </c:pt>
                  <c:pt idx="1">
                    <c:v>0.12846807114502382</c:v>
                  </c:pt>
                  <c:pt idx="2">
                    <c:v>0.2602373844133683</c:v>
                  </c:pt>
                  <c:pt idx="3">
                    <c:v>1.0042889797319967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query'!$M$5:$P$5</c:f>
              <c:numCache>
                <c:formatCode>General</c:formatCode>
                <c:ptCount val="4"/>
                <c:pt idx="0">
                  <c:v>1.7666666666666666</c:v>
                </c:pt>
                <c:pt idx="1">
                  <c:v>2.0666666666666669</c:v>
                </c:pt>
                <c:pt idx="2">
                  <c:v>4.7333333333333334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31F-BBE9-856A4BC87BFC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query'!$S$7:$V$7</c:f>
                <c:numCache>
                  <c:formatCode>General</c:formatCode>
                  <c:ptCount val="4"/>
                  <c:pt idx="0">
                    <c:v>0.16398235193111135</c:v>
                  </c:pt>
                  <c:pt idx="1">
                    <c:v>0.15134885751648883</c:v>
                  </c:pt>
                  <c:pt idx="2">
                    <c:v>0.19994906097739629</c:v>
                  </c:pt>
                  <c:pt idx="3">
                    <c:v>0.27304350637213415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query'!$S$5:$V$5</c:f>
              <c:numCache>
                <c:formatCode>General</c:formatCode>
                <c:ptCount val="4"/>
                <c:pt idx="0">
                  <c:v>1.3</c:v>
                </c:pt>
                <c:pt idx="1">
                  <c:v>1.2333333333333334</c:v>
                </c:pt>
                <c:pt idx="2">
                  <c:v>2.5666666666666669</c:v>
                </c:pt>
                <c:pt idx="3">
                  <c:v>2.1333333333333333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B-431F-BBE9-856A4BC8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query'!$M$7:$P$7</c:f>
                <c:numCache>
                  <c:formatCode>General</c:formatCode>
                  <c:ptCount val="4"/>
                  <c:pt idx="0">
                    <c:v>0.15824228404829396</c:v>
                  </c:pt>
                  <c:pt idx="1">
                    <c:v>0.17852137291231937</c:v>
                  </c:pt>
                  <c:pt idx="2">
                    <c:v>0.25274896127505075</c:v>
                  </c:pt>
                  <c:pt idx="3">
                    <c:v>0.47726751454703026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query'!$M$5:$P$5</c:f>
              <c:numCache>
                <c:formatCode>General</c:formatCode>
                <c:ptCount val="4"/>
                <c:pt idx="0">
                  <c:v>1.2666666666666666</c:v>
                </c:pt>
                <c:pt idx="1">
                  <c:v>1.5333333333333334</c:v>
                </c:pt>
                <c:pt idx="2">
                  <c:v>3.3666666666666667</c:v>
                </c:pt>
                <c:pt idx="3">
                  <c:v>2.2333333333333334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5-4409-8783-DF5546FE9AA8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query'!$M$6:$P$6</c:f>
              <c:numCache>
                <c:formatCode>General</c:formatCode>
                <c:ptCount val="4"/>
                <c:pt idx="0">
                  <c:v>0.44221663871405331</c:v>
                </c:pt>
                <c:pt idx="1">
                  <c:v>0.49888765156985887</c:v>
                </c:pt>
                <c:pt idx="2">
                  <c:v>0.70632067001390297</c:v>
                </c:pt>
                <c:pt idx="3">
                  <c:v>1.3337499349161706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5-4409-8783-DF5546FE9AA8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query'!$M$7:$P$7</c:f>
              <c:numCache>
                <c:formatCode>General</c:formatCode>
                <c:ptCount val="4"/>
                <c:pt idx="0">
                  <c:v>0.15824228404829396</c:v>
                </c:pt>
                <c:pt idx="1">
                  <c:v>0.17852137291231937</c:v>
                </c:pt>
                <c:pt idx="2">
                  <c:v>0.25274896127505075</c:v>
                </c:pt>
                <c:pt idx="3">
                  <c:v>0.47726751454703026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5-4409-8783-DF5546FE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query'!$M$4:$P$4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1-44FF-BE42-165EE41113F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query'!$S$4:$V$4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50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1-44FF-BE42-165EE411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query'!$S$7:$V$7</c:f>
                <c:numCache>
                  <c:formatCode>General</c:formatCode>
                  <c:ptCount val="4"/>
                  <c:pt idx="0">
                    <c:v>0.16398235193111135</c:v>
                  </c:pt>
                  <c:pt idx="1">
                    <c:v>0.15824228404829396</c:v>
                  </c:pt>
                  <c:pt idx="2">
                    <c:v>0.31580952025774794</c:v>
                  </c:pt>
                  <c:pt idx="3">
                    <c:v>0.3110431670692102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query'!$S$5:$V$5</c:f>
              <c:numCache>
                <c:formatCode>General</c:formatCode>
                <c:ptCount val="4"/>
                <c:pt idx="0">
                  <c:v>1.3</c:v>
                </c:pt>
                <c:pt idx="1">
                  <c:v>1.2666666666666666</c:v>
                </c:pt>
                <c:pt idx="2">
                  <c:v>2.7666666666666666</c:v>
                </c:pt>
                <c:pt idx="3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34D-9B30-504298B83A84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query'!$S$6:$V$6</c:f>
              <c:numCache>
                <c:formatCode>General</c:formatCode>
                <c:ptCount val="4"/>
                <c:pt idx="0">
                  <c:v>0.45825756949558399</c:v>
                </c:pt>
                <c:pt idx="1">
                  <c:v>0.44221663871405331</c:v>
                </c:pt>
                <c:pt idx="2">
                  <c:v>0.88254681965824844</c:v>
                </c:pt>
                <c:pt idx="3">
                  <c:v>0.8692269873603532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D-434D-9B30-504298B83A84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query'!$S$7:$V$7</c:f>
              <c:numCache>
                <c:formatCode>General</c:formatCode>
                <c:ptCount val="4"/>
                <c:pt idx="0">
                  <c:v>0.16398235193111135</c:v>
                </c:pt>
                <c:pt idx="1">
                  <c:v>0.15824228404829396</c:v>
                </c:pt>
                <c:pt idx="2">
                  <c:v>0.31580952025774794</c:v>
                </c:pt>
                <c:pt idx="3">
                  <c:v>0.3110431670692102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D-434D-9B30-504298B8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query'!$M$7:$P$7</c:f>
                <c:numCache>
                  <c:formatCode>General</c:formatCode>
                  <c:ptCount val="4"/>
                  <c:pt idx="0">
                    <c:v>0.15824228404829396</c:v>
                  </c:pt>
                  <c:pt idx="1">
                    <c:v>0.17852137291231937</c:v>
                  </c:pt>
                  <c:pt idx="2">
                    <c:v>0.25274896127505075</c:v>
                  </c:pt>
                  <c:pt idx="3">
                    <c:v>0.47726751454703026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query'!$M$5:$P$5</c:f>
              <c:numCache>
                <c:formatCode>General</c:formatCode>
                <c:ptCount val="4"/>
                <c:pt idx="0">
                  <c:v>1.2666666666666666</c:v>
                </c:pt>
                <c:pt idx="1">
                  <c:v>1.5333333333333334</c:v>
                </c:pt>
                <c:pt idx="2">
                  <c:v>3.3666666666666667</c:v>
                </c:pt>
                <c:pt idx="3">
                  <c:v>2.2333333333333334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2F9-929A-6377920E6779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query'!$S$7:$V$7</c:f>
                <c:numCache>
                  <c:formatCode>General</c:formatCode>
                  <c:ptCount val="4"/>
                  <c:pt idx="0">
                    <c:v>0.16398235193111135</c:v>
                  </c:pt>
                  <c:pt idx="1">
                    <c:v>0.15824228404829396</c:v>
                  </c:pt>
                  <c:pt idx="2">
                    <c:v>0.31580952025774794</c:v>
                  </c:pt>
                  <c:pt idx="3">
                    <c:v>0.3110431670692102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'Prima query'!$S$5:$V$5</c:f>
              <c:numCache>
                <c:formatCode>General</c:formatCode>
                <c:ptCount val="4"/>
                <c:pt idx="0">
                  <c:v>1.3</c:v>
                </c:pt>
                <c:pt idx="1">
                  <c:v>1.2666666666666666</c:v>
                </c:pt>
                <c:pt idx="2">
                  <c:v>2.7666666666666666</c:v>
                </c:pt>
                <c:pt idx="3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7-42F9-929A-6377920E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query'!$M$4:$P$4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7-49EB-A118-0E64010C8F2D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query'!$S$4:$V$4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78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9EB-A118-0E64010C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query'!$S$7:$V$7</c:f>
                <c:numCache>
                  <c:formatCode>General</c:formatCode>
                  <c:ptCount val="4"/>
                  <c:pt idx="0">
                    <c:v>0.26910706527832956</c:v>
                  </c:pt>
                  <c:pt idx="1">
                    <c:v>0.2202639374542292</c:v>
                  </c:pt>
                  <c:pt idx="2">
                    <c:v>0.46869449969319732</c:v>
                  </c:pt>
                  <c:pt idx="3">
                    <c:v>0.64499283922839923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query'!$S$5:$V$5</c:f>
              <c:numCache>
                <c:formatCode>General</c:formatCode>
                <c:ptCount val="4"/>
                <c:pt idx="0">
                  <c:v>3.3666666666666667</c:v>
                </c:pt>
                <c:pt idx="1">
                  <c:v>3.2333333333333334</c:v>
                </c:pt>
                <c:pt idx="2">
                  <c:v>6.1333333333333337</c:v>
                </c:pt>
                <c:pt idx="3">
                  <c:v>5.1333333333333337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1-4F6D-8F00-004CFD98F6CC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query'!$S$6:$V$6</c:f>
              <c:numCache>
                <c:formatCode>General</c:formatCode>
                <c:ptCount val="4"/>
                <c:pt idx="0">
                  <c:v>0.75203427817856516</c:v>
                </c:pt>
                <c:pt idx="1">
                  <c:v>0.61553951042064625</c:v>
                </c:pt>
                <c:pt idx="2">
                  <c:v>1.3097921802925667</c:v>
                </c:pt>
                <c:pt idx="3">
                  <c:v>1.80246744461277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1-4F6D-8F00-004CFD98F6CC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query'!$S$7:$V$7</c:f>
              <c:numCache>
                <c:formatCode>General</c:formatCode>
                <c:ptCount val="4"/>
                <c:pt idx="0">
                  <c:v>0.26910706527832956</c:v>
                </c:pt>
                <c:pt idx="1">
                  <c:v>0.2202639374542292</c:v>
                </c:pt>
                <c:pt idx="2">
                  <c:v>0.46869449969319732</c:v>
                </c:pt>
                <c:pt idx="3">
                  <c:v>0.64499283922839923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1-4F6D-8F00-004CFD98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query'!$M$7:$P$7</c:f>
                <c:numCache>
                  <c:formatCode>General</c:formatCode>
                  <c:ptCount val="4"/>
                  <c:pt idx="0">
                    <c:v>0.10735164862302939</c:v>
                  </c:pt>
                  <c:pt idx="1">
                    <c:v>0.15134885751648883</c:v>
                  </c:pt>
                  <c:pt idx="2">
                    <c:v>0.20967441918139412</c:v>
                  </c:pt>
                  <c:pt idx="3">
                    <c:v>2.1519641601274579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query'!$M$5:$P$5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1.2333333333333334</c:v>
                </c:pt>
                <c:pt idx="2">
                  <c:v>2.7</c:v>
                </c:pt>
                <c:pt idx="3">
                  <c:v>3.6333333333333333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F-479C-8CC3-5080FD8B34F7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query'!$S$7:$V$7</c:f>
                <c:numCache>
                  <c:formatCode>General</c:formatCode>
                  <c:ptCount val="4"/>
                  <c:pt idx="0">
                    <c:v>0.26910706527832956</c:v>
                  </c:pt>
                  <c:pt idx="1">
                    <c:v>0.2202639374542292</c:v>
                  </c:pt>
                  <c:pt idx="2">
                    <c:v>0.46869449969319732</c:v>
                  </c:pt>
                  <c:pt idx="3">
                    <c:v>0.64499283922839923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'Quarta query'!$S$5:$V$5</c:f>
              <c:numCache>
                <c:formatCode>General</c:formatCode>
                <c:ptCount val="4"/>
                <c:pt idx="0">
                  <c:v>3.3666666666666667</c:v>
                </c:pt>
                <c:pt idx="1">
                  <c:v>3.2333333333333334</c:v>
                </c:pt>
                <c:pt idx="2">
                  <c:v>6.1333333333333337</c:v>
                </c:pt>
                <c:pt idx="3">
                  <c:v>5.1333333333333337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F-479C-8CC3-5080FD8B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query'!$M$7:$P$7</c:f>
                <c:numCache>
                  <c:formatCode>General</c:formatCode>
                  <c:ptCount val="4"/>
                  <c:pt idx="0">
                    <c:v>1.5202419042809208</c:v>
                  </c:pt>
                  <c:pt idx="1">
                    <c:v>2.6655990568745636</c:v>
                  </c:pt>
                  <c:pt idx="2">
                    <c:v>10.208334778700287</c:v>
                  </c:pt>
                  <c:pt idx="3">
                    <c:v>57.001747374662187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query'!$M$5:$P$5</c:f>
              <c:numCache>
                <c:formatCode>General</c:formatCode>
                <c:ptCount val="4"/>
                <c:pt idx="0">
                  <c:v>37.533333333333331</c:v>
                </c:pt>
                <c:pt idx="1">
                  <c:v>69.900000000000006</c:v>
                </c:pt>
                <c:pt idx="2">
                  <c:v>295.36666666666667</c:v>
                </c:pt>
                <c:pt idx="3">
                  <c:v>254.73333333333332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A-47EF-BA1F-466AD30E6973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query'!$M$6:$P$6</c:f>
              <c:numCache>
                <c:formatCode>General</c:formatCode>
                <c:ptCount val="4"/>
                <c:pt idx="0">
                  <c:v>4.2483983910279521</c:v>
                </c:pt>
                <c:pt idx="1">
                  <c:v>7.4491610265854771</c:v>
                </c:pt>
                <c:pt idx="2">
                  <c:v>28.527744779814302</c:v>
                </c:pt>
                <c:pt idx="3">
                  <c:v>159.29447224837682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A-47EF-BA1F-466AD30E6973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query'!$M$7:$P$7</c:f>
              <c:numCache>
                <c:formatCode>General</c:formatCode>
                <c:ptCount val="4"/>
                <c:pt idx="0">
                  <c:v>1.5202419042809208</c:v>
                </c:pt>
                <c:pt idx="1">
                  <c:v>2.6655990568745636</c:v>
                </c:pt>
                <c:pt idx="2">
                  <c:v>10.208334778700287</c:v>
                </c:pt>
                <c:pt idx="3">
                  <c:v>57.001747374662187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A-47EF-BA1F-466AD30E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query'!$M$4:$P$4</c:f>
              <c:numCache>
                <c:formatCode>General</c:formatCode>
                <c:ptCount val="4"/>
                <c:pt idx="0">
                  <c:v>39</c:v>
                </c:pt>
                <c:pt idx="1">
                  <c:v>81</c:v>
                </c:pt>
                <c:pt idx="2">
                  <c:v>302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3-416B-AB30-E22109C6757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query'!$S$4:$V$4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34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3-416B-AB30-E22109C6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query'!$S$7:$V$7</c:f>
                <c:numCache>
                  <c:formatCode>General</c:formatCode>
                  <c:ptCount val="4"/>
                  <c:pt idx="0">
                    <c:v>0.17244053119039293</c:v>
                  </c:pt>
                  <c:pt idx="1">
                    <c:v>0.15134885751648883</c:v>
                  </c:pt>
                  <c:pt idx="2">
                    <c:v>0.32447561840228095</c:v>
                  </c:pt>
                  <c:pt idx="3">
                    <c:v>0.23525616308296587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query'!$S$5:$V$5</c:f>
              <c:numCache>
                <c:formatCode>General</c:formatCode>
                <c:ptCount val="4"/>
                <c:pt idx="0">
                  <c:v>1.3666666666666667</c:v>
                </c:pt>
                <c:pt idx="1">
                  <c:v>1.2333333333333334</c:v>
                </c:pt>
                <c:pt idx="2">
                  <c:v>2.6666666666666665</c:v>
                </c:pt>
                <c:pt idx="3">
                  <c:v>1.9666666666666666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535-84C1-4BE8A2F3CDD9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query'!$S$6:$V$6</c:f>
              <c:numCache>
                <c:formatCode>General</c:formatCode>
                <c:ptCount val="4"/>
                <c:pt idx="0">
                  <c:v>0.48189440982669868</c:v>
                </c:pt>
                <c:pt idx="1">
                  <c:v>0.42295258468165065</c:v>
                </c:pt>
                <c:pt idx="2">
                  <c:v>0.90676470058236291</c:v>
                </c:pt>
                <c:pt idx="3">
                  <c:v>0.65743609744386733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8-4535-84C1-4BE8A2F3CDD9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query'!$S$7:$V$7</c:f>
              <c:numCache>
                <c:formatCode>General</c:formatCode>
                <c:ptCount val="4"/>
                <c:pt idx="0">
                  <c:v>0.17244053119039293</c:v>
                </c:pt>
                <c:pt idx="1">
                  <c:v>0.15134885751648883</c:v>
                </c:pt>
                <c:pt idx="2">
                  <c:v>0.32447561840228095</c:v>
                </c:pt>
                <c:pt idx="3">
                  <c:v>0.23525616308296587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8-4535-84C1-4BE8A2F3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query'!$M$7:$P$7</c:f>
                <c:numCache>
                  <c:formatCode>General</c:formatCode>
                  <c:ptCount val="4"/>
                  <c:pt idx="0">
                    <c:v>1.5202419042809208</c:v>
                  </c:pt>
                  <c:pt idx="1">
                    <c:v>2.6655990568745636</c:v>
                  </c:pt>
                  <c:pt idx="2">
                    <c:v>10.208334778700287</c:v>
                  </c:pt>
                  <c:pt idx="3">
                    <c:v>57.001747374662187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query'!$M$5:$P$5</c:f>
              <c:numCache>
                <c:formatCode>General</c:formatCode>
                <c:ptCount val="4"/>
                <c:pt idx="0">
                  <c:v>37.533333333333331</c:v>
                </c:pt>
                <c:pt idx="1">
                  <c:v>69.900000000000006</c:v>
                </c:pt>
                <c:pt idx="2">
                  <c:v>295.36666666666667</c:v>
                </c:pt>
                <c:pt idx="3">
                  <c:v>254.73333333333332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5-4653-9A2A-515E7F153EE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query'!$S$7:$V$7</c:f>
                <c:numCache>
                  <c:formatCode>General</c:formatCode>
                  <c:ptCount val="4"/>
                  <c:pt idx="0">
                    <c:v>0.17244053119039293</c:v>
                  </c:pt>
                  <c:pt idx="1">
                    <c:v>0.15134885751648883</c:v>
                  </c:pt>
                  <c:pt idx="2">
                    <c:v>0.32447561840228095</c:v>
                  </c:pt>
                  <c:pt idx="3">
                    <c:v>0.23525616308296587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'Terza query'!$S$5:$V$5</c:f>
              <c:numCache>
                <c:formatCode>General</c:formatCode>
                <c:ptCount val="4"/>
                <c:pt idx="0">
                  <c:v>1.3666666666666667</c:v>
                </c:pt>
                <c:pt idx="1">
                  <c:v>1.2333333333333334</c:v>
                </c:pt>
                <c:pt idx="2">
                  <c:v>2.6666666666666665</c:v>
                </c:pt>
                <c:pt idx="3">
                  <c:v>1.9666666666666666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5-4653-9A2A-515E7F153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query'!$M$7:$P$7</c:f>
                <c:numCache>
                  <c:formatCode>General</c:formatCode>
                  <c:ptCount val="4"/>
                  <c:pt idx="0">
                    <c:v>0.17732188761865944</c:v>
                  </c:pt>
                  <c:pt idx="1">
                    <c:v>0.12846807114502382</c:v>
                  </c:pt>
                  <c:pt idx="2">
                    <c:v>0.2602373844133683</c:v>
                  </c:pt>
                  <c:pt idx="3">
                    <c:v>1.0042889797319967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query'!$M$5:$P$5</c:f>
              <c:numCache>
                <c:formatCode>General</c:formatCode>
                <c:ptCount val="4"/>
                <c:pt idx="0">
                  <c:v>1.7666666666666666</c:v>
                </c:pt>
                <c:pt idx="1">
                  <c:v>2.0666666666666669</c:v>
                </c:pt>
                <c:pt idx="2">
                  <c:v>4.7333333333333334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F-4A61-8DE2-99F5D5953340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query'!$M$6:$P$6</c:f>
              <c:numCache>
                <c:formatCode>General</c:formatCode>
                <c:ptCount val="4"/>
                <c:pt idx="0">
                  <c:v>0.49553562491061687</c:v>
                </c:pt>
                <c:pt idx="1">
                  <c:v>0.35901098714230029</c:v>
                </c:pt>
                <c:pt idx="2">
                  <c:v>0.72724747430904757</c:v>
                </c:pt>
                <c:pt idx="3">
                  <c:v>2.8065399813055696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F-4A61-8DE2-99F5D5953340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numRef>
              <c:f>'Seconda query'!$S$3:$V$3</c:f>
              <c:numCache>
                <c:formatCode>General</c:formatCode>
                <c:ptCount val="4"/>
                <c:pt idx="0">
                  <c:v>93625</c:v>
                </c:pt>
                <c:pt idx="1">
                  <c:v>187250</c:v>
                </c:pt>
                <c:pt idx="2">
                  <c:v>280875</c:v>
                </c:pt>
                <c:pt idx="3">
                  <c:v>374500</c:v>
                </c:pt>
              </c:numCache>
            </c:numRef>
          </c:cat>
          <c:val>
            <c:numRef>
              <c:f>'Seconda query'!$M$7:$P$7</c:f>
              <c:numCache>
                <c:formatCode>General</c:formatCode>
                <c:ptCount val="4"/>
                <c:pt idx="0">
                  <c:v>0.17732188761865944</c:v>
                </c:pt>
                <c:pt idx="1">
                  <c:v>0.12846807114502382</c:v>
                </c:pt>
                <c:pt idx="2">
                  <c:v>0.2602373844133683</c:v>
                </c:pt>
                <c:pt idx="3">
                  <c:v>1.0042889797319967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F-4A61-8DE2-99F5D595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7</xdr:row>
      <xdr:rowOff>171451</xdr:rowOff>
    </xdr:from>
    <xdr:to>
      <xdr:col>27</xdr:col>
      <xdr:colOff>582705</xdr:colOff>
      <xdr:row>26</xdr:row>
      <xdr:rowOff>46505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4644E7-10C7-47A8-9EBE-D9669D6C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1CE71C-BE8C-4E11-9623-3FB5F546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1680</xdr:colOff>
      <xdr:row>26</xdr:row>
      <xdr:rowOff>183777</xdr:rowOff>
    </xdr:from>
    <xdr:to>
      <xdr:col>27</xdr:col>
      <xdr:colOff>573180</xdr:colOff>
      <xdr:row>44</xdr:row>
      <xdr:rowOff>59392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5F283BA-1EA5-4B2E-8896-F98BE41AB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DB12FC0-2445-41DD-9439-09E543EBE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7</xdr:row>
      <xdr:rowOff>171451</xdr:rowOff>
    </xdr:from>
    <xdr:to>
      <xdr:col>27</xdr:col>
      <xdr:colOff>582705</xdr:colOff>
      <xdr:row>26</xdr:row>
      <xdr:rowOff>46505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78E0AF-4509-41C9-A590-2701A0F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1E81D8-F5CD-4FCF-85DB-FAA5B8BD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1680</xdr:colOff>
      <xdr:row>26</xdr:row>
      <xdr:rowOff>183777</xdr:rowOff>
    </xdr:from>
    <xdr:to>
      <xdr:col>27</xdr:col>
      <xdr:colOff>573180</xdr:colOff>
      <xdr:row>44</xdr:row>
      <xdr:rowOff>59392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F8B1053-7DBB-4E9D-B41B-633E86216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8E6EB6E-DB6F-497A-BF5D-57A6DC563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7</xdr:row>
      <xdr:rowOff>171451</xdr:rowOff>
    </xdr:from>
    <xdr:to>
      <xdr:col>27</xdr:col>
      <xdr:colOff>582705</xdr:colOff>
      <xdr:row>26</xdr:row>
      <xdr:rowOff>46505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5D26E2-0406-47B3-A23B-EE105EB69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9</xdr:row>
      <xdr:rowOff>13607</xdr:rowOff>
    </xdr:from>
    <xdr:to>
      <xdr:col>18</xdr:col>
      <xdr:colOff>13608</xdr:colOff>
      <xdr:row>26</xdr:row>
      <xdr:rowOff>176893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328EDC-F733-46FD-89BD-DBFF4A69A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1680</xdr:colOff>
      <xdr:row>26</xdr:row>
      <xdr:rowOff>183777</xdr:rowOff>
    </xdr:from>
    <xdr:to>
      <xdr:col>27</xdr:col>
      <xdr:colOff>573180</xdr:colOff>
      <xdr:row>44</xdr:row>
      <xdr:rowOff>59392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802AB3-A8EE-4C33-9029-89D937D28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13608</xdr:colOff>
      <xdr:row>28</xdr:row>
      <xdr:rowOff>13607</xdr:rowOff>
    </xdr:from>
    <xdr:to>
      <xdr:col>18</xdr:col>
      <xdr:colOff>0</xdr:colOff>
      <xdr:row>45</xdr:row>
      <xdr:rowOff>27214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861681-68B0-4CFD-BC8F-B8748E83E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7</xdr:row>
      <xdr:rowOff>171451</xdr:rowOff>
    </xdr:from>
    <xdr:to>
      <xdr:col>27</xdr:col>
      <xdr:colOff>582705</xdr:colOff>
      <xdr:row>26</xdr:row>
      <xdr:rowOff>46505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C8721E-BAD7-4B71-9140-247141FD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62939A-6140-4F51-B90C-6F80A11E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1680</xdr:colOff>
      <xdr:row>26</xdr:row>
      <xdr:rowOff>183777</xdr:rowOff>
    </xdr:from>
    <xdr:to>
      <xdr:col>27</xdr:col>
      <xdr:colOff>573180</xdr:colOff>
      <xdr:row>44</xdr:row>
      <xdr:rowOff>59392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0D0F430-8A3F-461C-8339-8A432DC5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135F50-DD76-4F21-B09F-703606ABE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DCC2-000C-4D98-82A5-B00B6F80F646}">
  <dimension ref="A1:V34"/>
  <sheetViews>
    <sheetView zoomScale="70" zoomScaleNormal="70" workbookViewId="0">
      <selection activeCell="F15" sqref="F15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9" t="s">
        <v>0</v>
      </c>
      <c r="B1" s="9"/>
      <c r="C1" s="9"/>
      <c r="D1" s="9"/>
      <c r="E1" s="1"/>
      <c r="F1" s="16" t="s">
        <v>1</v>
      </c>
      <c r="G1" s="16"/>
      <c r="H1" s="16"/>
      <c r="I1" s="16"/>
      <c r="M1" s="9" t="s">
        <v>0</v>
      </c>
      <c r="N1" s="9"/>
      <c r="O1" s="9"/>
      <c r="P1" s="9"/>
      <c r="S1" s="10" t="s">
        <v>1</v>
      </c>
      <c r="T1" s="11"/>
      <c r="U1" s="11"/>
      <c r="V1" s="12"/>
    </row>
    <row r="2" spans="1:22" x14ac:dyDescent="0.25">
      <c r="A2" s="9"/>
      <c r="B2" s="9"/>
      <c r="C2" s="9"/>
      <c r="D2" s="9"/>
      <c r="E2" s="1"/>
      <c r="F2" s="16"/>
      <c r="G2" s="16"/>
      <c r="H2" s="16"/>
      <c r="I2" s="16"/>
      <c r="M2" s="9"/>
      <c r="N2" s="9"/>
      <c r="O2" s="9"/>
      <c r="P2" s="9"/>
      <c r="S2" s="13"/>
      <c r="T2" s="14"/>
      <c r="U2" s="14"/>
      <c r="V2" s="15"/>
    </row>
    <row r="3" spans="1:22" x14ac:dyDescent="0.25">
      <c r="A3" s="6">
        <v>0.25</v>
      </c>
      <c r="B3" s="6">
        <v>0.5</v>
      </c>
      <c r="C3" s="6">
        <v>0.75</v>
      </c>
      <c r="D3" s="6">
        <v>1</v>
      </c>
      <c r="F3" s="5">
        <v>0.25</v>
      </c>
      <c r="G3" s="5">
        <v>0.5</v>
      </c>
      <c r="H3" s="5">
        <v>0.75</v>
      </c>
      <c r="I3" s="5">
        <v>1</v>
      </c>
      <c r="M3" s="8">
        <f>$P$3*0.25</f>
        <v>93625</v>
      </c>
      <c r="N3" s="8">
        <f>$P$3*0.5</f>
        <v>187250</v>
      </c>
      <c r="O3" s="8">
        <f>$P$3*0.75</f>
        <v>280875</v>
      </c>
      <c r="P3" s="8">
        <v>374500</v>
      </c>
      <c r="S3" s="7">
        <f>M$3</f>
        <v>93625</v>
      </c>
      <c r="T3" s="7">
        <f>N$3</f>
        <v>187250</v>
      </c>
      <c r="U3" s="7">
        <f>O$3</f>
        <v>280875</v>
      </c>
      <c r="V3" s="7">
        <f>P$3</f>
        <v>374500</v>
      </c>
    </row>
    <row r="4" spans="1:22" x14ac:dyDescent="0.25">
      <c r="A4" s="2">
        <v>1</v>
      </c>
      <c r="B4" s="2">
        <v>1</v>
      </c>
      <c r="C4" s="2">
        <v>4</v>
      </c>
      <c r="D4" s="2">
        <v>1</v>
      </c>
      <c r="F4" s="2">
        <v>29</v>
      </c>
      <c r="G4" s="2">
        <v>28</v>
      </c>
      <c r="H4" s="2">
        <v>78</v>
      </c>
      <c r="I4" s="2">
        <v>79</v>
      </c>
      <c r="L4" s="2" t="s">
        <v>5</v>
      </c>
      <c r="M4" s="3">
        <f>A4</f>
        <v>1</v>
      </c>
      <c r="N4" s="3">
        <f>B4</f>
        <v>1</v>
      </c>
      <c r="O4" s="3">
        <f>C4</f>
        <v>4</v>
      </c>
      <c r="P4" s="3">
        <f>D4</f>
        <v>1</v>
      </c>
      <c r="R4" s="2" t="s">
        <v>5</v>
      </c>
      <c r="S4" s="3">
        <f>F4</f>
        <v>29</v>
      </c>
      <c r="T4" s="3">
        <f>G4</f>
        <v>28</v>
      </c>
      <c r="U4" s="3">
        <f>H4</f>
        <v>78</v>
      </c>
      <c r="V4" s="3">
        <f>I4</f>
        <v>79</v>
      </c>
    </row>
    <row r="5" spans="1:22" x14ac:dyDescent="0.25">
      <c r="A5" s="2">
        <v>1</v>
      </c>
      <c r="B5" s="2">
        <v>2</v>
      </c>
      <c r="C5" s="2">
        <v>3</v>
      </c>
      <c r="D5" s="2">
        <v>1</v>
      </c>
      <c r="F5" s="2">
        <v>5</v>
      </c>
      <c r="G5" s="2">
        <v>5</v>
      </c>
      <c r="H5" s="2">
        <v>9</v>
      </c>
      <c r="I5" s="2">
        <v>10</v>
      </c>
      <c r="L5" s="2" t="s">
        <v>4</v>
      </c>
      <c r="M5" s="2">
        <f>AVERAGE(A5:A34)</f>
        <v>1.1000000000000001</v>
      </c>
      <c r="N5" s="2">
        <f>AVERAGE(B5:B34)</f>
        <v>1.2333333333333334</v>
      </c>
      <c r="O5" s="2">
        <f>AVERAGE(C5:C34)</f>
        <v>2.7</v>
      </c>
      <c r="P5" s="2">
        <f>AVERAGE(D5:D34)</f>
        <v>3.6333333333333333</v>
      </c>
      <c r="R5" s="2" t="s">
        <v>4</v>
      </c>
      <c r="S5" s="2">
        <f>AVERAGE(F5:F34)</f>
        <v>3.3666666666666667</v>
      </c>
      <c r="T5" s="2">
        <f t="shared" ref="T5:V5" si="0">AVERAGE(G5:G34)</f>
        <v>3.2333333333333334</v>
      </c>
      <c r="U5" s="2">
        <f t="shared" si="0"/>
        <v>6.1333333333333337</v>
      </c>
      <c r="V5" s="2">
        <f t="shared" si="0"/>
        <v>5.1333333333333337</v>
      </c>
    </row>
    <row r="6" spans="1:22" x14ac:dyDescent="0.25">
      <c r="A6" s="2">
        <v>1</v>
      </c>
      <c r="B6" s="2">
        <v>1</v>
      </c>
      <c r="C6" s="2">
        <v>3</v>
      </c>
      <c r="D6" s="2">
        <v>2</v>
      </c>
      <c r="F6" s="2">
        <v>4</v>
      </c>
      <c r="G6" s="2">
        <v>4</v>
      </c>
      <c r="H6" s="2">
        <v>8</v>
      </c>
      <c r="I6" s="2">
        <v>6</v>
      </c>
      <c r="L6" s="2" t="s">
        <v>2</v>
      </c>
      <c r="M6" s="2">
        <f>_xlfn.STDEV.P(A5:A34)</f>
        <v>0.3</v>
      </c>
      <c r="N6" s="2">
        <f>_xlfn.STDEV.P(B5:B34)</f>
        <v>0.42295258468165065</v>
      </c>
      <c r="O6" s="2">
        <f>_xlfn.STDEV.P(C5:C34)</f>
        <v>0.58594652770823152</v>
      </c>
      <c r="P6" s="2">
        <f>_xlfn.STDEV.P(D5:D34)</f>
        <v>6.0137804711807989</v>
      </c>
      <c r="R6" s="2" t="s">
        <v>2</v>
      </c>
      <c r="S6" s="2">
        <f>_xlfn.STDEV.P(F5:F34)</f>
        <v>0.75203427817856516</v>
      </c>
      <c r="T6" s="2">
        <f t="shared" ref="T6:V6" si="1">_xlfn.STDEV.P(G5:G34)</f>
        <v>0.61553951042064625</v>
      </c>
      <c r="U6" s="2">
        <f t="shared" si="1"/>
        <v>1.3097921802925667</v>
      </c>
      <c r="V6" s="2">
        <f t="shared" si="1"/>
        <v>1.80246744461277</v>
      </c>
    </row>
    <row r="7" spans="1:22" x14ac:dyDescent="0.25">
      <c r="A7" s="2">
        <v>1</v>
      </c>
      <c r="B7" s="2">
        <v>1</v>
      </c>
      <c r="C7" s="2">
        <v>3</v>
      </c>
      <c r="D7" s="2">
        <v>2</v>
      </c>
      <c r="F7" s="2">
        <v>3</v>
      </c>
      <c r="G7" s="2">
        <v>3</v>
      </c>
      <c r="H7" s="2">
        <v>7</v>
      </c>
      <c r="I7" s="2">
        <v>10</v>
      </c>
      <c r="L7" s="2" t="s">
        <v>3</v>
      </c>
      <c r="M7" s="2">
        <f>_xlfn.CONFIDENCE.NORM(0.05, M6, COUNT(A5:A34))</f>
        <v>0.10735164862302939</v>
      </c>
      <c r="N7" s="2">
        <f>_xlfn.CONFIDENCE.NORM(0.05, N6, COUNT(B5:B34))</f>
        <v>0.15134885751648883</v>
      </c>
      <c r="O7" s="2">
        <f>_xlfn.CONFIDENCE.NORM(0.05, O6, COUNT(C5:C34))</f>
        <v>0.20967441918139412</v>
      </c>
      <c r="P7" s="2">
        <f>_xlfn.CONFIDENCE.NORM(0.05, P6, COUNT(D5:D34))</f>
        <v>2.1519641601274579</v>
      </c>
      <c r="R7" s="2" t="s">
        <v>3</v>
      </c>
      <c r="S7" s="2">
        <f>_xlfn.CONFIDENCE.NORM(0.05, S6, COUNT(F5:F34))</f>
        <v>0.26910706527832956</v>
      </c>
      <c r="T7" s="2">
        <f>_xlfn.CONFIDENCE.NORM(0.05, T6, COUNT(G5:G34))</f>
        <v>0.2202639374542292</v>
      </c>
      <c r="U7" s="2">
        <f>_xlfn.CONFIDENCE.NORM(0.05, U6, COUNT(H5:H34))</f>
        <v>0.46869449969319732</v>
      </c>
      <c r="V7" s="2">
        <f>_xlfn.CONFIDENCE.NORM(0.05, V6, COUNT(I5:I34))</f>
        <v>0.64499283922839923</v>
      </c>
    </row>
    <row r="8" spans="1:22" x14ac:dyDescent="0.25">
      <c r="A8" s="2">
        <v>1</v>
      </c>
      <c r="B8" s="2">
        <v>1</v>
      </c>
      <c r="C8" s="2">
        <v>3</v>
      </c>
      <c r="D8" s="2">
        <v>1</v>
      </c>
      <c r="F8" s="2">
        <v>3</v>
      </c>
      <c r="G8" s="2">
        <v>3</v>
      </c>
      <c r="H8" s="2">
        <v>8</v>
      </c>
      <c r="I8" s="2">
        <v>7</v>
      </c>
    </row>
    <row r="9" spans="1:22" x14ac:dyDescent="0.25">
      <c r="A9" s="2">
        <v>1</v>
      </c>
      <c r="B9" s="2">
        <v>1</v>
      </c>
      <c r="C9" s="2">
        <v>3</v>
      </c>
      <c r="D9" s="2">
        <v>1</v>
      </c>
      <c r="F9" s="2">
        <v>5</v>
      </c>
      <c r="G9" s="2">
        <v>3</v>
      </c>
      <c r="H9" s="2">
        <v>9</v>
      </c>
      <c r="I9" s="2">
        <v>6</v>
      </c>
    </row>
    <row r="10" spans="1:22" x14ac:dyDescent="0.25">
      <c r="A10" s="2">
        <v>2</v>
      </c>
      <c r="B10" s="2">
        <v>2</v>
      </c>
      <c r="C10" s="2">
        <v>2</v>
      </c>
      <c r="D10" s="2">
        <v>2</v>
      </c>
      <c r="F10" s="2">
        <v>4</v>
      </c>
      <c r="G10" s="2">
        <v>3</v>
      </c>
      <c r="H10" s="2">
        <v>7</v>
      </c>
      <c r="I10" s="2">
        <v>5</v>
      </c>
      <c r="S10" s="4"/>
    </row>
    <row r="11" spans="1:22" x14ac:dyDescent="0.25">
      <c r="A11" s="2">
        <v>1</v>
      </c>
      <c r="B11" s="2">
        <v>1</v>
      </c>
      <c r="C11" s="2">
        <v>3</v>
      </c>
      <c r="D11" s="2">
        <v>1</v>
      </c>
      <c r="F11" s="2">
        <v>3</v>
      </c>
      <c r="G11" s="2">
        <v>3</v>
      </c>
      <c r="H11" s="2">
        <v>7</v>
      </c>
      <c r="I11" s="2">
        <v>8</v>
      </c>
    </row>
    <row r="12" spans="1:22" x14ac:dyDescent="0.25">
      <c r="A12" s="2">
        <v>1</v>
      </c>
      <c r="B12" s="2">
        <v>1</v>
      </c>
      <c r="C12" s="2">
        <v>2</v>
      </c>
      <c r="D12" s="2">
        <v>1</v>
      </c>
      <c r="F12" s="2">
        <v>4</v>
      </c>
      <c r="G12" s="2">
        <v>3</v>
      </c>
      <c r="H12" s="2">
        <v>6</v>
      </c>
      <c r="I12" s="2">
        <v>6</v>
      </c>
    </row>
    <row r="13" spans="1:22" x14ac:dyDescent="0.25">
      <c r="A13" s="2">
        <v>1</v>
      </c>
      <c r="B13" s="2">
        <v>2</v>
      </c>
      <c r="C13" s="2">
        <v>2</v>
      </c>
      <c r="D13" s="2">
        <v>1</v>
      </c>
      <c r="F13" s="2">
        <v>3</v>
      </c>
      <c r="G13" s="2">
        <v>3</v>
      </c>
      <c r="H13" s="2">
        <v>5</v>
      </c>
      <c r="I13" s="2">
        <v>4</v>
      </c>
    </row>
    <row r="14" spans="1:22" x14ac:dyDescent="0.25">
      <c r="A14" s="2">
        <v>1</v>
      </c>
      <c r="B14" s="2">
        <v>1</v>
      </c>
      <c r="C14" s="2">
        <v>3</v>
      </c>
      <c r="D14" s="2">
        <v>1</v>
      </c>
      <c r="F14" s="2">
        <v>3</v>
      </c>
      <c r="G14" s="2">
        <v>4</v>
      </c>
      <c r="H14" s="2">
        <v>6</v>
      </c>
      <c r="I14" s="2">
        <v>4</v>
      </c>
    </row>
    <row r="15" spans="1:22" x14ac:dyDescent="0.25">
      <c r="A15" s="2">
        <v>1</v>
      </c>
      <c r="B15" s="2">
        <v>2</v>
      </c>
      <c r="C15" s="2">
        <v>2</v>
      </c>
      <c r="D15" s="2">
        <v>1</v>
      </c>
      <c r="F15" s="2">
        <v>4</v>
      </c>
      <c r="G15" s="2">
        <v>3</v>
      </c>
      <c r="H15" s="2">
        <v>7</v>
      </c>
      <c r="I15" s="2">
        <v>4</v>
      </c>
    </row>
    <row r="16" spans="1:22" x14ac:dyDescent="0.25">
      <c r="A16" s="2">
        <v>1</v>
      </c>
      <c r="B16" s="2">
        <v>1</v>
      </c>
      <c r="C16" s="2">
        <v>3</v>
      </c>
      <c r="D16" s="2">
        <v>1</v>
      </c>
      <c r="F16" s="2">
        <v>3</v>
      </c>
      <c r="G16" s="2">
        <v>5</v>
      </c>
      <c r="H16" s="2">
        <v>8</v>
      </c>
      <c r="I16" s="2">
        <v>5</v>
      </c>
      <c r="S16" s="4"/>
    </row>
    <row r="17" spans="1:9" x14ac:dyDescent="0.25">
      <c r="A17" s="2">
        <v>1</v>
      </c>
      <c r="B17" s="2">
        <v>1</v>
      </c>
      <c r="C17" s="2">
        <v>3</v>
      </c>
      <c r="D17" s="2">
        <v>1</v>
      </c>
      <c r="F17" s="2">
        <v>4</v>
      </c>
      <c r="G17" s="2">
        <v>3</v>
      </c>
      <c r="H17" s="2">
        <v>5</v>
      </c>
      <c r="I17" s="2">
        <v>4</v>
      </c>
    </row>
    <row r="18" spans="1:9" x14ac:dyDescent="0.25">
      <c r="A18" s="2">
        <v>2</v>
      </c>
      <c r="B18" s="2">
        <v>1</v>
      </c>
      <c r="C18" s="2">
        <v>4</v>
      </c>
      <c r="D18" s="2">
        <v>1</v>
      </c>
      <c r="F18" s="2">
        <v>3</v>
      </c>
      <c r="G18" s="2">
        <v>3</v>
      </c>
      <c r="H18" s="2">
        <v>6</v>
      </c>
      <c r="I18" s="2">
        <v>3</v>
      </c>
    </row>
    <row r="19" spans="1:9" x14ac:dyDescent="0.25">
      <c r="A19" s="2">
        <v>1</v>
      </c>
      <c r="B19" s="2">
        <v>1</v>
      </c>
      <c r="C19" s="2">
        <v>3</v>
      </c>
      <c r="D19" s="2">
        <v>1</v>
      </c>
      <c r="F19" s="2">
        <v>4</v>
      </c>
      <c r="G19" s="2">
        <v>4</v>
      </c>
      <c r="H19" s="2">
        <v>7</v>
      </c>
      <c r="I19" s="2">
        <v>4</v>
      </c>
    </row>
    <row r="20" spans="1:9" x14ac:dyDescent="0.25">
      <c r="A20" s="2">
        <v>1</v>
      </c>
      <c r="B20" s="2">
        <v>1</v>
      </c>
      <c r="C20" s="2">
        <v>3</v>
      </c>
      <c r="D20" s="2">
        <v>1</v>
      </c>
      <c r="F20" s="2">
        <v>4</v>
      </c>
      <c r="G20" s="2">
        <v>3</v>
      </c>
      <c r="H20" s="2">
        <v>6</v>
      </c>
      <c r="I20" s="2">
        <v>4</v>
      </c>
    </row>
    <row r="21" spans="1:9" x14ac:dyDescent="0.25">
      <c r="A21" s="2">
        <v>1</v>
      </c>
      <c r="B21" s="2">
        <v>1</v>
      </c>
      <c r="C21" s="2">
        <v>3</v>
      </c>
      <c r="D21" s="2">
        <v>1</v>
      </c>
      <c r="F21" s="2">
        <v>4</v>
      </c>
      <c r="G21" s="2">
        <v>3</v>
      </c>
      <c r="H21" s="2">
        <v>6</v>
      </c>
      <c r="I21" s="2">
        <v>5</v>
      </c>
    </row>
    <row r="22" spans="1:9" x14ac:dyDescent="0.25">
      <c r="A22" s="2">
        <v>1</v>
      </c>
      <c r="B22" s="2">
        <v>1</v>
      </c>
      <c r="C22" s="2">
        <v>2</v>
      </c>
      <c r="D22" s="2">
        <v>1</v>
      </c>
      <c r="F22" s="2">
        <v>3</v>
      </c>
      <c r="G22" s="2">
        <v>3</v>
      </c>
      <c r="H22" s="2">
        <v>6</v>
      </c>
      <c r="I22" s="2">
        <v>4</v>
      </c>
    </row>
    <row r="23" spans="1:9" x14ac:dyDescent="0.25">
      <c r="A23" s="2">
        <v>1</v>
      </c>
      <c r="B23" s="2">
        <v>2</v>
      </c>
      <c r="C23" s="2">
        <v>4</v>
      </c>
      <c r="D23" s="2">
        <v>2</v>
      </c>
      <c r="F23" s="2">
        <v>3</v>
      </c>
      <c r="G23" s="2">
        <v>3</v>
      </c>
      <c r="H23" s="2">
        <v>5</v>
      </c>
      <c r="I23" s="2">
        <v>3</v>
      </c>
    </row>
    <row r="24" spans="1:9" x14ac:dyDescent="0.25">
      <c r="A24" s="2">
        <v>1</v>
      </c>
      <c r="B24" s="2">
        <v>1</v>
      </c>
      <c r="C24" s="2">
        <v>2</v>
      </c>
      <c r="D24" s="2">
        <v>3</v>
      </c>
      <c r="F24" s="2">
        <v>3</v>
      </c>
      <c r="G24" s="2">
        <v>4</v>
      </c>
      <c r="H24" s="2">
        <v>6</v>
      </c>
      <c r="I24" s="2">
        <v>3</v>
      </c>
    </row>
    <row r="25" spans="1:9" x14ac:dyDescent="0.25">
      <c r="A25" s="2">
        <v>1</v>
      </c>
      <c r="B25" s="2">
        <v>1</v>
      </c>
      <c r="C25" s="2">
        <v>3</v>
      </c>
      <c r="D25" s="2">
        <v>2</v>
      </c>
      <c r="F25" s="2">
        <v>3</v>
      </c>
      <c r="G25" s="2">
        <v>3</v>
      </c>
      <c r="H25" s="2">
        <v>6</v>
      </c>
      <c r="I25" s="2">
        <v>4</v>
      </c>
    </row>
    <row r="26" spans="1:9" x14ac:dyDescent="0.25">
      <c r="A26" s="2">
        <v>1</v>
      </c>
      <c r="B26" s="2">
        <v>1</v>
      </c>
      <c r="C26" s="2">
        <v>3</v>
      </c>
      <c r="D26" s="2">
        <v>1</v>
      </c>
      <c r="F26" s="2">
        <v>2</v>
      </c>
      <c r="G26" s="2">
        <v>3</v>
      </c>
      <c r="H26" s="2">
        <v>5</v>
      </c>
      <c r="I26" s="2">
        <v>7</v>
      </c>
    </row>
    <row r="27" spans="1:9" x14ac:dyDescent="0.25">
      <c r="A27" s="2">
        <v>1</v>
      </c>
      <c r="B27" s="2">
        <v>1</v>
      </c>
      <c r="C27" s="2">
        <v>2</v>
      </c>
      <c r="D27" s="2">
        <v>2</v>
      </c>
      <c r="F27" s="2">
        <v>4</v>
      </c>
      <c r="G27" s="2">
        <v>3</v>
      </c>
      <c r="H27" s="2">
        <v>5</v>
      </c>
      <c r="I27" s="2">
        <v>7</v>
      </c>
    </row>
    <row r="28" spans="1:9" x14ac:dyDescent="0.25">
      <c r="A28" s="2">
        <v>1</v>
      </c>
      <c r="B28" s="2">
        <v>1</v>
      </c>
      <c r="C28" s="2">
        <v>2</v>
      </c>
      <c r="D28" s="2">
        <v>15</v>
      </c>
      <c r="F28" s="2">
        <v>4</v>
      </c>
      <c r="G28" s="2">
        <v>3</v>
      </c>
      <c r="H28" s="2">
        <v>5</v>
      </c>
      <c r="I28" s="2">
        <v>4</v>
      </c>
    </row>
    <row r="29" spans="1:9" x14ac:dyDescent="0.25">
      <c r="A29" s="2">
        <v>1</v>
      </c>
      <c r="B29" s="2">
        <v>2</v>
      </c>
      <c r="C29" s="2">
        <v>2</v>
      </c>
      <c r="D29" s="2">
        <v>31</v>
      </c>
      <c r="F29" s="2">
        <v>3</v>
      </c>
      <c r="G29" s="2">
        <v>2</v>
      </c>
      <c r="H29" s="2">
        <v>5</v>
      </c>
      <c r="I29" s="2">
        <v>5</v>
      </c>
    </row>
    <row r="30" spans="1:9" x14ac:dyDescent="0.25">
      <c r="A30" s="2">
        <v>1</v>
      </c>
      <c r="B30" s="2">
        <v>2</v>
      </c>
      <c r="C30" s="2">
        <v>3</v>
      </c>
      <c r="D30" s="2">
        <v>3</v>
      </c>
      <c r="F30" s="2">
        <v>2</v>
      </c>
      <c r="G30" s="2">
        <v>3</v>
      </c>
      <c r="H30" s="2">
        <v>5</v>
      </c>
      <c r="I30" s="2">
        <v>4</v>
      </c>
    </row>
    <row r="31" spans="1:9" x14ac:dyDescent="0.25">
      <c r="A31" s="2">
        <v>1</v>
      </c>
      <c r="B31" s="2">
        <v>1</v>
      </c>
      <c r="C31" s="2">
        <v>2</v>
      </c>
      <c r="D31" s="2">
        <v>8</v>
      </c>
      <c r="F31" s="2">
        <v>3</v>
      </c>
      <c r="G31" s="2">
        <v>3</v>
      </c>
      <c r="H31" s="2">
        <v>6</v>
      </c>
      <c r="I31" s="2">
        <v>5</v>
      </c>
    </row>
    <row r="32" spans="1:9" x14ac:dyDescent="0.25">
      <c r="A32" s="2">
        <v>1</v>
      </c>
      <c r="B32" s="2">
        <v>1</v>
      </c>
      <c r="C32" s="2">
        <v>3</v>
      </c>
      <c r="D32" s="2">
        <v>10</v>
      </c>
      <c r="F32" s="2">
        <v>2</v>
      </c>
      <c r="G32" s="2">
        <v>3</v>
      </c>
      <c r="H32" s="2">
        <v>4</v>
      </c>
      <c r="I32" s="2">
        <v>5</v>
      </c>
    </row>
    <row r="33" spans="1:9" x14ac:dyDescent="0.25">
      <c r="A33" s="2">
        <v>2</v>
      </c>
      <c r="B33" s="2">
        <v>1</v>
      </c>
      <c r="C33" s="2">
        <v>3</v>
      </c>
      <c r="D33" s="2">
        <v>3</v>
      </c>
      <c r="F33" s="2">
        <v>3</v>
      </c>
      <c r="G33" s="2">
        <v>3</v>
      </c>
      <c r="H33" s="2">
        <v>4</v>
      </c>
      <c r="I33" s="2">
        <v>4</v>
      </c>
    </row>
    <row r="34" spans="1:9" x14ac:dyDescent="0.25">
      <c r="A34" s="2">
        <v>1</v>
      </c>
      <c r="B34" s="2">
        <v>1</v>
      </c>
      <c r="C34" s="2">
        <v>2</v>
      </c>
      <c r="D34" s="2">
        <v>8</v>
      </c>
      <c r="F34" s="2">
        <v>3</v>
      </c>
      <c r="G34" s="2">
        <v>3</v>
      </c>
      <c r="H34" s="2">
        <v>5</v>
      </c>
      <c r="I34" s="2">
        <v>4</v>
      </c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EBA7-6E06-45AF-AFB3-A075BB79CD03}">
  <dimension ref="A1:V34"/>
  <sheetViews>
    <sheetView tabSelected="1" zoomScale="70" zoomScaleNormal="70" workbookViewId="0">
      <selection activeCell="J48" sqref="J48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9" t="s">
        <v>0</v>
      </c>
      <c r="B1" s="9"/>
      <c r="C1" s="9"/>
      <c r="D1" s="9"/>
      <c r="E1" s="1"/>
      <c r="F1" s="10" t="s">
        <v>1</v>
      </c>
      <c r="G1" s="11"/>
      <c r="H1" s="11"/>
      <c r="I1" s="12"/>
      <c r="M1" s="9" t="s">
        <v>0</v>
      </c>
      <c r="N1" s="9"/>
      <c r="O1" s="9"/>
      <c r="P1" s="9"/>
      <c r="S1" s="10" t="s">
        <v>1</v>
      </c>
      <c r="T1" s="11"/>
      <c r="U1" s="11"/>
      <c r="V1" s="12"/>
    </row>
    <row r="2" spans="1:22" x14ac:dyDescent="0.25">
      <c r="A2" s="9"/>
      <c r="B2" s="9"/>
      <c r="C2" s="9"/>
      <c r="D2" s="9"/>
      <c r="E2" s="1"/>
      <c r="F2" s="13"/>
      <c r="G2" s="14"/>
      <c r="H2" s="14"/>
      <c r="I2" s="15"/>
      <c r="M2" s="9"/>
      <c r="N2" s="9"/>
      <c r="O2" s="9"/>
      <c r="P2" s="9"/>
      <c r="S2" s="13"/>
      <c r="T2" s="14"/>
      <c r="U2" s="14"/>
      <c r="V2" s="15"/>
    </row>
    <row r="3" spans="1:22" x14ac:dyDescent="0.25">
      <c r="A3" s="6">
        <v>0.25</v>
      </c>
      <c r="B3" s="6">
        <v>0.5</v>
      </c>
      <c r="C3" s="6">
        <v>0.75</v>
      </c>
      <c r="D3" s="6">
        <v>1</v>
      </c>
      <c r="F3" s="5">
        <v>0.25</v>
      </c>
      <c r="G3" s="5">
        <v>0.5</v>
      </c>
      <c r="H3" s="5">
        <v>0.75</v>
      </c>
      <c r="I3" s="5">
        <v>1</v>
      </c>
      <c r="M3" s="8">
        <f>$P$3*0.25</f>
        <v>93625</v>
      </c>
      <c r="N3" s="8">
        <f>$P$3*0.5</f>
        <v>187250</v>
      </c>
      <c r="O3" s="8">
        <f>$P$3*0.75</f>
        <v>280875</v>
      </c>
      <c r="P3" s="8">
        <v>374500</v>
      </c>
      <c r="S3" s="7">
        <f>M$3</f>
        <v>93625</v>
      </c>
      <c r="T3" s="7">
        <f>N$3</f>
        <v>187250</v>
      </c>
      <c r="U3" s="7">
        <f>O$3</f>
        <v>280875</v>
      </c>
      <c r="V3" s="7">
        <f>P$3</f>
        <v>374500</v>
      </c>
    </row>
    <row r="4" spans="1:22" x14ac:dyDescent="0.25">
      <c r="A4" s="2">
        <v>39</v>
      </c>
      <c r="B4" s="2">
        <v>81</v>
      </c>
      <c r="C4" s="2">
        <v>302</v>
      </c>
      <c r="D4" s="2">
        <v>154</v>
      </c>
      <c r="F4" s="2">
        <v>16</v>
      </c>
      <c r="G4" s="2">
        <v>15</v>
      </c>
      <c r="H4" s="2">
        <v>34</v>
      </c>
      <c r="I4" s="2">
        <v>43</v>
      </c>
      <c r="L4" s="2" t="s">
        <v>5</v>
      </c>
      <c r="M4" s="3">
        <f>A4</f>
        <v>39</v>
      </c>
      <c r="N4" s="3">
        <f>B4</f>
        <v>81</v>
      </c>
      <c r="O4" s="3">
        <f>C4</f>
        <v>302</v>
      </c>
      <c r="P4" s="3">
        <f>D4</f>
        <v>154</v>
      </c>
      <c r="R4" s="2" t="s">
        <v>5</v>
      </c>
      <c r="S4" s="3">
        <f>F4</f>
        <v>16</v>
      </c>
      <c r="T4" s="3">
        <f>G4</f>
        <v>15</v>
      </c>
      <c r="U4" s="3">
        <f>H4</f>
        <v>34</v>
      </c>
      <c r="V4" s="3">
        <f>I4</f>
        <v>43</v>
      </c>
    </row>
    <row r="5" spans="1:22" x14ac:dyDescent="0.25">
      <c r="A5" s="2">
        <v>41</v>
      </c>
      <c r="B5" s="2">
        <v>67</v>
      </c>
      <c r="C5" s="2">
        <v>278</v>
      </c>
      <c r="D5" s="2">
        <v>140</v>
      </c>
      <c r="F5" s="2">
        <v>1</v>
      </c>
      <c r="G5" s="2">
        <v>1</v>
      </c>
      <c r="H5" s="2">
        <v>3</v>
      </c>
      <c r="I5" s="2">
        <v>3</v>
      </c>
      <c r="L5" s="2" t="s">
        <v>4</v>
      </c>
      <c r="M5" s="2">
        <f>AVERAGE(A5:A34)</f>
        <v>37.533333333333331</v>
      </c>
      <c r="N5" s="2">
        <f>AVERAGE(B5:B34)</f>
        <v>69.900000000000006</v>
      </c>
      <c r="O5" s="2">
        <f>AVERAGE(C5:C34)</f>
        <v>295.36666666666667</v>
      </c>
      <c r="P5" s="2">
        <f>AVERAGE(D5:D34)</f>
        <v>254.73333333333332</v>
      </c>
      <c r="R5" s="2" t="s">
        <v>4</v>
      </c>
      <c r="S5" s="2">
        <f>AVERAGE(F5:F34)</f>
        <v>1.3666666666666667</v>
      </c>
      <c r="T5" s="2">
        <f t="shared" ref="T5:V5" si="0">AVERAGE(G5:G34)</f>
        <v>1.2333333333333334</v>
      </c>
      <c r="U5" s="2">
        <f t="shared" si="0"/>
        <v>2.6666666666666665</v>
      </c>
      <c r="V5" s="2">
        <f t="shared" si="0"/>
        <v>1.9666666666666666</v>
      </c>
    </row>
    <row r="6" spans="1:22" x14ac:dyDescent="0.25">
      <c r="A6" s="2">
        <v>30</v>
      </c>
      <c r="B6" s="2">
        <v>64</v>
      </c>
      <c r="C6" s="2">
        <v>294</v>
      </c>
      <c r="D6" s="2">
        <v>153</v>
      </c>
      <c r="F6" s="2">
        <v>1</v>
      </c>
      <c r="G6" s="2">
        <v>1</v>
      </c>
      <c r="H6" s="2">
        <v>4</v>
      </c>
      <c r="I6" s="2">
        <v>3</v>
      </c>
      <c r="L6" s="2" t="s">
        <v>2</v>
      </c>
      <c r="M6" s="2">
        <f>_xlfn.STDEV.P(A5:A34)</f>
        <v>4.2483983910279521</v>
      </c>
      <c r="N6" s="2">
        <f>_xlfn.STDEV.P(B5:B34)</f>
        <v>7.4491610265854771</v>
      </c>
      <c r="O6" s="2">
        <f>_xlfn.STDEV.P(C5:C34)</f>
        <v>28.527744779814302</v>
      </c>
      <c r="P6" s="2">
        <f>_xlfn.STDEV.P(D5:D34)</f>
        <v>159.29447224837682</v>
      </c>
      <c r="R6" s="2" t="s">
        <v>2</v>
      </c>
      <c r="S6" s="2">
        <f>_xlfn.STDEV.P(F5:F34)</f>
        <v>0.48189440982669868</v>
      </c>
      <c r="T6" s="2">
        <f t="shared" ref="T6:V6" si="1">_xlfn.STDEV.P(G5:G34)</f>
        <v>0.42295258468165065</v>
      </c>
      <c r="U6" s="2">
        <f t="shared" si="1"/>
        <v>0.90676470058236291</v>
      </c>
      <c r="V6" s="2">
        <f t="shared" si="1"/>
        <v>0.65743609744386733</v>
      </c>
    </row>
    <row r="7" spans="1:22" x14ac:dyDescent="0.25">
      <c r="A7" s="2">
        <v>40</v>
      </c>
      <c r="B7" s="2">
        <v>77</v>
      </c>
      <c r="C7" s="2">
        <v>307</v>
      </c>
      <c r="D7" s="2">
        <v>180</v>
      </c>
      <c r="F7" s="2">
        <v>2</v>
      </c>
      <c r="G7" s="2">
        <v>2</v>
      </c>
      <c r="H7" s="2">
        <v>4</v>
      </c>
      <c r="I7" s="2">
        <v>3</v>
      </c>
      <c r="L7" s="2" t="s">
        <v>3</v>
      </c>
      <c r="M7" s="2">
        <f>_xlfn.CONFIDENCE.NORM(0.05, M6, COUNT(A5:A34))</f>
        <v>1.5202419042809208</v>
      </c>
      <c r="N7" s="2">
        <f>_xlfn.CONFIDENCE.NORM(0.05, N6, COUNT(B5:B34))</f>
        <v>2.6655990568745636</v>
      </c>
      <c r="O7" s="2">
        <f>_xlfn.CONFIDENCE.NORM(0.05, O6, COUNT(C5:C34))</f>
        <v>10.208334778700287</v>
      </c>
      <c r="P7" s="2">
        <f>_xlfn.CONFIDENCE.NORM(0.05, P6, COUNT(D5:D34))</f>
        <v>57.001747374662187</v>
      </c>
      <c r="R7" s="2" t="s">
        <v>3</v>
      </c>
      <c r="S7" s="2">
        <f>_xlfn.CONFIDENCE.NORM(0.05, S6, COUNT(F5:F34))</f>
        <v>0.17244053119039293</v>
      </c>
      <c r="T7" s="2">
        <f>_xlfn.CONFIDENCE.NORM(0.05, T6, COUNT(G5:G34))</f>
        <v>0.15134885751648883</v>
      </c>
      <c r="U7" s="2">
        <f>_xlfn.CONFIDENCE.NORM(0.05, U6, COUNT(H5:H34))</f>
        <v>0.32447561840228095</v>
      </c>
      <c r="V7" s="2">
        <f>_xlfn.CONFIDENCE.NORM(0.05, V6, COUNT(I5:I34))</f>
        <v>0.23525616308296587</v>
      </c>
    </row>
    <row r="8" spans="1:22" x14ac:dyDescent="0.25">
      <c r="A8" s="2">
        <v>41</v>
      </c>
      <c r="B8" s="2">
        <v>76</v>
      </c>
      <c r="C8" s="2">
        <v>318</v>
      </c>
      <c r="D8" s="2">
        <v>182</v>
      </c>
      <c r="F8" s="2">
        <v>1</v>
      </c>
      <c r="G8" s="2">
        <v>2</v>
      </c>
      <c r="H8" s="2">
        <v>5</v>
      </c>
      <c r="I8" s="2">
        <v>2</v>
      </c>
    </row>
    <row r="9" spans="1:22" x14ac:dyDescent="0.25">
      <c r="A9" s="2">
        <v>42</v>
      </c>
      <c r="B9" s="2">
        <v>82</v>
      </c>
      <c r="C9" s="2">
        <v>319</v>
      </c>
      <c r="D9" s="2">
        <v>163</v>
      </c>
      <c r="F9" s="2">
        <v>1</v>
      </c>
      <c r="G9" s="2">
        <v>1</v>
      </c>
      <c r="H9" s="2">
        <v>3</v>
      </c>
      <c r="I9" s="2">
        <v>2</v>
      </c>
    </row>
    <row r="10" spans="1:22" x14ac:dyDescent="0.25">
      <c r="A10" s="2">
        <v>42</v>
      </c>
      <c r="B10" s="2">
        <v>82</v>
      </c>
      <c r="C10" s="2">
        <v>270</v>
      </c>
      <c r="D10" s="2">
        <v>153</v>
      </c>
      <c r="F10" s="2">
        <v>2</v>
      </c>
      <c r="G10" s="2">
        <v>1</v>
      </c>
      <c r="H10" s="2">
        <v>3</v>
      </c>
      <c r="I10" s="2">
        <v>2</v>
      </c>
      <c r="S10" s="4"/>
    </row>
    <row r="11" spans="1:22" x14ac:dyDescent="0.25">
      <c r="A11" s="2">
        <v>32</v>
      </c>
      <c r="B11" s="2">
        <v>80</v>
      </c>
      <c r="C11" s="2">
        <v>266</v>
      </c>
      <c r="D11" s="2">
        <v>135</v>
      </c>
      <c r="F11" s="2">
        <v>2</v>
      </c>
      <c r="G11" s="2">
        <v>1</v>
      </c>
      <c r="H11" s="2">
        <v>4</v>
      </c>
      <c r="I11" s="2">
        <v>3</v>
      </c>
    </row>
    <row r="12" spans="1:22" x14ac:dyDescent="0.25">
      <c r="A12" s="2">
        <v>37</v>
      </c>
      <c r="B12" s="2">
        <v>75</v>
      </c>
      <c r="C12" s="2">
        <v>304</v>
      </c>
      <c r="D12" s="2">
        <v>182</v>
      </c>
      <c r="F12" s="2">
        <v>1</v>
      </c>
      <c r="G12" s="2">
        <v>1</v>
      </c>
      <c r="H12" s="2">
        <v>3</v>
      </c>
      <c r="I12" s="2">
        <v>2</v>
      </c>
    </row>
    <row r="13" spans="1:22" x14ac:dyDescent="0.25">
      <c r="A13" s="2">
        <v>32</v>
      </c>
      <c r="B13" s="2">
        <v>78</v>
      </c>
      <c r="C13" s="2">
        <v>275</v>
      </c>
      <c r="D13" s="2">
        <v>156</v>
      </c>
      <c r="F13" s="2">
        <v>1</v>
      </c>
      <c r="G13" s="2">
        <v>1</v>
      </c>
      <c r="H13" s="2">
        <v>2</v>
      </c>
      <c r="I13" s="2">
        <v>2</v>
      </c>
    </row>
    <row r="14" spans="1:22" x14ac:dyDescent="0.25">
      <c r="A14" s="2">
        <v>27</v>
      </c>
      <c r="B14" s="2">
        <v>57</v>
      </c>
      <c r="C14" s="2">
        <v>291</v>
      </c>
      <c r="D14" s="2">
        <v>153</v>
      </c>
      <c r="F14" s="2">
        <v>2</v>
      </c>
      <c r="G14" s="2">
        <v>1</v>
      </c>
      <c r="H14" s="2">
        <v>4</v>
      </c>
      <c r="I14" s="2">
        <v>2</v>
      </c>
    </row>
    <row r="15" spans="1:22" x14ac:dyDescent="0.25">
      <c r="A15" s="2">
        <v>36</v>
      </c>
      <c r="B15" s="2">
        <v>71</v>
      </c>
      <c r="C15" s="2">
        <v>319</v>
      </c>
      <c r="D15" s="2">
        <v>146</v>
      </c>
      <c r="F15" s="2">
        <v>2</v>
      </c>
      <c r="G15" s="2">
        <v>1</v>
      </c>
      <c r="H15" s="2">
        <v>2</v>
      </c>
      <c r="I15" s="2">
        <v>2</v>
      </c>
    </row>
    <row r="16" spans="1:22" x14ac:dyDescent="0.25">
      <c r="A16" s="2">
        <v>34</v>
      </c>
      <c r="B16" s="2">
        <v>65</v>
      </c>
      <c r="C16" s="2">
        <v>323</v>
      </c>
      <c r="D16" s="2">
        <v>172</v>
      </c>
      <c r="F16" s="2">
        <v>2</v>
      </c>
      <c r="G16" s="2">
        <v>2</v>
      </c>
      <c r="H16" s="2">
        <v>3</v>
      </c>
      <c r="I16" s="2">
        <v>2</v>
      </c>
      <c r="S16" s="4"/>
    </row>
    <row r="17" spans="1:9" x14ac:dyDescent="0.25">
      <c r="A17" s="2">
        <v>33</v>
      </c>
      <c r="B17" s="2">
        <v>59</v>
      </c>
      <c r="C17" s="2">
        <v>266</v>
      </c>
      <c r="D17" s="2">
        <v>138</v>
      </c>
      <c r="F17" s="2">
        <v>1</v>
      </c>
      <c r="G17" s="2">
        <v>2</v>
      </c>
      <c r="H17" s="2">
        <v>3</v>
      </c>
      <c r="I17" s="2">
        <v>2</v>
      </c>
    </row>
    <row r="18" spans="1:9" x14ac:dyDescent="0.25">
      <c r="A18" s="2">
        <v>40</v>
      </c>
      <c r="B18" s="2">
        <v>73</v>
      </c>
      <c r="C18" s="2">
        <v>300</v>
      </c>
      <c r="D18" s="2">
        <v>161</v>
      </c>
      <c r="F18" s="2">
        <v>1</v>
      </c>
      <c r="G18" s="2">
        <v>1</v>
      </c>
      <c r="H18" s="2">
        <v>2</v>
      </c>
      <c r="I18" s="2">
        <v>2</v>
      </c>
    </row>
    <row r="19" spans="1:9" x14ac:dyDescent="0.25">
      <c r="A19" s="2">
        <v>37</v>
      </c>
      <c r="B19" s="2">
        <v>66</v>
      </c>
      <c r="C19" s="2">
        <v>346</v>
      </c>
      <c r="D19" s="2">
        <v>153</v>
      </c>
      <c r="F19" s="2">
        <v>2</v>
      </c>
      <c r="G19" s="2">
        <v>1</v>
      </c>
      <c r="H19" s="2">
        <v>3</v>
      </c>
      <c r="I19" s="2">
        <v>2</v>
      </c>
    </row>
    <row r="20" spans="1:9" x14ac:dyDescent="0.25">
      <c r="A20" s="2">
        <v>44</v>
      </c>
      <c r="B20" s="2">
        <v>57</v>
      </c>
      <c r="C20" s="2">
        <v>336</v>
      </c>
      <c r="D20" s="2">
        <v>184</v>
      </c>
      <c r="F20" s="2">
        <v>1</v>
      </c>
      <c r="G20" s="2">
        <v>2</v>
      </c>
      <c r="H20" s="2">
        <v>2</v>
      </c>
      <c r="I20" s="2">
        <v>1</v>
      </c>
    </row>
    <row r="21" spans="1:9" x14ac:dyDescent="0.25">
      <c r="A21" s="2">
        <v>39</v>
      </c>
      <c r="B21" s="2">
        <v>72</v>
      </c>
      <c r="C21" s="2">
        <v>342</v>
      </c>
      <c r="D21" s="2">
        <v>159</v>
      </c>
      <c r="F21" s="2">
        <v>2</v>
      </c>
      <c r="G21" s="2">
        <v>1</v>
      </c>
      <c r="H21" s="2">
        <v>3</v>
      </c>
      <c r="I21" s="2">
        <v>1</v>
      </c>
    </row>
    <row r="22" spans="1:9" x14ac:dyDescent="0.25">
      <c r="A22" s="2">
        <v>34</v>
      </c>
      <c r="B22" s="2">
        <v>73</v>
      </c>
      <c r="C22" s="2">
        <v>280</v>
      </c>
      <c r="D22" s="2">
        <v>164</v>
      </c>
      <c r="F22" s="2">
        <v>1</v>
      </c>
      <c r="G22" s="2">
        <v>2</v>
      </c>
      <c r="H22" s="2">
        <v>3</v>
      </c>
      <c r="I22" s="2">
        <v>1</v>
      </c>
    </row>
    <row r="23" spans="1:9" x14ac:dyDescent="0.25">
      <c r="A23" s="2">
        <v>41</v>
      </c>
      <c r="B23" s="2">
        <v>66</v>
      </c>
      <c r="C23" s="2">
        <v>305</v>
      </c>
      <c r="D23" s="2">
        <v>169</v>
      </c>
      <c r="F23" s="2">
        <v>1</v>
      </c>
      <c r="G23" s="2">
        <v>1</v>
      </c>
      <c r="H23" s="2">
        <v>3</v>
      </c>
      <c r="I23" s="2">
        <v>1</v>
      </c>
    </row>
    <row r="24" spans="1:9" x14ac:dyDescent="0.25">
      <c r="A24" s="2">
        <v>36</v>
      </c>
      <c r="B24" s="2">
        <v>72</v>
      </c>
      <c r="C24" s="2">
        <v>273</v>
      </c>
      <c r="D24" s="2">
        <v>184</v>
      </c>
      <c r="F24" s="2">
        <v>1</v>
      </c>
      <c r="G24" s="2">
        <v>1</v>
      </c>
      <c r="H24" s="2">
        <v>2</v>
      </c>
      <c r="I24" s="2">
        <v>1</v>
      </c>
    </row>
    <row r="25" spans="1:9" x14ac:dyDescent="0.25">
      <c r="A25" s="2">
        <v>37</v>
      </c>
      <c r="B25" s="2">
        <v>72</v>
      </c>
      <c r="C25" s="2">
        <v>285</v>
      </c>
      <c r="D25" s="2">
        <v>199</v>
      </c>
      <c r="F25" s="2">
        <v>2</v>
      </c>
      <c r="G25" s="2">
        <v>1</v>
      </c>
      <c r="H25" s="2">
        <v>2</v>
      </c>
      <c r="I25" s="2">
        <v>2</v>
      </c>
    </row>
    <row r="26" spans="1:9" x14ac:dyDescent="0.25">
      <c r="A26" s="2">
        <v>38</v>
      </c>
      <c r="B26" s="2">
        <v>55</v>
      </c>
      <c r="C26" s="2">
        <v>259</v>
      </c>
      <c r="D26" s="2">
        <v>246</v>
      </c>
      <c r="F26" s="2">
        <v>2</v>
      </c>
      <c r="G26" s="2">
        <v>1</v>
      </c>
      <c r="H26" s="2">
        <v>2</v>
      </c>
      <c r="I26" s="2">
        <v>2</v>
      </c>
    </row>
    <row r="27" spans="1:9" x14ac:dyDescent="0.25">
      <c r="A27" s="2">
        <v>34</v>
      </c>
      <c r="B27" s="2">
        <v>71</v>
      </c>
      <c r="C27" s="2">
        <v>288</v>
      </c>
      <c r="D27" s="2">
        <v>250</v>
      </c>
      <c r="F27" s="2">
        <v>1</v>
      </c>
      <c r="G27" s="2">
        <v>2</v>
      </c>
      <c r="H27" s="2">
        <v>3</v>
      </c>
      <c r="I27" s="2">
        <v>3</v>
      </c>
    </row>
    <row r="28" spans="1:9" x14ac:dyDescent="0.25">
      <c r="A28" s="2">
        <v>41</v>
      </c>
      <c r="B28" s="2">
        <v>73</v>
      </c>
      <c r="C28" s="2">
        <v>284</v>
      </c>
      <c r="D28" s="2">
        <v>453</v>
      </c>
      <c r="F28" s="2">
        <v>2</v>
      </c>
      <c r="G28" s="2">
        <v>1</v>
      </c>
      <c r="H28" s="2">
        <v>2</v>
      </c>
      <c r="I28" s="2">
        <v>3</v>
      </c>
    </row>
    <row r="29" spans="1:9" x14ac:dyDescent="0.25">
      <c r="A29" s="2">
        <v>38</v>
      </c>
      <c r="B29" s="2">
        <v>66</v>
      </c>
      <c r="C29" s="2">
        <v>312</v>
      </c>
      <c r="D29" s="2">
        <v>518</v>
      </c>
      <c r="F29" s="2">
        <v>1</v>
      </c>
      <c r="G29" s="2">
        <v>1</v>
      </c>
      <c r="H29" s="2">
        <v>2</v>
      </c>
      <c r="I29" s="2">
        <v>2</v>
      </c>
    </row>
    <row r="30" spans="1:9" x14ac:dyDescent="0.25">
      <c r="A30" s="2">
        <v>39</v>
      </c>
      <c r="B30" s="2">
        <v>69</v>
      </c>
      <c r="C30" s="2">
        <v>340</v>
      </c>
      <c r="D30" s="2">
        <v>433</v>
      </c>
      <c r="F30" s="2">
        <v>1</v>
      </c>
      <c r="G30" s="2">
        <v>1</v>
      </c>
      <c r="H30" s="2">
        <v>2</v>
      </c>
      <c r="I30" s="2">
        <v>2</v>
      </c>
    </row>
    <row r="31" spans="1:9" x14ac:dyDescent="0.25">
      <c r="A31" s="2">
        <v>46</v>
      </c>
      <c r="B31" s="2">
        <v>83</v>
      </c>
      <c r="C31" s="2">
        <v>240</v>
      </c>
      <c r="D31" s="2">
        <v>474</v>
      </c>
      <c r="F31" s="2">
        <v>1</v>
      </c>
      <c r="G31" s="2">
        <v>1</v>
      </c>
      <c r="H31" s="2">
        <v>2</v>
      </c>
      <c r="I31" s="2">
        <v>2</v>
      </c>
    </row>
    <row r="32" spans="1:9" x14ac:dyDescent="0.25">
      <c r="A32" s="2">
        <v>40</v>
      </c>
      <c r="B32" s="2">
        <v>62</v>
      </c>
      <c r="C32" s="2">
        <v>268</v>
      </c>
      <c r="D32" s="2">
        <v>615</v>
      </c>
      <c r="F32" s="2">
        <v>1</v>
      </c>
      <c r="G32" s="2">
        <v>1</v>
      </c>
      <c r="H32" s="2">
        <v>2</v>
      </c>
      <c r="I32" s="2">
        <v>1</v>
      </c>
    </row>
    <row r="33" spans="1:9" x14ac:dyDescent="0.25">
      <c r="A33" s="2">
        <v>41</v>
      </c>
      <c r="B33" s="2">
        <v>69</v>
      </c>
      <c r="C33" s="2">
        <v>329</v>
      </c>
      <c r="D33" s="2">
        <v>573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2">
        <v>34</v>
      </c>
      <c r="B34" s="2">
        <v>65</v>
      </c>
      <c r="C34" s="2">
        <v>244</v>
      </c>
      <c r="D34" s="2">
        <v>654</v>
      </c>
      <c r="F34" s="2">
        <v>1</v>
      </c>
      <c r="G34" s="2">
        <v>1</v>
      </c>
      <c r="H34" s="2">
        <v>1</v>
      </c>
      <c r="I34" s="2">
        <v>2</v>
      </c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859A-0F8A-45DC-973D-865F7E0986A8}">
  <dimension ref="A1:AF50"/>
  <sheetViews>
    <sheetView topLeftCell="B4" zoomScale="70" zoomScaleNormal="70" workbookViewId="0">
      <selection activeCell="Q49" sqref="Q49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9" t="s">
        <v>0</v>
      </c>
      <c r="B1" s="9"/>
      <c r="C1" s="9"/>
      <c r="D1" s="9"/>
      <c r="E1" s="1"/>
      <c r="F1" s="10" t="s">
        <v>1</v>
      </c>
      <c r="G1" s="11"/>
      <c r="H1" s="11"/>
      <c r="I1" s="12"/>
      <c r="M1" s="9" t="s">
        <v>0</v>
      </c>
      <c r="N1" s="9"/>
      <c r="O1" s="9"/>
      <c r="P1" s="9"/>
      <c r="S1" s="10" t="s">
        <v>1</v>
      </c>
      <c r="T1" s="11"/>
      <c r="U1" s="11"/>
      <c r="V1" s="12"/>
    </row>
    <row r="2" spans="1:22" x14ac:dyDescent="0.25">
      <c r="A2" s="9"/>
      <c r="B2" s="9"/>
      <c r="C2" s="9"/>
      <c r="D2" s="9"/>
      <c r="E2" s="1"/>
      <c r="F2" s="13"/>
      <c r="G2" s="14"/>
      <c r="H2" s="14"/>
      <c r="I2" s="15"/>
      <c r="M2" s="9"/>
      <c r="N2" s="9"/>
      <c r="O2" s="9"/>
      <c r="P2" s="9"/>
      <c r="S2" s="13"/>
      <c r="T2" s="14"/>
      <c r="U2" s="14"/>
      <c r="V2" s="15"/>
    </row>
    <row r="3" spans="1:22" x14ac:dyDescent="0.25">
      <c r="A3" s="6">
        <v>0.25</v>
      </c>
      <c r="B3" s="6">
        <v>0.5</v>
      </c>
      <c r="C3" s="6">
        <v>0.75</v>
      </c>
      <c r="D3" s="6">
        <v>1</v>
      </c>
      <c r="F3" s="5">
        <v>0.25</v>
      </c>
      <c r="G3" s="5">
        <v>0.5</v>
      </c>
      <c r="H3" s="5">
        <v>0.75</v>
      </c>
      <c r="I3" s="5">
        <v>1</v>
      </c>
      <c r="M3" s="8">
        <f>$P$3*0.25</f>
        <v>93625</v>
      </c>
      <c r="N3" s="8">
        <f>$P$3*0.5</f>
        <v>187250</v>
      </c>
      <c r="O3" s="8">
        <f>$P$3*0.75</f>
        <v>280875</v>
      </c>
      <c r="P3" s="8">
        <v>374500</v>
      </c>
      <c r="S3" s="7">
        <f>M$3</f>
        <v>93625</v>
      </c>
      <c r="T3" s="7">
        <f>N$3</f>
        <v>187250</v>
      </c>
      <c r="U3" s="7">
        <f>O$3</f>
        <v>280875</v>
      </c>
      <c r="V3" s="7">
        <f>P$3</f>
        <v>374500</v>
      </c>
    </row>
    <row r="4" spans="1:22" x14ac:dyDescent="0.25">
      <c r="A4" s="2">
        <v>1</v>
      </c>
      <c r="B4" s="2">
        <v>2</v>
      </c>
      <c r="C4" s="2">
        <v>9</v>
      </c>
      <c r="D4" s="2">
        <v>4</v>
      </c>
      <c r="F4" s="2">
        <v>15</v>
      </c>
      <c r="G4" s="2">
        <v>15</v>
      </c>
      <c r="H4" s="2">
        <v>37</v>
      </c>
      <c r="I4" s="2">
        <v>49</v>
      </c>
      <c r="L4" s="2" t="s">
        <v>5</v>
      </c>
      <c r="M4" s="3">
        <f>A4</f>
        <v>1</v>
      </c>
      <c r="N4" s="3">
        <f>B4</f>
        <v>2</v>
      </c>
      <c r="O4" s="3">
        <f>C4</f>
        <v>9</v>
      </c>
      <c r="P4" s="3">
        <f>D4</f>
        <v>4</v>
      </c>
      <c r="R4" s="2" t="s">
        <v>5</v>
      </c>
      <c r="S4" s="3">
        <f>F4</f>
        <v>15</v>
      </c>
      <c r="T4" s="3">
        <f>G4</f>
        <v>15</v>
      </c>
      <c r="U4" s="3">
        <f>H4</f>
        <v>37</v>
      </c>
      <c r="V4" s="3">
        <f>I4</f>
        <v>49</v>
      </c>
    </row>
    <row r="5" spans="1:22" x14ac:dyDescent="0.25">
      <c r="A5" s="2">
        <v>1</v>
      </c>
      <c r="B5" s="2">
        <v>2</v>
      </c>
      <c r="C5" s="2">
        <v>6</v>
      </c>
      <c r="D5" s="2">
        <v>2</v>
      </c>
      <c r="F5" s="2">
        <v>1</v>
      </c>
      <c r="G5" s="2">
        <v>1</v>
      </c>
      <c r="H5" s="2">
        <v>3</v>
      </c>
      <c r="I5" s="2">
        <v>4</v>
      </c>
      <c r="L5" s="2" t="s">
        <v>4</v>
      </c>
      <c r="M5" s="2">
        <f>AVERAGE(A5:A34)</f>
        <v>1.7666666666666666</v>
      </c>
      <c r="N5" s="2">
        <f>AVERAGE(B5:B34)</f>
        <v>2.0666666666666669</v>
      </c>
      <c r="O5" s="2">
        <f>AVERAGE(C5:C34)</f>
        <v>4.7333333333333334</v>
      </c>
      <c r="P5" s="2">
        <f>AVERAGE(D5:D34)</f>
        <v>3.7</v>
      </c>
      <c r="R5" s="2" t="s">
        <v>4</v>
      </c>
      <c r="S5" s="2">
        <f>AVERAGE(F5:F34)</f>
        <v>1.3</v>
      </c>
      <c r="T5" s="2">
        <f t="shared" ref="T5:V5" si="0">AVERAGE(G5:G34)</f>
        <v>1.2333333333333334</v>
      </c>
      <c r="U5" s="2">
        <f t="shared" si="0"/>
        <v>2.5666666666666669</v>
      </c>
      <c r="V5" s="2">
        <f t="shared" si="0"/>
        <v>2.1333333333333333</v>
      </c>
    </row>
    <row r="6" spans="1:22" x14ac:dyDescent="0.25">
      <c r="A6" s="2">
        <v>2</v>
      </c>
      <c r="B6" s="2">
        <v>2</v>
      </c>
      <c r="C6" s="2">
        <v>5</v>
      </c>
      <c r="D6" s="2">
        <v>3</v>
      </c>
      <c r="F6" s="2">
        <v>2</v>
      </c>
      <c r="G6" s="2">
        <v>1</v>
      </c>
      <c r="H6" s="2">
        <v>4</v>
      </c>
      <c r="I6" s="2">
        <v>4</v>
      </c>
      <c r="L6" s="2" t="s">
        <v>2</v>
      </c>
      <c r="M6" s="2">
        <f>_xlfn.STDEV.P(A5:A34)</f>
        <v>0.49553562491061687</v>
      </c>
      <c r="N6" s="2">
        <f>_xlfn.STDEV.P(B5:B34)</f>
        <v>0.35901098714230029</v>
      </c>
      <c r="O6" s="2">
        <f>_xlfn.STDEV.P(C5:C34)</f>
        <v>0.72724747430904757</v>
      </c>
      <c r="P6" s="2">
        <f>_xlfn.STDEV.P(D5:D34)</f>
        <v>2.8065399813055696</v>
      </c>
      <c r="R6" s="2" t="s">
        <v>2</v>
      </c>
      <c r="S6" s="2">
        <f>_xlfn.STDEV.P(F5:F34)</f>
        <v>0.45825756949558399</v>
      </c>
      <c r="T6" s="2">
        <f t="shared" ref="T6:V6" si="1">_xlfn.STDEV.P(G5:G34)</f>
        <v>0.42295258468165065</v>
      </c>
      <c r="U6" s="2">
        <f t="shared" si="1"/>
        <v>0.55876848714134031</v>
      </c>
      <c r="V6" s="2">
        <f t="shared" si="1"/>
        <v>0.76303487615063981</v>
      </c>
    </row>
    <row r="7" spans="1:22" x14ac:dyDescent="0.25">
      <c r="A7" s="2">
        <v>3</v>
      </c>
      <c r="B7" s="2">
        <v>2</v>
      </c>
      <c r="C7" s="2">
        <v>4</v>
      </c>
      <c r="D7" s="2">
        <v>3</v>
      </c>
      <c r="F7" s="2">
        <v>2</v>
      </c>
      <c r="G7" s="2">
        <v>1</v>
      </c>
      <c r="H7" s="2">
        <v>3</v>
      </c>
      <c r="I7" s="2">
        <v>2</v>
      </c>
      <c r="L7" s="2" t="s">
        <v>3</v>
      </c>
      <c r="M7" s="2">
        <f>_xlfn.CONFIDENCE.NORM(0.05, M6, COUNT(A5:A34))</f>
        <v>0.17732188761865944</v>
      </c>
      <c r="N7" s="2">
        <f>_xlfn.CONFIDENCE.NORM(0.05, N6, COUNT(B5:B34))</f>
        <v>0.12846807114502382</v>
      </c>
      <c r="O7" s="2">
        <f>_xlfn.CONFIDENCE.NORM(0.05, O6, COUNT(C5:C34))</f>
        <v>0.2602373844133683</v>
      </c>
      <c r="P7" s="2">
        <f>_xlfn.CONFIDENCE.NORM(0.05, P6, COUNT(D5:D34))</f>
        <v>1.0042889797319967</v>
      </c>
      <c r="R7" s="2" t="s">
        <v>3</v>
      </c>
      <c r="S7" s="2">
        <f>_xlfn.CONFIDENCE.NORM(0.05, S6, COUNT(F5:F34))</f>
        <v>0.16398235193111135</v>
      </c>
      <c r="T7" s="2">
        <f>_xlfn.CONFIDENCE.NORM(0.05, T6, COUNT(G5:G34))</f>
        <v>0.15134885751648883</v>
      </c>
      <c r="U7" s="2">
        <f>_xlfn.CONFIDENCE.NORM(0.05, U6, COUNT(H5:H34))</f>
        <v>0.19994906097739629</v>
      </c>
      <c r="V7" s="2">
        <f>_xlfn.CONFIDENCE.NORM(0.05, V6, COUNT(I5:I34))</f>
        <v>0.27304350637213415</v>
      </c>
    </row>
    <row r="8" spans="1:22" x14ac:dyDescent="0.25">
      <c r="A8" s="2">
        <v>1</v>
      </c>
      <c r="B8" s="2">
        <v>2</v>
      </c>
      <c r="C8" s="2">
        <v>5</v>
      </c>
      <c r="D8" s="2">
        <v>3</v>
      </c>
      <c r="F8" s="2">
        <v>2</v>
      </c>
      <c r="G8" s="2">
        <v>1</v>
      </c>
      <c r="H8" s="2">
        <v>3</v>
      </c>
      <c r="I8" s="2">
        <v>2</v>
      </c>
    </row>
    <row r="9" spans="1:22" x14ac:dyDescent="0.25">
      <c r="A9" s="2">
        <v>2</v>
      </c>
      <c r="B9" s="2">
        <v>2</v>
      </c>
      <c r="C9" s="2">
        <v>5</v>
      </c>
      <c r="D9" s="2">
        <v>2</v>
      </c>
      <c r="F9" s="2">
        <v>2</v>
      </c>
      <c r="G9" s="2">
        <v>1</v>
      </c>
      <c r="H9" s="2">
        <v>2</v>
      </c>
      <c r="I9" s="2">
        <v>1</v>
      </c>
    </row>
    <row r="10" spans="1:22" x14ac:dyDescent="0.25">
      <c r="A10" s="2">
        <v>2</v>
      </c>
      <c r="B10" s="2">
        <v>3</v>
      </c>
      <c r="C10" s="2">
        <v>5</v>
      </c>
      <c r="D10" s="2">
        <v>2</v>
      </c>
      <c r="F10" s="2">
        <v>1</v>
      </c>
      <c r="G10" s="2">
        <v>1</v>
      </c>
      <c r="H10" s="2">
        <v>3</v>
      </c>
      <c r="I10" s="2">
        <v>2</v>
      </c>
      <c r="S10" s="4"/>
    </row>
    <row r="11" spans="1:22" x14ac:dyDescent="0.25">
      <c r="A11" s="2">
        <v>2</v>
      </c>
      <c r="B11" s="2">
        <v>3</v>
      </c>
      <c r="C11" s="2">
        <v>6</v>
      </c>
      <c r="D11" s="2">
        <v>2</v>
      </c>
      <c r="F11" s="2">
        <v>1</v>
      </c>
      <c r="G11" s="2">
        <v>1</v>
      </c>
      <c r="H11" s="2">
        <v>3</v>
      </c>
      <c r="I11" s="2">
        <v>2</v>
      </c>
    </row>
    <row r="12" spans="1:22" x14ac:dyDescent="0.25">
      <c r="A12" s="2">
        <v>2</v>
      </c>
      <c r="B12" s="2">
        <v>3</v>
      </c>
      <c r="C12" s="2">
        <v>4</v>
      </c>
      <c r="D12" s="2">
        <v>2</v>
      </c>
      <c r="F12" s="2">
        <v>1</v>
      </c>
      <c r="G12" s="2">
        <v>2</v>
      </c>
      <c r="H12" s="2">
        <v>3</v>
      </c>
      <c r="I12" s="2">
        <v>2</v>
      </c>
    </row>
    <row r="13" spans="1:22" x14ac:dyDescent="0.25">
      <c r="A13" s="2">
        <v>2</v>
      </c>
      <c r="B13" s="2">
        <v>2</v>
      </c>
      <c r="C13" s="2">
        <v>4</v>
      </c>
      <c r="D13" s="2">
        <v>2</v>
      </c>
      <c r="F13" s="2">
        <v>2</v>
      </c>
      <c r="G13" s="2">
        <v>1</v>
      </c>
      <c r="H13" s="2">
        <v>2</v>
      </c>
      <c r="I13" s="2">
        <v>2</v>
      </c>
    </row>
    <row r="14" spans="1:22" x14ac:dyDescent="0.25">
      <c r="A14" s="2">
        <v>2</v>
      </c>
      <c r="B14" s="2">
        <v>2</v>
      </c>
      <c r="C14" s="2">
        <v>5</v>
      </c>
      <c r="D14" s="2">
        <v>2</v>
      </c>
      <c r="F14" s="2">
        <v>2</v>
      </c>
      <c r="G14" s="2">
        <v>2</v>
      </c>
      <c r="H14" s="2">
        <v>3</v>
      </c>
      <c r="I14" s="2">
        <v>2</v>
      </c>
    </row>
    <row r="15" spans="1:22" x14ac:dyDescent="0.25">
      <c r="A15" s="2">
        <v>2</v>
      </c>
      <c r="B15" s="2">
        <v>2</v>
      </c>
      <c r="C15" s="2">
        <v>5</v>
      </c>
      <c r="D15" s="2">
        <v>2</v>
      </c>
      <c r="F15" s="2">
        <v>1</v>
      </c>
      <c r="G15" s="2">
        <v>1</v>
      </c>
      <c r="H15" s="2">
        <v>3</v>
      </c>
      <c r="I15" s="2">
        <v>1</v>
      </c>
    </row>
    <row r="16" spans="1:22" x14ac:dyDescent="0.25">
      <c r="A16" s="2">
        <v>2</v>
      </c>
      <c r="B16" s="2">
        <v>2</v>
      </c>
      <c r="C16" s="2">
        <v>5</v>
      </c>
      <c r="D16" s="2">
        <v>2</v>
      </c>
      <c r="F16" s="2">
        <v>1</v>
      </c>
      <c r="G16" s="2">
        <v>1</v>
      </c>
      <c r="H16" s="2">
        <v>3</v>
      </c>
      <c r="I16" s="2">
        <v>2</v>
      </c>
      <c r="S16" s="4"/>
    </row>
    <row r="17" spans="1:9" x14ac:dyDescent="0.25">
      <c r="A17" s="2">
        <v>1</v>
      </c>
      <c r="B17" s="2">
        <v>2</v>
      </c>
      <c r="C17" s="2">
        <v>5</v>
      </c>
      <c r="D17" s="2">
        <v>2</v>
      </c>
      <c r="F17" s="2">
        <v>1</v>
      </c>
      <c r="G17" s="2">
        <v>1</v>
      </c>
      <c r="H17" s="2">
        <v>2</v>
      </c>
      <c r="I17" s="2">
        <v>3</v>
      </c>
    </row>
    <row r="18" spans="1:9" x14ac:dyDescent="0.25">
      <c r="A18" s="2">
        <v>2</v>
      </c>
      <c r="B18" s="2">
        <v>2</v>
      </c>
      <c r="C18" s="2">
        <v>3</v>
      </c>
      <c r="D18" s="2">
        <v>3</v>
      </c>
      <c r="F18" s="2">
        <v>1</v>
      </c>
      <c r="G18" s="2">
        <v>1</v>
      </c>
      <c r="H18" s="2">
        <v>2</v>
      </c>
      <c r="I18" s="2">
        <v>2</v>
      </c>
    </row>
    <row r="19" spans="1:9" x14ac:dyDescent="0.25">
      <c r="A19" s="2">
        <v>1</v>
      </c>
      <c r="B19" s="2">
        <v>2</v>
      </c>
      <c r="C19" s="2">
        <v>6</v>
      </c>
      <c r="D19" s="2">
        <v>2</v>
      </c>
      <c r="F19" s="2">
        <v>1</v>
      </c>
      <c r="G19" s="2">
        <v>1</v>
      </c>
      <c r="H19" s="2">
        <v>3</v>
      </c>
      <c r="I19" s="2">
        <v>2</v>
      </c>
    </row>
    <row r="20" spans="1:9" x14ac:dyDescent="0.25">
      <c r="A20" s="2">
        <v>2</v>
      </c>
      <c r="B20" s="2">
        <v>1</v>
      </c>
      <c r="C20" s="2">
        <v>5</v>
      </c>
      <c r="D20" s="2">
        <v>3</v>
      </c>
      <c r="F20" s="2">
        <v>1</v>
      </c>
      <c r="G20" s="2">
        <v>1</v>
      </c>
      <c r="H20" s="2">
        <v>2</v>
      </c>
      <c r="I20" s="2">
        <v>2</v>
      </c>
    </row>
    <row r="21" spans="1:9" x14ac:dyDescent="0.25">
      <c r="A21" s="2">
        <v>2</v>
      </c>
      <c r="B21" s="2">
        <v>2</v>
      </c>
      <c r="C21" s="2">
        <v>6</v>
      </c>
      <c r="D21" s="2">
        <v>2</v>
      </c>
      <c r="F21" s="2">
        <v>1</v>
      </c>
      <c r="G21" s="2">
        <v>1</v>
      </c>
      <c r="H21" s="2">
        <v>3</v>
      </c>
      <c r="I21" s="2">
        <v>1</v>
      </c>
    </row>
    <row r="22" spans="1:9" x14ac:dyDescent="0.25">
      <c r="A22" s="2">
        <v>2</v>
      </c>
      <c r="B22" s="2">
        <v>2</v>
      </c>
      <c r="C22" s="2">
        <v>5</v>
      </c>
      <c r="D22" s="2">
        <v>2</v>
      </c>
      <c r="F22" s="2">
        <v>1</v>
      </c>
      <c r="G22" s="2">
        <v>1</v>
      </c>
      <c r="H22" s="2">
        <v>3</v>
      </c>
      <c r="I22" s="2">
        <v>1</v>
      </c>
    </row>
    <row r="23" spans="1:9" x14ac:dyDescent="0.25">
      <c r="A23" s="2">
        <v>1</v>
      </c>
      <c r="B23" s="2">
        <v>2</v>
      </c>
      <c r="C23" s="2">
        <v>4</v>
      </c>
      <c r="D23" s="2">
        <v>2</v>
      </c>
      <c r="F23" s="2">
        <v>1</v>
      </c>
      <c r="G23" s="2">
        <v>2</v>
      </c>
      <c r="H23" s="2">
        <v>2</v>
      </c>
      <c r="I23" s="2">
        <v>1</v>
      </c>
    </row>
    <row r="24" spans="1:9" x14ac:dyDescent="0.25">
      <c r="A24" s="2">
        <v>2</v>
      </c>
      <c r="B24" s="2">
        <v>2</v>
      </c>
      <c r="C24" s="2">
        <v>5</v>
      </c>
      <c r="D24" s="2">
        <v>2</v>
      </c>
      <c r="F24" s="2">
        <v>1</v>
      </c>
      <c r="G24" s="2">
        <v>1</v>
      </c>
      <c r="H24" s="2">
        <v>3</v>
      </c>
      <c r="I24" s="2">
        <v>2</v>
      </c>
    </row>
    <row r="25" spans="1:9" x14ac:dyDescent="0.25">
      <c r="A25" s="2">
        <v>2</v>
      </c>
      <c r="B25" s="2">
        <v>2</v>
      </c>
      <c r="C25" s="2">
        <v>4</v>
      </c>
      <c r="D25" s="2">
        <v>3</v>
      </c>
      <c r="F25" s="2">
        <v>1</v>
      </c>
      <c r="G25" s="2">
        <v>2</v>
      </c>
      <c r="H25" s="2">
        <v>2</v>
      </c>
      <c r="I25" s="2">
        <v>2</v>
      </c>
    </row>
    <row r="26" spans="1:9" x14ac:dyDescent="0.25">
      <c r="A26" s="2">
        <v>1</v>
      </c>
      <c r="B26" s="2">
        <v>2</v>
      </c>
      <c r="C26" s="2">
        <v>5</v>
      </c>
      <c r="D26" s="2">
        <v>3</v>
      </c>
      <c r="F26" s="2">
        <v>1</v>
      </c>
      <c r="G26" s="2">
        <v>2</v>
      </c>
      <c r="H26" s="2">
        <v>2</v>
      </c>
      <c r="I26" s="2">
        <v>3</v>
      </c>
    </row>
    <row r="27" spans="1:9" x14ac:dyDescent="0.25">
      <c r="A27" s="2">
        <v>2</v>
      </c>
      <c r="B27" s="2">
        <v>2</v>
      </c>
      <c r="C27" s="2">
        <v>4</v>
      </c>
      <c r="D27" s="2">
        <v>3</v>
      </c>
      <c r="F27" s="2">
        <v>1</v>
      </c>
      <c r="G27" s="2">
        <v>1</v>
      </c>
      <c r="H27" s="2">
        <v>3</v>
      </c>
      <c r="I27" s="2">
        <v>2</v>
      </c>
    </row>
    <row r="28" spans="1:9" x14ac:dyDescent="0.25">
      <c r="A28" s="2">
        <v>2</v>
      </c>
      <c r="B28" s="2">
        <v>2</v>
      </c>
      <c r="C28" s="2">
        <v>4</v>
      </c>
      <c r="D28" s="2">
        <v>3</v>
      </c>
      <c r="F28" s="2">
        <v>2</v>
      </c>
      <c r="G28" s="2">
        <v>1</v>
      </c>
      <c r="H28" s="2">
        <v>2</v>
      </c>
      <c r="I28" s="2">
        <v>2</v>
      </c>
    </row>
    <row r="29" spans="1:9" x14ac:dyDescent="0.25">
      <c r="A29" s="2">
        <v>1</v>
      </c>
      <c r="B29" s="2">
        <v>2</v>
      </c>
      <c r="C29" s="2">
        <v>4</v>
      </c>
      <c r="D29" s="2">
        <v>9</v>
      </c>
      <c r="F29" s="2">
        <v>1</v>
      </c>
      <c r="G29" s="2">
        <v>2</v>
      </c>
      <c r="H29" s="2">
        <v>2</v>
      </c>
      <c r="I29" s="2">
        <v>3</v>
      </c>
    </row>
    <row r="30" spans="1:9" x14ac:dyDescent="0.25">
      <c r="A30" s="2">
        <v>2</v>
      </c>
      <c r="B30" s="2">
        <v>2</v>
      </c>
      <c r="C30" s="2">
        <v>4</v>
      </c>
      <c r="D30" s="2">
        <v>6</v>
      </c>
      <c r="F30" s="2">
        <v>1</v>
      </c>
      <c r="G30" s="2">
        <v>1</v>
      </c>
      <c r="H30" s="2">
        <v>2</v>
      </c>
      <c r="I30" s="2">
        <v>3</v>
      </c>
    </row>
    <row r="31" spans="1:9" x14ac:dyDescent="0.25">
      <c r="A31" s="2">
        <v>2</v>
      </c>
      <c r="B31" s="2">
        <v>2</v>
      </c>
      <c r="C31" s="2">
        <v>5</v>
      </c>
      <c r="D31" s="2">
        <v>8</v>
      </c>
      <c r="F31" s="2">
        <v>2</v>
      </c>
      <c r="G31" s="2">
        <v>1</v>
      </c>
      <c r="H31" s="2">
        <v>2</v>
      </c>
      <c r="I31" s="2">
        <v>3</v>
      </c>
    </row>
    <row r="32" spans="1:9" x14ac:dyDescent="0.25">
      <c r="A32" s="2">
        <v>2</v>
      </c>
      <c r="B32" s="2">
        <v>2</v>
      </c>
      <c r="C32" s="2">
        <v>4</v>
      </c>
      <c r="D32" s="2">
        <v>12</v>
      </c>
      <c r="F32" s="2">
        <v>1</v>
      </c>
      <c r="G32" s="2">
        <v>1</v>
      </c>
      <c r="H32" s="2">
        <v>3</v>
      </c>
      <c r="I32" s="2">
        <v>2</v>
      </c>
    </row>
    <row r="33" spans="1:9" x14ac:dyDescent="0.25">
      <c r="A33" s="2">
        <v>2</v>
      </c>
      <c r="B33" s="2">
        <v>2</v>
      </c>
      <c r="C33" s="2">
        <v>5</v>
      </c>
      <c r="D33" s="2">
        <v>10</v>
      </c>
      <c r="F33" s="2">
        <v>1</v>
      </c>
      <c r="G33" s="2">
        <v>2</v>
      </c>
      <c r="H33" s="2">
        <v>2</v>
      </c>
      <c r="I33" s="2">
        <v>2</v>
      </c>
    </row>
    <row r="34" spans="1:9" x14ac:dyDescent="0.25">
      <c r="A34" s="2">
        <v>1</v>
      </c>
      <c r="B34" s="2">
        <v>2</v>
      </c>
      <c r="C34" s="2">
        <v>5</v>
      </c>
      <c r="D34" s="2">
        <v>9</v>
      </c>
      <c r="F34" s="2">
        <v>2</v>
      </c>
      <c r="G34" s="2">
        <v>1</v>
      </c>
      <c r="H34" s="2">
        <v>2</v>
      </c>
      <c r="I34" s="2">
        <v>2</v>
      </c>
    </row>
    <row r="50" spans="32:32" x14ac:dyDescent="0.25">
      <c r="AF50" s="4"/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ignoredErrors>
    <ignoredError sqref="S5:V7 M5:P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1143-2B95-45ED-BD0A-35F9439E8DBA}">
  <dimension ref="A1:V34"/>
  <sheetViews>
    <sheetView zoomScale="70" zoomScaleNormal="70" workbookViewId="0">
      <selection activeCell="H36" sqref="H36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9" t="s">
        <v>0</v>
      </c>
      <c r="B1" s="9"/>
      <c r="C1" s="9"/>
      <c r="D1" s="9"/>
      <c r="E1" s="1"/>
      <c r="F1" s="10" t="s">
        <v>1</v>
      </c>
      <c r="G1" s="11"/>
      <c r="H1" s="11"/>
      <c r="I1" s="12"/>
      <c r="M1" s="9" t="s">
        <v>0</v>
      </c>
      <c r="N1" s="9"/>
      <c r="O1" s="9"/>
      <c r="P1" s="9"/>
      <c r="S1" s="10" t="s">
        <v>1</v>
      </c>
      <c r="T1" s="11"/>
      <c r="U1" s="11"/>
      <c r="V1" s="12"/>
    </row>
    <row r="2" spans="1:22" x14ac:dyDescent="0.25">
      <c r="A2" s="9"/>
      <c r="B2" s="9"/>
      <c r="C2" s="9"/>
      <c r="D2" s="9"/>
      <c r="E2" s="1"/>
      <c r="F2" s="13"/>
      <c r="G2" s="14"/>
      <c r="H2" s="14"/>
      <c r="I2" s="15"/>
      <c r="M2" s="9"/>
      <c r="N2" s="9"/>
      <c r="O2" s="9"/>
      <c r="P2" s="9"/>
      <c r="S2" s="13"/>
      <c r="T2" s="14"/>
      <c r="U2" s="14"/>
      <c r="V2" s="15"/>
    </row>
    <row r="3" spans="1:22" x14ac:dyDescent="0.25">
      <c r="A3" s="6">
        <v>0.25</v>
      </c>
      <c r="B3" s="6">
        <v>0.5</v>
      </c>
      <c r="C3" s="6">
        <v>0.75</v>
      </c>
      <c r="D3" s="6">
        <v>1</v>
      </c>
      <c r="F3" s="5">
        <v>0.25</v>
      </c>
      <c r="G3" s="5">
        <v>0.5</v>
      </c>
      <c r="H3" s="5">
        <v>0.75</v>
      </c>
      <c r="I3" s="5">
        <v>1</v>
      </c>
      <c r="M3" s="8">
        <f>$P$3*0.25</f>
        <v>93625</v>
      </c>
      <c r="N3" s="8">
        <f>$P$3*0.5</f>
        <v>187250</v>
      </c>
      <c r="O3" s="8">
        <f>$P$3*0.75</f>
        <v>280875</v>
      </c>
      <c r="P3" s="8">
        <v>374500</v>
      </c>
      <c r="S3" s="7">
        <f>M$3</f>
        <v>93625</v>
      </c>
      <c r="T3" s="7">
        <f>N$3</f>
        <v>187250</v>
      </c>
      <c r="U3" s="7">
        <f>O$3</f>
        <v>280875</v>
      </c>
      <c r="V3" s="7">
        <f>P$3</f>
        <v>374500</v>
      </c>
    </row>
    <row r="4" spans="1:22" x14ac:dyDescent="0.25">
      <c r="A4" s="2">
        <v>3</v>
      </c>
      <c r="B4" s="2">
        <v>5</v>
      </c>
      <c r="C4" s="2">
        <v>7</v>
      </c>
      <c r="D4" s="2">
        <v>12</v>
      </c>
      <c r="F4" s="2">
        <v>24</v>
      </c>
      <c r="G4" s="2">
        <v>21</v>
      </c>
      <c r="H4" s="2">
        <v>50</v>
      </c>
      <c r="I4" s="2">
        <v>63</v>
      </c>
      <c r="L4" s="2" t="s">
        <v>5</v>
      </c>
      <c r="M4" s="3">
        <f>A4</f>
        <v>3</v>
      </c>
      <c r="N4" s="3">
        <f>B4</f>
        <v>5</v>
      </c>
      <c r="O4" s="3">
        <f>C4</f>
        <v>7</v>
      </c>
      <c r="P4" s="3">
        <f>D4</f>
        <v>12</v>
      </c>
      <c r="R4" s="2" t="s">
        <v>5</v>
      </c>
      <c r="S4" s="3">
        <f>F4</f>
        <v>24</v>
      </c>
      <c r="T4" s="3">
        <f>G4</f>
        <v>21</v>
      </c>
      <c r="U4" s="3">
        <f>H4</f>
        <v>50</v>
      </c>
      <c r="V4" s="3">
        <f>I4</f>
        <v>63</v>
      </c>
    </row>
    <row r="5" spans="1:22" x14ac:dyDescent="0.25">
      <c r="A5" s="2">
        <v>2</v>
      </c>
      <c r="B5" s="2">
        <v>2</v>
      </c>
      <c r="C5" s="2">
        <v>4</v>
      </c>
      <c r="D5" s="2">
        <v>2</v>
      </c>
      <c r="F5" s="2">
        <v>2</v>
      </c>
      <c r="G5" s="2">
        <v>1</v>
      </c>
      <c r="H5" s="2">
        <v>5</v>
      </c>
      <c r="I5" s="2">
        <v>3</v>
      </c>
      <c r="L5" s="2" t="s">
        <v>4</v>
      </c>
      <c r="M5" s="2">
        <f>AVERAGE(A5:A34)</f>
        <v>1.2666666666666666</v>
      </c>
      <c r="N5" s="2">
        <f>AVERAGE(B5:B34)</f>
        <v>1.5333333333333334</v>
      </c>
      <c r="O5" s="2">
        <f>AVERAGE(C5:C34)</f>
        <v>3.3666666666666667</v>
      </c>
      <c r="P5" s="2">
        <f>AVERAGE(D5:D34)</f>
        <v>2.2333333333333334</v>
      </c>
      <c r="R5" s="2" t="s">
        <v>4</v>
      </c>
      <c r="S5" s="2">
        <f>AVERAGE(F5:F34)</f>
        <v>1.3</v>
      </c>
      <c r="T5" s="2">
        <f t="shared" ref="T5:V5" si="0">AVERAGE(G5:G34)</f>
        <v>1.2666666666666666</v>
      </c>
      <c r="U5" s="2">
        <f t="shared" si="0"/>
        <v>2.7666666666666666</v>
      </c>
      <c r="V5" s="2">
        <f t="shared" si="0"/>
        <v>2.3333333333333335</v>
      </c>
    </row>
    <row r="6" spans="1:22" x14ac:dyDescent="0.25">
      <c r="A6" s="2">
        <v>2</v>
      </c>
      <c r="B6" s="2">
        <v>1</v>
      </c>
      <c r="C6" s="2">
        <v>4</v>
      </c>
      <c r="D6" s="2">
        <v>1</v>
      </c>
      <c r="F6" s="2">
        <v>2</v>
      </c>
      <c r="G6" s="2">
        <v>1</v>
      </c>
      <c r="H6" s="2">
        <v>4</v>
      </c>
      <c r="I6" s="2">
        <v>4</v>
      </c>
      <c r="L6" s="2" t="s">
        <v>2</v>
      </c>
      <c r="M6" s="2">
        <f>_xlfn.STDEV.P(A5:A34)</f>
        <v>0.44221663871405331</v>
      </c>
      <c r="N6" s="2">
        <f>_xlfn.STDEV.P(B5:B34)</f>
        <v>0.49888765156985887</v>
      </c>
      <c r="O6" s="2">
        <f>_xlfn.STDEV.P(C5:C34)</f>
        <v>0.70632067001390297</v>
      </c>
      <c r="P6" s="2">
        <f>_xlfn.STDEV.P(D5:D34)</f>
        <v>1.3337499349161706</v>
      </c>
      <c r="R6" s="2" t="s">
        <v>2</v>
      </c>
      <c r="S6" s="2">
        <f>_xlfn.STDEV.P(F5:F34)</f>
        <v>0.45825756949558399</v>
      </c>
      <c r="T6" s="2">
        <f t="shared" ref="T6:V6" si="1">_xlfn.STDEV.P(G5:G34)</f>
        <v>0.44221663871405331</v>
      </c>
      <c r="U6" s="2">
        <f t="shared" si="1"/>
        <v>0.88254681965824844</v>
      </c>
      <c r="V6" s="2">
        <f t="shared" si="1"/>
        <v>0.8692269873603532</v>
      </c>
    </row>
    <row r="7" spans="1:22" x14ac:dyDescent="0.25">
      <c r="A7" s="2">
        <v>1</v>
      </c>
      <c r="B7" s="2">
        <v>2</v>
      </c>
      <c r="C7" s="2">
        <v>3</v>
      </c>
      <c r="D7" s="2">
        <v>1</v>
      </c>
      <c r="F7" s="2">
        <v>1</v>
      </c>
      <c r="G7" s="2">
        <v>2</v>
      </c>
      <c r="H7" s="2">
        <v>3</v>
      </c>
      <c r="I7" s="2">
        <v>5</v>
      </c>
      <c r="L7" s="2" t="s">
        <v>3</v>
      </c>
      <c r="M7" s="2">
        <f>_xlfn.CONFIDENCE.NORM(0.05, M6, COUNT(A5:A34))</f>
        <v>0.15824228404829396</v>
      </c>
      <c r="N7" s="2">
        <f>_xlfn.CONFIDENCE.NORM(0.05, N6, COUNT(B5:B34))</f>
        <v>0.17852137291231937</v>
      </c>
      <c r="O7" s="2">
        <f>_xlfn.CONFIDENCE.NORM(0.05, O6, COUNT(C5:C34))</f>
        <v>0.25274896127505075</v>
      </c>
      <c r="P7" s="2">
        <f>_xlfn.CONFIDENCE.NORM(0.05, P6, COUNT(D5:D34))</f>
        <v>0.47726751454703026</v>
      </c>
      <c r="R7" s="2" t="s">
        <v>3</v>
      </c>
      <c r="S7" s="2">
        <f>_xlfn.CONFIDENCE.NORM(0.05, S6, COUNT(F5:F34))</f>
        <v>0.16398235193111135</v>
      </c>
      <c r="T7" s="2">
        <f>_xlfn.CONFIDENCE.NORM(0.05, T6, COUNT(G5:G34))</f>
        <v>0.15824228404829396</v>
      </c>
      <c r="U7" s="2">
        <f>_xlfn.CONFIDENCE.NORM(0.05, U6, COUNT(H5:H34))</f>
        <v>0.31580952025774794</v>
      </c>
      <c r="V7" s="2">
        <f>_xlfn.CONFIDENCE.NORM(0.05, V6, COUNT(I5:I34))</f>
        <v>0.3110431670692102</v>
      </c>
    </row>
    <row r="8" spans="1:22" x14ac:dyDescent="0.25">
      <c r="A8" s="2">
        <v>2</v>
      </c>
      <c r="B8" s="2">
        <v>2</v>
      </c>
      <c r="C8" s="2">
        <v>4</v>
      </c>
      <c r="D8" s="2">
        <v>1</v>
      </c>
      <c r="F8" s="2">
        <v>2</v>
      </c>
      <c r="G8" s="2">
        <v>1</v>
      </c>
      <c r="H8" s="2">
        <v>4</v>
      </c>
      <c r="I8" s="2">
        <v>2</v>
      </c>
    </row>
    <row r="9" spans="1:22" x14ac:dyDescent="0.25">
      <c r="A9" s="2">
        <v>1</v>
      </c>
      <c r="B9" s="2">
        <v>2</v>
      </c>
      <c r="C9" s="2">
        <v>4</v>
      </c>
      <c r="D9" s="2">
        <v>2</v>
      </c>
      <c r="F9" s="2">
        <v>2</v>
      </c>
      <c r="G9" s="2">
        <v>2</v>
      </c>
      <c r="H9" s="2">
        <v>3</v>
      </c>
      <c r="I9" s="2">
        <v>3</v>
      </c>
    </row>
    <row r="10" spans="1:22" x14ac:dyDescent="0.25">
      <c r="A10" s="2">
        <v>1</v>
      </c>
      <c r="B10" s="2">
        <v>1</v>
      </c>
      <c r="C10" s="2">
        <v>4</v>
      </c>
      <c r="D10" s="2">
        <v>2</v>
      </c>
      <c r="F10" s="2">
        <v>1</v>
      </c>
      <c r="G10" s="2">
        <v>1</v>
      </c>
      <c r="H10" s="2">
        <v>4</v>
      </c>
      <c r="I10" s="2">
        <v>2</v>
      </c>
      <c r="S10" s="4"/>
    </row>
    <row r="11" spans="1:22" x14ac:dyDescent="0.25">
      <c r="A11" s="2">
        <v>1</v>
      </c>
      <c r="B11" s="2">
        <v>1</v>
      </c>
      <c r="C11" s="2">
        <v>3</v>
      </c>
      <c r="D11" s="2">
        <v>1</v>
      </c>
      <c r="F11" s="2">
        <v>2</v>
      </c>
      <c r="G11" s="2">
        <v>1</v>
      </c>
      <c r="H11" s="2">
        <v>4</v>
      </c>
      <c r="I11" s="2">
        <v>2</v>
      </c>
    </row>
    <row r="12" spans="1:22" x14ac:dyDescent="0.25">
      <c r="A12" s="2">
        <v>2</v>
      </c>
      <c r="B12" s="2">
        <v>2</v>
      </c>
      <c r="C12" s="2">
        <v>3</v>
      </c>
      <c r="D12" s="2">
        <v>1</v>
      </c>
      <c r="F12" s="2">
        <v>1</v>
      </c>
      <c r="G12" s="2">
        <v>1</v>
      </c>
      <c r="H12" s="2">
        <v>3</v>
      </c>
      <c r="I12" s="2">
        <v>3</v>
      </c>
    </row>
    <row r="13" spans="1:22" x14ac:dyDescent="0.25">
      <c r="A13" s="2">
        <v>1</v>
      </c>
      <c r="B13" s="2">
        <v>2</v>
      </c>
      <c r="C13" s="2">
        <v>4</v>
      </c>
      <c r="D13" s="2">
        <v>2</v>
      </c>
      <c r="F13" s="2">
        <v>1</v>
      </c>
      <c r="G13" s="2">
        <v>1</v>
      </c>
      <c r="H13" s="2">
        <v>1</v>
      </c>
      <c r="I13" s="2">
        <v>2</v>
      </c>
    </row>
    <row r="14" spans="1:22" x14ac:dyDescent="0.25">
      <c r="A14" s="2">
        <v>1</v>
      </c>
      <c r="B14" s="2">
        <v>2</v>
      </c>
      <c r="C14" s="2">
        <v>2</v>
      </c>
      <c r="D14" s="2">
        <v>1</v>
      </c>
      <c r="F14" s="2">
        <v>1</v>
      </c>
      <c r="G14" s="2">
        <v>1</v>
      </c>
      <c r="H14" s="2">
        <v>2</v>
      </c>
      <c r="I14" s="2">
        <v>2</v>
      </c>
    </row>
    <row r="15" spans="1:22" x14ac:dyDescent="0.25">
      <c r="A15" s="2">
        <v>1</v>
      </c>
      <c r="B15" s="2">
        <v>2</v>
      </c>
      <c r="C15" s="2">
        <v>4</v>
      </c>
      <c r="D15" s="2">
        <v>1</v>
      </c>
      <c r="F15" s="2">
        <v>1</v>
      </c>
      <c r="G15" s="2">
        <v>1</v>
      </c>
      <c r="H15" s="2">
        <v>3</v>
      </c>
      <c r="I15" s="2">
        <v>2</v>
      </c>
    </row>
    <row r="16" spans="1:22" x14ac:dyDescent="0.25">
      <c r="A16" s="2">
        <v>1</v>
      </c>
      <c r="B16" s="2">
        <v>1</v>
      </c>
      <c r="C16" s="2">
        <v>4</v>
      </c>
      <c r="D16" s="2">
        <v>2</v>
      </c>
      <c r="F16" s="2">
        <v>1</v>
      </c>
      <c r="G16" s="2">
        <v>1</v>
      </c>
      <c r="H16" s="2">
        <v>3</v>
      </c>
      <c r="I16" s="2">
        <v>2</v>
      </c>
      <c r="S16" s="4"/>
    </row>
    <row r="17" spans="1:9" x14ac:dyDescent="0.25">
      <c r="A17" s="2">
        <v>1</v>
      </c>
      <c r="B17" s="2">
        <v>2</v>
      </c>
      <c r="C17" s="2">
        <v>3</v>
      </c>
      <c r="D17" s="2">
        <v>2</v>
      </c>
      <c r="F17" s="2">
        <v>1</v>
      </c>
      <c r="G17" s="2">
        <v>1</v>
      </c>
      <c r="H17" s="2">
        <v>2</v>
      </c>
      <c r="I17" s="2">
        <v>2</v>
      </c>
    </row>
    <row r="18" spans="1:9" x14ac:dyDescent="0.25">
      <c r="A18" s="2">
        <v>1</v>
      </c>
      <c r="B18" s="2">
        <v>2</v>
      </c>
      <c r="C18" s="2">
        <v>2</v>
      </c>
      <c r="D18" s="2">
        <v>1</v>
      </c>
      <c r="F18" s="2">
        <v>1</v>
      </c>
      <c r="G18" s="2">
        <v>1</v>
      </c>
      <c r="H18" s="2">
        <v>3</v>
      </c>
      <c r="I18" s="2">
        <v>2</v>
      </c>
    </row>
    <row r="19" spans="1:9" x14ac:dyDescent="0.25">
      <c r="A19" s="2">
        <v>1</v>
      </c>
      <c r="B19" s="2">
        <v>1</v>
      </c>
      <c r="C19" s="2">
        <v>3</v>
      </c>
      <c r="D19" s="2">
        <v>1</v>
      </c>
      <c r="F19" s="2">
        <v>1</v>
      </c>
      <c r="G19" s="2">
        <v>1</v>
      </c>
      <c r="H19" s="2">
        <v>3</v>
      </c>
      <c r="I19" s="2">
        <v>2</v>
      </c>
    </row>
    <row r="20" spans="1:9" x14ac:dyDescent="0.25">
      <c r="A20" s="2">
        <v>1</v>
      </c>
      <c r="B20" s="2">
        <v>2</v>
      </c>
      <c r="C20" s="2">
        <v>5</v>
      </c>
      <c r="D20" s="2">
        <v>2</v>
      </c>
      <c r="F20" s="2">
        <v>1</v>
      </c>
      <c r="G20" s="2">
        <v>2</v>
      </c>
      <c r="H20" s="2">
        <v>3</v>
      </c>
      <c r="I20" s="2">
        <v>1</v>
      </c>
    </row>
    <row r="21" spans="1:9" x14ac:dyDescent="0.25">
      <c r="A21" s="2">
        <v>1</v>
      </c>
      <c r="B21" s="2">
        <v>2</v>
      </c>
      <c r="C21" s="2">
        <v>3</v>
      </c>
      <c r="D21" s="2">
        <v>2</v>
      </c>
      <c r="F21" s="2">
        <v>1</v>
      </c>
      <c r="G21" s="2">
        <v>1</v>
      </c>
      <c r="H21" s="2">
        <v>2</v>
      </c>
      <c r="I21" s="2">
        <v>2</v>
      </c>
    </row>
    <row r="22" spans="1:9" x14ac:dyDescent="0.25">
      <c r="A22" s="2">
        <v>1</v>
      </c>
      <c r="B22" s="2">
        <v>1</v>
      </c>
      <c r="C22" s="2">
        <v>3</v>
      </c>
      <c r="D22" s="2">
        <v>2</v>
      </c>
      <c r="F22" s="2">
        <v>1</v>
      </c>
      <c r="G22" s="2">
        <v>1</v>
      </c>
      <c r="H22" s="2">
        <v>2</v>
      </c>
      <c r="I22" s="2">
        <v>2</v>
      </c>
    </row>
    <row r="23" spans="1:9" x14ac:dyDescent="0.25">
      <c r="A23" s="2">
        <v>2</v>
      </c>
      <c r="B23" s="2">
        <v>2</v>
      </c>
      <c r="C23" s="2">
        <v>3</v>
      </c>
      <c r="D23" s="2">
        <v>2</v>
      </c>
      <c r="F23" s="2">
        <v>2</v>
      </c>
      <c r="G23" s="2">
        <v>2</v>
      </c>
      <c r="H23" s="2">
        <v>3</v>
      </c>
      <c r="I23" s="2">
        <v>1</v>
      </c>
    </row>
    <row r="24" spans="1:9" x14ac:dyDescent="0.25">
      <c r="A24" s="2">
        <v>1</v>
      </c>
      <c r="B24" s="2">
        <v>1</v>
      </c>
      <c r="C24" s="2">
        <v>2</v>
      </c>
      <c r="D24" s="2">
        <v>2</v>
      </c>
      <c r="F24" s="2">
        <v>1</v>
      </c>
      <c r="G24" s="2">
        <v>1</v>
      </c>
      <c r="H24" s="2">
        <v>3</v>
      </c>
      <c r="I24" s="2">
        <v>2</v>
      </c>
    </row>
    <row r="25" spans="1:9" x14ac:dyDescent="0.25">
      <c r="A25" s="2">
        <v>1</v>
      </c>
      <c r="B25" s="2">
        <v>1</v>
      </c>
      <c r="C25" s="2">
        <v>4</v>
      </c>
      <c r="D25" s="2">
        <v>2</v>
      </c>
      <c r="F25" s="2">
        <v>2</v>
      </c>
      <c r="G25" s="2">
        <v>2</v>
      </c>
      <c r="H25" s="2">
        <v>2</v>
      </c>
      <c r="I25" s="2">
        <v>1</v>
      </c>
    </row>
    <row r="26" spans="1:9" x14ac:dyDescent="0.25">
      <c r="A26" s="2">
        <v>2</v>
      </c>
      <c r="B26" s="2">
        <v>1</v>
      </c>
      <c r="C26" s="2">
        <v>3</v>
      </c>
      <c r="D26" s="2">
        <v>2</v>
      </c>
      <c r="F26" s="2">
        <v>2</v>
      </c>
      <c r="G26" s="2">
        <v>2</v>
      </c>
      <c r="H26" s="2">
        <v>3</v>
      </c>
      <c r="I26" s="2">
        <v>2</v>
      </c>
    </row>
    <row r="27" spans="1:9" x14ac:dyDescent="0.25">
      <c r="A27" s="2">
        <v>1</v>
      </c>
      <c r="B27" s="2">
        <v>2</v>
      </c>
      <c r="C27" s="2">
        <v>3</v>
      </c>
      <c r="D27" s="2">
        <v>2</v>
      </c>
      <c r="F27" s="2">
        <v>2</v>
      </c>
      <c r="G27" s="2">
        <v>1</v>
      </c>
      <c r="H27" s="2">
        <v>3</v>
      </c>
      <c r="I27" s="2">
        <v>2</v>
      </c>
    </row>
    <row r="28" spans="1:9" x14ac:dyDescent="0.25">
      <c r="A28" s="2">
        <v>1</v>
      </c>
      <c r="B28" s="2">
        <v>1</v>
      </c>
      <c r="C28" s="2">
        <v>4</v>
      </c>
      <c r="D28" s="2">
        <v>2</v>
      </c>
      <c r="F28" s="2">
        <v>1</v>
      </c>
      <c r="G28" s="2">
        <v>1</v>
      </c>
      <c r="H28" s="2">
        <v>2</v>
      </c>
      <c r="I28" s="2">
        <v>4</v>
      </c>
    </row>
    <row r="29" spans="1:9" x14ac:dyDescent="0.25">
      <c r="A29" s="2">
        <v>2</v>
      </c>
      <c r="B29" s="2">
        <v>1</v>
      </c>
      <c r="C29" s="2">
        <v>4</v>
      </c>
      <c r="D29" s="2">
        <v>5</v>
      </c>
      <c r="F29" s="2">
        <v>1</v>
      </c>
      <c r="G29" s="2">
        <v>1</v>
      </c>
      <c r="H29" s="2">
        <v>2</v>
      </c>
      <c r="I29" s="2">
        <v>2</v>
      </c>
    </row>
    <row r="30" spans="1:9" x14ac:dyDescent="0.25">
      <c r="A30" s="2">
        <v>2</v>
      </c>
      <c r="B30" s="2">
        <v>1</v>
      </c>
      <c r="C30" s="2">
        <v>4</v>
      </c>
      <c r="D30" s="2">
        <v>4</v>
      </c>
      <c r="F30" s="2">
        <v>1</v>
      </c>
      <c r="G30" s="2">
        <v>2</v>
      </c>
      <c r="H30" s="2">
        <v>3</v>
      </c>
      <c r="I30" s="2">
        <v>3</v>
      </c>
    </row>
    <row r="31" spans="1:9" x14ac:dyDescent="0.25">
      <c r="A31" s="2">
        <v>1</v>
      </c>
      <c r="B31" s="2">
        <v>1</v>
      </c>
      <c r="C31" s="2">
        <v>3</v>
      </c>
      <c r="D31" s="2">
        <v>5</v>
      </c>
      <c r="F31" s="2">
        <v>1</v>
      </c>
      <c r="G31" s="2">
        <v>1</v>
      </c>
      <c r="H31" s="2">
        <v>2</v>
      </c>
      <c r="I31" s="2">
        <v>3</v>
      </c>
    </row>
    <row r="32" spans="1:9" x14ac:dyDescent="0.25">
      <c r="A32" s="2">
        <v>1</v>
      </c>
      <c r="B32" s="2">
        <v>2</v>
      </c>
      <c r="C32" s="2">
        <v>3</v>
      </c>
      <c r="D32" s="2">
        <v>4</v>
      </c>
      <c r="F32" s="2">
        <v>1</v>
      </c>
      <c r="G32" s="2">
        <v>1</v>
      </c>
      <c r="H32" s="2">
        <v>3</v>
      </c>
      <c r="I32" s="2">
        <v>2</v>
      </c>
    </row>
    <row r="33" spans="1:9" x14ac:dyDescent="0.25">
      <c r="A33" s="2">
        <v>1</v>
      </c>
      <c r="B33" s="2">
        <v>2</v>
      </c>
      <c r="C33" s="2">
        <v>3</v>
      </c>
      <c r="D33" s="2">
        <v>4</v>
      </c>
      <c r="F33" s="2">
        <v>1</v>
      </c>
      <c r="G33" s="2">
        <v>2</v>
      </c>
      <c r="H33" s="2">
        <v>2</v>
      </c>
      <c r="I33" s="2">
        <v>2</v>
      </c>
    </row>
    <row r="34" spans="1:9" x14ac:dyDescent="0.25">
      <c r="A34" s="2">
        <v>1</v>
      </c>
      <c r="B34" s="2">
        <v>1</v>
      </c>
      <c r="C34" s="2">
        <v>3</v>
      </c>
      <c r="D34" s="2">
        <v>6</v>
      </c>
      <c r="F34" s="2">
        <v>1</v>
      </c>
      <c r="G34" s="2">
        <v>1</v>
      </c>
      <c r="H34" s="2">
        <v>1</v>
      </c>
      <c r="I34" s="2">
        <v>3</v>
      </c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ignoredErrors>
    <ignoredError sqref="M5:P7 S7:V7 S5 S6:V6 T5:V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Quarta query</vt:lpstr>
      <vt:lpstr>Terza query</vt:lpstr>
      <vt:lpstr>Seconda query</vt:lpstr>
      <vt:lpstr>Prima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siakoo</dc:creator>
  <cp:lastModifiedBy>siakoo</cp:lastModifiedBy>
  <dcterms:created xsi:type="dcterms:W3CDTF">2023-01-23T22:08:50Z</dcterms:created>
  <dcterms:modified xsi:type="dcterms:W3CDTF">2023-01-26T15:10:00Z</dcterms:modified>
</cp:coreProperties>
</file>