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D:\Siavash\Dropbox\SQL Deep\Contract and Presentations\Training\BI\Enterprise BI\Materials\Module02\"/>
    </mc:Choice>
  </mc:AlternateContent>
  <xr:revisionPtr revIDLastSave="0" documentId="13_ncr:1_{E9ADDE29-6D2D-446B-A207-A6C9F74F055A}" xr6:coauthVersionLast="47" xr6:coauthVersionMax="47" xr10:uidLastSave="{00000000-0000-0000-0000-000000000000}"/>
  <bookViews>
    <workbookView xWindow="-108" yWindow="-108" windowWidth="23256" windowHeight="12456" xr2:uid="{00000000-000D-0000-FFFF-FFFF00000000}"/>
  </bookViews>
  <sheets>
    <sheet name="BusMatrix" sheetId="3" r:id="rId1"/>
    <sheet name="ObjectDefinition" sheetId="6" r:id="rId2"/>
    <sheet name="TimeEstimation" sheetId="4" r:id="rId3"/>
    <sheet name="Definitions" sheetId="2" r:id="rId4"/>
  </sheets>
  <definedNames>
    <definedName name="BooleanList">BooleanTbl[Boolean]</definedName>
    <definedName name="DimTypesList">DimTypesTbl[Dimension Types]</definedName>
    <definedName name="FactTypesList">FactTypesTbl[Fact Types]</definedName>
    <definedName name="ObjectTypeList">ObjectTypeTbl[Object Type]</definedName>
    <definedName name="SchemaList">SchemaTbl[Schema]</definedName>
    <definedName name="StoryPointList">StoryPointTbl[Story Point Values]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J2" i="3" l="1"/>
  <c r="AI2" i="3"/>
  <c r="AH2" i="3"/>
  <c r="AG2" i="3"/>
  <c r="AF2" i="3"/>
  <c r="AE2" i="3"/>
  <c r="AD2" i="3"/>
  <c r="AC2" i="3"/>
  <c r="AB2" i="3"/>
  <c r="AA2" i="3"/>
  <c r="Z2" i="3"/>
  <c r="Y2" i="3"/>
  <c r="X2" i="3"/>
  <c r="W2" i="3"/>
  <c r="V2" i="3"/>
  <c r="U2" i="3"/>
  <c r="T2" i="3"/>
  <c r="S2" i="3"/>
  <c r="R2" i="3"/>
  <c r="Q2" i="3"/>
  <c r="P2" i="3"/>
  <c r="O2" i="3"/>
  <c r="N2" i="3"/>
  <c r="M2" i="3"/>
  <c r="L2" i="3"/>
  <c r="K2" i="3"/>
  <c r="J2" i="3"/>
  <c r="A10" i="3"/>
  <c r="A9" i="3"/>
  <c r="S7" i="4" l="1"/>
  <c r="T7" i="4" s="1"/>
  <c r="S6" i="4"/>
  <c r="T6" i="4" s="1"/>
  <c r="S4" i="4"/>
  <c r="T4" i="4" s="1"/>
  <c r="S5" i="4" l="1"/>
  <c r="T5" i="4" s="1"/>
  <c r="S3" i="4" l="1"/>
  <c r="T3" i="4" s="1"/>
</calcChain>
</file>

<file path=xl/sharedStrings.xml><?xml version="1.0" encoding="utf-8"?>
<sst xmlns="http://schemas.openxmlformats.org/spreadsheetml/2006/main" count="444" uniqueCount="326">
  <si>
    <t>Story Point Values</t>
  </si>
  <si>
    <t>Estimated Work (Hour)</t>
  </si>
  <si>
    <t>Order</t>
  </si>
  <si>
    <t>Story Point Value / Effort</t>
  </si>
  <si>
    <t>Profiler</t>
  </si>
  <si>
    <t>*</t>
  </si>
  <si>
    <t>Related to #n of BP</t>
  </si>
  <si>
    <t>SSIS Package Name</t>
  </si>
  <si>
    <t>Package Name</t>
  </si>
  <si>
    <t>طراحی و ساخت Load</t>
  </si>
  <si>
    <t>طراحی و ساخت Tansform</t>
  </si>
  <si>
    <t>طراحی و ساخت Extract</t>
  </si>
  <si>
    <t>ETL Development</t>
  </si>
  <si>
    <t>تحلیل سیستم</t>
  </si>
  <si>
    <t>OLAP Development</t>
  </si>
  <si>
    <t>بروز رسانی DSV و ایجاد پکیج</t>
  </si>
  <si>
    <t>ترجمه پکیج</t>
  </si>
  <si>
    <t>ساخت درختواره ها، فولدرها و تنظیم Property ها</t>
  </si>
  <si>
    <t>Quality Test</t>
  </si>
  <si>
    <t>Code Review</t>
  </si>
  <si>
    <t>Data Quality</t>
  </si>
  <si>
    <t>Integration Test</t>
  </si>
  <si>
    <t>Fact Data Test</t>
  </si>
  <si>
    <t>Deployment Test</t>
  </si>
  <si>
    <t>Full Package Deployment</t>
  </si>
  <si>
    <t>Test Plan</t>
  </si>
  <si>
    <t>سناریو سازی</t>
  </si>
  <si>
    <t>تست سناریو</t>
  </si>
  <si>
    <t>Package Developer</t>
  </si>
  <si>
    <t>تحلیل کسب و کار و سیستمهای جاری
Baseline Analysis</t>
  </si>
  <si>
    <t>طراحی اشیا Warehouse
Target Analysis</t>
  </si>
  <si>
    <t>Main Package Test</t>
  </si>
  <si>
    <t>Feedback Phase</t>
  </si>
  <si>
    <t>مجموع زمان تولید پکیج</t>
  </si>
  <si>
    <t>مجموع زمان تولید پکیج با احتساب ریسک</t>
  </si>
  <si>
    <t>ذینفعان فرآیند</t>
  </si>
  <si>
    <t>Boolean</t>
  </si>
  <si>
    <t>دارد</t>
  </si>
  <si>
    <t>ندارد</t>
  </si>
  <si>
    <t>#</t>
  </si>
  <si>
    <t>SLE_DIM_AnnounceParameters</t>
  </si>
  <si>
    <t>SLE_DIM_Announces</t>
  </si>
  <si>
    <t>SLE_DIM_Customers</t>
  </si>
  <si>
    <t>SLE_DIM_Plates</t>
  </si>
  <si>
    <t>SLE_DIM_ProductColors</t>
  </si>
  <si>
    <t>SLE_DIM_Products</t>
  </si>
  <si>
    <t>SLE_DIM_ProductUsages</t>
  </si>
  <si>
    <t>SLE_DIM_SaleRequestStatuses</t>
  </si>
  <si>
    <t>SLE_FACT_SaleRequests</t>
  </si>
  <si>
    <t>SLE_DIM_Insurances</t>
  </si>
  <si>
    <t>SLE_DIM_Agencies</t>
  </si>
  <si>
    <t>SLE_DIM_Showrooms</t>
  </si>
  <si>
    <t>SLE_DIM_Companies</t>
  </si>
  <si>
    <t>Issue Id</t>
  </si>
  <si>
    <t>SLE_DIM_AdmissionStatuses</t>
  </si>
  <si>
    <t>راهنمای پر کردن تقاطع Dimension با FACT</t>
  </si>
  <si>
    <t>اطلاعات Dimension با FACT یکپارچه نمیباشد</t>
  </si>
  <si>
    <t>اطلاعات Dimension با FACT یکپارچه است</t>
  </si>
  <si>
    <t>SSAS TBM Package Name</t>
  </si>
  <si>
    <t>Admission Statuses</t>
  </si>
  <si>
    <t>Agencies</t>
  </si>
  <si>
    <t>Ages</t>
  </si>
  <si>
    <t>Announce Parameters</t>
  </si>
  <si>
    <t>Announces</t>
  </si>
  <si>
    <t>Companies</t>
  </si>
  <si>
    <t>Customers</t>
  </si>
  <si>
    <t>Insurances</t>
  </si>
  <si>
    <t>Plates</t>
  </si>
  <si>
    <t>Product Usages</t>
  </si>
  <si>
    <t>Products</t>
  </si>
  <si>
    <t>Register Types</t>
  </si>
  <si>
    <t>Sale Payment Date</t>
  </si>
  <si>
    <t>Sale Request Date</t>
  </si>
  <si>
    <t>Sale Request Statuses</t>
  </si>
  <si>
    <t>Showrooms</t>
  </si>
  <si>
    <t>SLE_DIM_ProductTrims</t>
  </si>
  <si>
    <t>Product Trims</t>
  </si>
  <si>
    <t>SLE_DIM_SaleUsers</t>
  </si>
  <si>
    <t>Sale Users</t>
  </si>
  <si>
    <t>SLE_DIM_Features</t>
  </si>
  <si>
    <t>Features</t>
  </si>
  <si>
    <t>Admissions</t>
  </si>
  <si>
    <t>SLE.vw_DIM_Admissions (Degenerated)</t>
  </si>
  <si>
    <t>SLE_FACT_Admissions</t>
  </si>
  <si>
    <t>Admission Data Sources</t>
  </si>
  <si>
    <t>SLE_DIM_Circulations</t>
  </si>
  <si>
    <t>Circulations</t>
  </si>
  <si>
    <t>SLE_DIM_RegisterTypes</t>
  </si>
  <si>
    <t>SLE_DIM_Contracts</t>
  </si>
  <si>
    <t>Contracts</t>
  </si>
  <si>
    <t>Admission Date</t>
  </si>
  <si>
    <t>Status Date</t>
  </si>
  <si>
    <t>Business Process</t>
  </si>
  <si>
    <t>FACT Tables</t>
  </si>
  <si>
    <t>Granularity</t>
  </si>
  <si>
    <t>FACT Type</t>
  </si>
  <si>
    <t>Fact Types</t>
  </si>
  <si>
    <t>Conformed</t>
  </si>
  <si>
    <t>Transaction</t>
  </si>
  <si>
    <t>Periodic Snapshot</t>
  </si>
  <si>
    <t>Accumulating Snapshot</t>
  </si>
  <si>
    <t>Consolidated</t>
  </si>
  <si>
    <t xml:space="preserve"> Fact/Dimension هنوز تکمیل نشده است</t>
  </si>
  <si>
    <t xml:space="preserve"> Fact/Dimension ساخته شده است</t>
  </si>
  <si>
    <t>فروش</t>
  </si>
  <si>
    <t>Dimension Type</t>
  </si>
  <si>
    <t>Dimension Types</t>
  </si>
  <si>
    <t>Junk</t>
  </si>
  <si>
    <t>Static</t>
  </si>
  <si>
    <t>User Maintained</t>
  </si>
  <si>
    <t>Normal</t>
  </si>
  <si>
    <t>Definition</t>
  </si>
  <si>
    <t>is not extracted from the original data source, but are created within the context of the data warehouse</t>
  </si>
  <si>
    <t>master dimension tables be created. These dimensions have no formal system of record; rather they are custom descriptions, groupings, and hierarchies created by the business for reporting and analysis purposes.</t>
  </si>
  <si>
    <t>the same measurement appears in separate fact tables</t>
  </si>
  <si>
    <t>A row in a transaction fact table corresponds to a measurement event at a point in
space and time</t>
  </si>
  <si>
    <t>summarizes many measurement events occurring over a standard period, such as a day, a week, or a month. The grain is the period, not the individual transaction</t>
  </si>
  <si>
    <t>summarizes the measurement events occurring at predictable steps between the beginning and the end of a process</t>
  </si>
  <si>
    <t>Bridge tables represent groups. We create them so that a single fact can be associated with a group of values (such as multiple salespeople) rather than a single value. Bridge Table is very simmilar to Factless Fact table but it is many to many table between A Fact table and A Dimension Table. (http://blog.chrisadamson.com/2011/10/are-bridge-tables-really-fact-tables.html)</t>
  </si>
  <si>
    <t>is a set of dimensional entities coming together at a moment in time without any measure attribute. Factless Fact Table is very simmilar to Bridge dim table but it is many to many table between Two Dimension Tables and do not have any direct relationship to a Fact table. (http://blog.chrisadamson.com/2011/10/are-bridge-tables-really-fact-tables.html)</t>
  </si>
  <si>
    <t>Schema</t>
  </si>
  <si>
    <t>Object Type</t>
  </si>
  <si>
    <t>DWH Schema</t>
  </si>
  <si>
    <t>DWH Object Type</t>
  </si>
  <si>
    <t>DWH Object Name</t>
  </si>
  <si>
    <t>DWH Attrib. Name</t>
  </si>
  <si>
    <t>OLTP Server</t>
  </si>
  <si>
    <t>OLTP Schema</t>
  </si>
  <si>
    <t>OLTP Table</t>
  </si>
  <si>
    <t>OLTP Field</t>
  </si>
  <si>
    <t>GNR</t>
  </si>
  <si>
    <t>DIM</t>
  </si>
  <si>
    <t>Note</t>
  </si>
  <si>
    <t>FACT</t>
  </si>
  <si>
    <t>SLE</t>
  </si>
  <si>
    <t>PRD</t>
  </si>
  <si>
    <t>DWH Attrib. Desc</t>
  </si>
  <si>
    <t>DIM_Ages</t>
  </si>
  <si>
    <t>Id</t>
  </si>
  <si>
    <t>شناسه رکورد</t>
  </si>
  <si>
    <t>AgeGroupCode</t>
  </si>
  <si>
    <t>کد گروه سنی</t>
  </si>
  <si>
    <t>AgeGroupTitle</t>
  </si>
  <si>
    <t>عنوان گروه سنی</t>
  </si>
  <si>
    <t>IsLegalAge</t>
  </si>
  <si>
    <t>وضعیت سن قانونی</t>
  </si>
  <si>
    <t xml:space="preserve">SLE_FACT_SaleRequests - ثبت نام  </t>
  </si>
  <si>
    <t xml:space="preserve">SLE_FACT_Admissions - پذیرش </t>
  </si>
  <si>
    <t>منابع اطلاعاتی پذیرش - SLE_DIM_AdmissionDataSources</t>
  </si>
  <si>
    <t>پذیرش ها - SLE_DIM_Admissions</t>
  </si>
  <si>
    <t>وضعیت پذیرش - SLE_DIM_AdmissionStatuses</t>
  </si>
  <si>
    <t>نمایندگی - SLE_DIM_Agencies</t>
  </si>
  <si>
    <t>اطلاعیه فروش - SLE_DIM_Announces</t>
  </si>
  <si>
    <t>پارامترهای اطلاعیه فروش-SLE_DIM_AnnounceParameters</t>
  </si>
  <si>
    <t>بخشنامه - SLE_DIM_Circulations</t>
  </si>
  <si>
    <t>خودرو ساز - SLE_DIM_Companies</t>
  </si>
  <si>
    <t>SLE_DIM_Contracts قراردادهای فروش</t>
  </si>
  <si>
    <t>مشتری - SLE_DIM_Customers</t>
  </si>
  <si>
    <t>ویژگی های فروش SLE_DIM_Features</t>
  </si>
  <si>
    <t>بیمه گر - SLE_DIM_Insurances</t>
  </si>
  <si>
    <t>نوع پلاک - SLE_DIM_Plates</t>
  </si>
  <si>
    <t>رنگ محصول - SLE_DIM_ProductColors</t>
  </si>
  <si>
    <t>محصول - SLE_DIM_Products</t>
  </si>
  <si>
    <t>تودوزی محصول - SLE_DIM_ProductTrims</t>
  </si>
  <si>
    <t>کاربری خودرو - SLE_DIM_ProductUsages</t>
  </si>
  <si>
    <t>نوع ثبت نام SLE_DIM_RegisterTypes</t>
  </si>
  <si>
    <t>وضعیت درخواست - SLE_DIM_SaleRequestStatus</t>
  </si>
  <si>
    <t>کاربران سیستم فروش - SLE_DIM_SaleUsers</t>
  </si>
  <si>
    <t>نمایشگاه ها - SLE_DIM_Showrooms</t>
  </si>
  <si>
    <t>تاریخ پذیرش - GNR_DIM_Dates (AdmissionDate)</t>
  </si>
  <si>
    <t>تاریخ پرداخت - GNR_DIM_Dates (PaymentDate)</t>
  </si>
  <si>
    <t>تاریخ درخواست - GNR_DIM_Dates (RequestDate)</t>
  </si>
  <si>
    <t>تاریخ تغییر وضعیت - GNR_DIM_Dates (StatusDate)</t>
  </si>
  <si>
    <t>وضعیت تایید انصراف - GNR_DIM_Booleans (CancelConfirmationStatus)</t>
  </si>
  <si>
    <t>سن مشتری - GNR_DIM_Ages</t>
  </si>
  <si>
    <t>Related to #n of Dim</t>
  </si>
  <si>
    <t>Ref</t>
  </si>
  <si>
    <t>Junk/Garbage</t>
  </si>
  <si>
    <t>Shrunken/Mini</t>
  </si>
  <si>
    <t>Non</t>
  </si>
  <si>
    <t>Snowflake/Outrigger</t>
  </si>
  <si>
    <t>Dimensional Modeling (Page 270), Start Schema (Page 123), Kimball 3rd (51,55)</t>
  </si>
  <si>
    <t>Bridge/Multi-valued</t>
  </si>
  <si>
    <t>Factless Fact</t>
  </si>
  <si>
    <t>Factless Bridge Dim</t>
  </si>
  <si>
    <t>This is not a real fact tables, it's a Bridge/Multi-valued table between two dimensions, for example Bank account</t>
  </si>
  <si>
    <t>A dimension that has multiple alternate versions of itself that can be swapped at query time is called a hot swappable dimension or profile table. This type of Dimension is like Super type and Sub type scenarios</t>
  </si>
  <si>
    <t>Dimensional Modeling (Page 288), Kimball 3rd (63)</t>
  </si>
  <si>
    <t>It is often convenient to combine facts from multiple processes together into a single consolidated fact table if they can be expressed at the same grain (UNION ALL Multiple Transactional tables from various places into single generic Fact Table)</t>
  </si>
  <si>
    <t>Dimensional Modeling (Page 294), Kimball 3rd (66,67)</t>
  </si>
  <si>
    <t>Swappable/SuperTypeSubType</t>
  </si>
  <si>
    <t>In Dimension modeling, designers do occasionally perform additional normalization within dimensions, although they usually avoid doing so. In such cases, the schema is referred to as a snowflake. And The additional tables that result are sometimes called outriggers (Dimension Tables in level 2 and above)</t>
  </si>
  <si>
    <t>Star Schema (Page 11)</t>
  </si>
  <si>
    <t>Outriggers</t>
  </si>
  <si>
    <t>Natural Key</t>
  </si>
  <si>
    <t>Surrogte Key</t>
  </si>
  <si>
    <t>Grain</t>
  </si>
  <si>
    <t>Enterprise Data Warehouse</t>
  </si>
  <si>
    <t>The enterprise data warehouse is the hub of the corporate information factory. It is an integrated repository of atomic data. Integrated from the various operational systems, it contains a definitive and consistent representation of business activities in a single place. Atomic in nature, the data in this repository is captured at the lowest level of detail possible.</t>
  </si>
  <si>
    <t>Star Schema (Page 18)</t>
  </si>
  <si>
    <t>Corporate Information Factory (CIF)</t>
  </si>
  <si>
    <t>Star Schema (Page 19)</t>
  </si>
  <si>
    <t>Data Mart</t>
  </si>
  <si>
    <t>These are databases that support a departmental view of information. With a subject area focus, each data mart takes information from the enterprise data warehouse and readies it for analysis.</t>
  </si>
  <si>
    <t>Name of Inmon Methodology to model "Enterprise Data Warehouse" in relational normal form (3NF)</t>
  </si>
  <si>
    <t>Terms Dictionary</t>
  </si>
  <si>
    <t>Data warehouse will describe any solution that contains an analytic database, including stand-alone data marts. This term will not be meant to imply a central or integrated repository.</t>
  </si>
  <si>
    <t>Data Warehouse (DW)</t>
  </si>
  <si>
    <t>Fact Table</t>
  </si>
  <si>
    <t>Star Schema (Page 29)</t>
  </si>
  <si>
    <t>Star Schema (Page 27)</t>
  </si>
  <si>
    <t>Is a unique identifier column, created exclusively for the data warehouse (DW), this key is not a carryover from an operational system</t>
  </si>
  <si>
    <t>Star Schema (Page 12,30)</t>
  </si>
  <si>
    <t>Is a key columns that uniquely identify something in an operational system (OLTP). The natural keys are identifiers carried over from source systems. They may not uniquely identify a row in the data warehouse, but they do identify a corresponding entity in the source system.</t>
  </si>
  <si>
    <t>Star Schema (Page 11,30)</t>
  </si>
  <si>
    <t>Degenerate/Behavioral</t>
  </si>
  <si>
    <t>Start Schema (Page 43,96,35)</t>
  </si>
  <si>
    <t>when the low-cardinality attributes in the dimension have been removed to separate normalized tables and these normalized tables are then joined back into the original dimension table.
Snowflaking is appropriate only in cases where low-cardinality attributes in the dimension have been removed to separate normalized tables, and these normalized tables are then joined back into the original dimension table.When principles of normalization are applied to a dimension table, the result is called a snowflake.
Usage:
1-The dimension table consists of two or more sets of attributes which define information at different grains.
2-The sets of attributes of the same dimension table are being populated by different source systems (country for example)</t>
  </si>
  <si>
    <t>Dimensional Modeling (Page 278), Start Schema (Page 36,37,99,163), Kimball 3rd (50)</t>
  </si>
  <si>
    <t>Grouping Dimension Attributes Based on Affinity</t>
  </si>
  <si>
    <t>Start Schema (Page 36)</t>
  </si>
  <si>
    <t>is a single table with a combination of different and unrelated (No Affinity) attributes to avoid having a large number of foreign keys in the fact table.Like DIM_OrderInfo in Start Schema book page 36</t>
  </si>
  <si>
    <t>Dimensional Modeling (Page 282), Start Schema (Page 35,36), Kimball 3rd (49)</t>
  </si>
  <si>
    <t>Is a representation of a business process by capturing measurements that describe it</t>
  </si>
  <si>
    <t>Star Schema (Page 29,38)</t>
  </si>
  <si>
    <t>Dimension Table</t>
  </si>
  <si>
    <t>The dimensions provide contextual information, without which reports would be meaningless.</t>
  </si>
  <si>
    <t>Nonadditive measure (Fact)</t>
  </si>
  <si>
    <t>Additive measure (Fact)</t>
  </si>
  <si>
    <t>measures that can be safely aggregated to any level of detail within a query or report is additive, Like OrderQuantity, OrderCost, OrderDollars, MarginDollars but not MarginPercent or DiscountPercent</t>
  </si>
  <si>
    <t>Star Schema (Page 40)</t>
  </si>
  <si>
    <t>measures that can be safely aggregated by some functions, Like Average of MarginRate, Minimum of DiscountPercent, Average of DiscountPercent
In many cases converting semiadditive and nonadditive measures to Corresponding values can help us to have fully additive measure</t>
  </si>
  <si>
    <t>measures that can not be safely aggregated such a rates or percentges, Like MarginRate, DiscountPercent
In many cases converting semiadditive and nonadditive measures to Corresponding values can help us to have fully additive measure</t>
  </si>
  <si>
    <t>Semi-additive measure (Fact)</t>
  </si>
  <si>
    <t>Star Schema (Page 42)</t>
  </si>
  <si>
    <t>Each row in the fact table stores facts at a specific level of detail. This level of detail is known as the fact table’s grain. You should try to ties grain to a business term or an artifact of the business processes.</t>
  </si>
  <si>
    <t>Star Schema (Page 12,42)</t>
  </si>
  <si>
    <t>Sparsity</t>
  </si>
  <si>
    <t>Rows are recorded in fact tables to represent the occurrence of business activities. This means that fact tables do not contain a row for every possible combination of dimension values.</t>
  </si>
  <si>
    <t>Slowly Changing Dimensions (SCD)</t>
  </si>
  <si>
    <t>Identify how changes in source data will be represented in dimension tables.</t>
  </si>
  <si>
    <t>Star Schema (Page 44)</t>
  </si>
  <si>
    <t>SCD Type 1</t>
  </si>
  <si>
    <t>Star Schema (Page 46)</t>
  </si>
  <si>
    <t>Overwriting The Dimension Value</t>
  </si>
  <si>
    <t>SCD Type 2</t>
  </si>
  <si>
    <t>Star Schema (Page 48)</t>
  </si>
  <si>
    <t>Preserves the history of facts in row based manner for every changes (Insert new record in dimension table for every new changes), it also knows as Versioning.</t>
  </si>
  <si>
    <t>Drill across</t>
  </si>
  <si>
    <t>Star Schema (Page 61)</t>
  </si>
  <si>
    <t>Analyzing across multiple process (Facts)</t>
  </si>
  <si>
    <t>Semantic Layer</t>
  </si>
  <si>
    <t>The concept of a business view that is mapped to physical structures</t>
  </si>
  <si>
    <t>Star Schema (Page 79)</t>
  </si>
  <si>
    <t>Conformed Dimension</t>
  </si>
  <si>
    <t>Star Schema (Page 86,93)</t>
  </si>
  <si>
    <t>When a series of stars share a set of common dimensions, the dimensions are referred to as conformed dimensions.
Types are:
1-Shared Dimension
2-Rollups
3-Degenerate Dimension
4-Overlapping Dimension</t>
  </si>
  <si>
    <t>SuperType-SubType</t>
  </si>
  <si>
    <t>Star Schema (Chapter 13, Page 94)</t>
  </si>
  <si>
    <t>Conformed Rollup</t>
  </si>
  <si>
    <t>Base Dimension</t>
  </si>
  <si>
    <t>Star Schema (Page 95)</t>
  </si>
  <si>
    <t>In Conformed Dimension, When we have SuperType and SubType scenarios The SubType dimension called "Confirmed Rollup"</t>
  </si>
  <si>
    <t>In Conformed Dimension, When we have SuperType and SubType scenarios The SuperType dimension called "Base Dimension"</t>
  </si>
  <si>
    <t>is when the dimension attribute is stored as part of fact table. Additionaly a dimension that is computed based on facts is called a behavioral dimension.This technique is commonly reserved for transaction identifiers or document identifiers.</t>
  </si>
  <si>
    <t>Vault Terms Dictionary</t>
  </si>
  <si>
    <t>Hub</t>
  </si>
  <si>
    <t>Link</t>
  </si>
  <si>
    <t>Sattelites</t>
  </si>
  <si>
    <t>https://youtu.be/l5UcUEt1IzM</t>
  </si>
  <si>
    <t>PK=Hash of Natural Key(s)
UNQ=Natural Key(s)
Extra=Record Source + Effective Dates
The purpose of a hub entity is to store the business keys of business objects along with some other information (as described above), which is called the metadata.</t>
  </si>
  <si>
    <t>PK=HUB PK
Extra=Natural Key(s) + Dimensional Attributes + Effective Dates
They store the attributes that belong to either a business key (in a hub), relationship or a transaction (in a link). The satellite also stores the history of the attribute data. Every attribute change is logged to the satellite.</t>
  </si>
  <si>
    <t>PK=Hash of Both Side Natural Key(s)
UNQ=Both Side Natural Key(s) as Separate Columns
Extra=Record Source + Effective Dates
No business object is entirely separate from other business objects. Instead, they are connected to each other through the operational business processes that use business objects in the execution of their tasks. The Data Vault models these relationships with links that connect two or more hubs. Typical business processes are purchasing, manufacturing, advertising, marketing, and sales.Because these processes often (but not always) represent transactions, a link often represents a transaction as well. Therefore, it often provides the basis for creating the facts of the dimensional model.
A link connects business keys; therefore links are modeled between hubs</t>
  </si>
  <si>
    <t>Link Types</t>
  </si>
  <si>
    <t>Link-on-link</t>
  </si>
  <si>
    <t>Data Vault 2.0 (Page 149)</t>
  </si>
  <si>
    <t>To avoid linking multiple links to each other directly</t>
  </si>
  <si>
    <t>Same-as</t>
  </si>
  <si>
    <t>Used for mapping multiple hubs with same definition to each other, like mapping customer from one OLTP to customers from another OLTP</t>
  </si>
  <si>
    <t>Data Vault 2.0 (Page 151)</t>
  </si>
  <si>
    <t>Hierarchical</t>
  </si>
  <si>
    <t>Used for simulating scenarios like BOM</t>
  </si>
  <si>
    <t>Data Vault 2.0 (Page 152)</t>
  </si>
  <si>
    <t>Nonhistorized</t>
  </si>
  <si>
    <t>Data Vault 2.0 (Page 154)</t>
  </si>
  <si>
    <t>Used for modeling insert only OLTP transaction without any modification/scd allowed mechanisem in nature</t>
  </si>
  <si>
    <t>Nondescriptive</t>
  </si>
  <si>
    <t>Data Vault 2.0 (Page 158)</t>
  </si>
  <si>
    <t>Used for linking only hubs to each other without any descriptive sattelite, like factless fact</t>
  </si>
  <si>
    <t>Computed Aggregate</t>
  </si>
  <si>
    <t>Exploration</t>
  </si>
  <si>
    <t>Data Vault 2.0 (Page 161)</t>
  </si>
  <si>
    <t>Data Vault 2.0 (Page 159)</t>
  </si>
  <si>
    <t>Kind of Business Vault link, this type of link aggregate data from Raw Data Vault link to higher level aggregated link named Compute Aggregate, it is conceptually like datamart facts that based on DWH data not OLTP data</t>
  </si>
  <si>
    <t>Kind of Business Vault link, Used to generating non aggregated link from actual existed raw data vault link</t>
  </si>
  <si>
    <t>Hub Types</t>
  </si>
  <si>
    <t>Definitions</t>
  </si>
  <si>
    <t>Regular</t>
  </si>
  <si>
    <t>Sattelite Types</t>
  </si>
  <si>
    <t>Overloaded</t>
  </si>
  <si>
    <t>Data Vault 2.0 (Page 162)</t>
  </si>
  <si>
    <t>Multi-Active</t>
  </si>
  <si>
    <t>Data Vault 2.0 (Page 163)</t>
  </si>
  <si>
    <t>Status Tracking</t>
  </si>
  <si>
    <t>Use for one to many relationship between same hub sattelites like CustomerSat and CustomerPhonesSat</t>
  </si>
  <si>
    <t>Data Vault 2.0 (Page 165)</t>
  </si>
  <si>
    <t>Use when you combine data from multiple sources into one satellite</t>
  </si>
  <si>
    <t>Use for tracking record changes history like inserting,updating and deleting of a record (Note that the descriptive data (e.g., the business key) is not stored in the status tracking satellite. Only the status and the timestamp of the status change are tracked)</t>
  </si>
  <si>
    <t>Effectivity</t>
  </si>
  <si>
    <t>Data Vault 2.0 (Page 167)</t>
  </si>
  <si>
    <t>Use for capturing the membershipment of two businnes object, like membershiping scenario of a customer on platinium subscription</t>
  </si>
  <si>
    <t>Record Tracking</t>
  </si>
  <si>
    <t>Data Vault 2.0 (Page 168)</t>
  </si>
  <si>
    <t>Track witch source feeding witch keys</t>
  </si>
  <si>
    <t>Data Vault 2.0 (Page 172)</t>
  </si>
  <si>
    <t>Computed</t>
  </si>
  <si>
    <t>Kinf of Business Vault object for storing computed values from Raw Data Vault</t>
  </si>
  <si>
    <t>is a subset of another dimension - like Subtyped DIM_Employee witch is a subset of / Shrunkened version of DIM_Person (in most cases with different rollup level).
A mini-dimension is a dimension that usually contains fast changing attributes of a larger dimension table. A dimension is considered to be a fast changing dimension if one or more of its attributes changes frequently and in many rows. An appropriate approach for handling very fast changing dimensions is to break off the fast changing attributes into one or more separate dimensions, called mini-dimensions. The fact table would then have two foreign keys—one for the primary dimension table and another for the fast changing attributes.</t>
  </si>
  <si>
    <t>Hash Diff</t>
  </si>
  <si>
    <t>In Data Vault objects that store historical data (SCD2), HDIF represents the next versions of a record. HDIF is calculated by computing a hash value on all the meaningful columns in the table.</t>
  </si>
  <si>
    <t>https://bitpeak.pl/dv-2/</t>
  </si>
  <si>
    <t>the same dimension shared with multiple fact tables</t>
  </si>
  <si>
    <t>Hold values constructed selectively from several other Satellites from disparate sources and/or from derived values</t>
  </si>
  <si>
    <t>The Elephent in the fridge (Page 220)</t>
  </si>
  <si>
    <t>به ازای هر در خواست ثبت نام</t>
  </si>
  <si>
    <t>به ازای هر تراکنش پذیرش با اطلاعیه معتبر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</si>
</sst>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9"/>
      <color theme="1"/>
      <name val="Calibri"/>
      <family val="2"/>
      <scheme val="minor"/>
    </font>
    <font>
      <sz val="9"/>
      <name val="Calibri"/>
      <family val="2"/>
      <scheme val="minor"/>
    </font>
    <font>
      <b/>
      <sz val="9"/>
      <color theme="0"/>
      <name val="Calibri"/>
      <family val="2"/>
      <scheme val="minor"/>
    </font>
    <font>
      <b/>
      <sz val="9"/>
      <color theme="1"/>
      <name val="Calibri"/>
      <family val="2"/>
      <scheme val="minor"/>
    </font>
    <font>
      <sz val="9"/>
      <color theme="9" tint="-0.499984740745262"/>
      <name val="Calibri"/>
      <family val="2"/>
      <scheme val="minor"/>
    </font>
    <font>
      <sz val="8"/>
      <name val="Calibri"/>
      <family val="2"/>
      <scheme val="minor"/>
    </font>
    <font>
      <sz val="8"/>
      <color theme="1"/>
      <name val="Calibri"/>
      <family val="2"/>
      <scheme val="minor"/>
    </font>
    <font>
      <sz val="6"/>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8" tint="0.59999389629810485"/>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style="thin">
        <color indexed="64"/>
      </bottom>
      <diagonal/>
    </border>
  </borders>
  <cellStyleXfs count="2">
    <xf numFmtId="0" fontId="0" fillId="0" borderId="0"/>
    <xf numFmtId="0" fontId="10" fillId="0" borderId="0" applyNumberFormat="0" applyFill="0" applyBorder="0" applyAlignment="0" applyProtection="0"/>
  </cellStyleXfs>
  <cellXfs count="118">
    <xf numFmtId="0" fontId="0" fillId="0" borderId="0" xfId="0"/>
    <xf numFmtId="0" fontId="0" fillId="0" borderId="10" xfId="0" applyBorder="1"/>
    <xf numFmtId="0" fontId="0" fillId="0" borderId="11" xfId="0" applyBorder="1"/>
    <xf numFmtId="0" fontId="0" fillId="0" borderId="17" xfId="0" applyBorder="1"/>
    <xf numFmtId="0" fontId="0" fillId="0" borderId="22" xfId="0" applyBorder="1"/>
    <xf numFmtId="0" fontId="0" fillId="0" borderId="1" xfId="0" applyBorder="1"/>
    <xf numFmtId="0" fontId="0" fillId="0" borderId="23" xfId="0" applyBorder="1"/>
    <xf numFmtId="0" fontId="1" fillId="0" borderId="10" xfId="0" applyFont="1" applyBorder="1"/>
    <xf numFmtId="0" fontId="1" fillId="0" borderId="11" xfId="0" applyFont="1" applyBorder="1"/>
    <xf numFmtId="0" fontId="0" fillId="0" borderId="27" xfId="0" applyBorder="1"/>
    <xf numFmtId="0" fontId="0" fillId="0" borderId="18" xfId="0" applyBorder="1"/>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0" fillId="0" borderId="19" xfId="0" applyBorder="1"/>
    <xf numFmtId="0" fontId="0" fillId="0" borderId="16" xfId="0" applyBorder="1"/>
    <xf numFmtId="0" fontId="1" fillId="0" borderId="17" xfId="0" applyFont="1" applyBorder="1"/>
    <xf numFmtId="0" fontId="1" fillId="0" borderId="22" xfId="0" applyFont="1" applyBorder="1"/>
    <xf numFmtId="0" fontId="0" fillId="0" borderId="4" xfId="0" applyBorder="1"/>
    <xf numFmtId="0" fontId="0" fillId="0" borderId="5" xfId="0" applyBorder="1"/>
    <xf numFmtId="0" fontId="0" fillId="0" borderId="17" xfId="0" applyFill="1" applyBorder="1"/>
    <xf numFmtId="0" fontId="1" fillId="0" borderId="24" xfId="0" applyFont="1" applyBorder="1" applyAlignment="1">
      <alignment horizontal="center" vertical="center" wrapText="1"/>
    </xf>
    <xf numFmtId="0" fontId="1" fillId="0" borderId="28" xfId="0" applyFont="1" applyBorder="1" applyAlignment="1">
      <alignment horizontal="center" vertical="center" wrapText="1"/>
    </xf>
    <xf numFmtId="0" fontId="1" fillId="0" borderId="2" xfId="0" applyFont="1" applyBorder="1" applyAlignment="1">
      <alignment horizontal="center" vertical="center" wrapText="1"/>
    </xf>
    <xf numFmtId="0" fontId="1" fillId="0" borderId="29" xfId="0" applyFont="1" applyBorder="1" applyAlignment="1">
      <alignment horizontal="center" vertical="center" wrapText="1"/>
    </xf>
    <xf numFmtId="0" fontId="1" fillId="0" borderId="12"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29"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2" fillId="0" borderId="0" xfId="0" applyFont="1"/>
    <xf numFmtId="0" fontId="2" fillId="0" borderId="0" xfId="0" applyFont="1" applyBorder="1"/>
    <xf numFmtId="0" fontId="2" fillId="0" borderId="0" xfId="0" applyFont="1" applyAlignment="1">
      <alignment horizontal="center" vertical="top" textRotation="180"/>
    </xf>
    <xf numFmtId="0" fontId="3" fillId="0" borderId="4" xfId="0" applyFont="1" applyFill="1" applyBorder="1" applyAlignment="1">
      <alignment horizontal="left"/>
    </xf>
    <xf numFmtId="0" fontId="3" fillId="0" borderId="5" xfId="0" applyFont="1" applyFill="1" applyBorder="1" applyAlignment="1">
      <alignment horizontal="left"/>
    </xf>
    <xf numFmtId="0" fontId="3" fillId="0" borderId="19" xfId="0" applyFont="1" applyFill="1" applyBorder="1" applyAlignment="1">
      <alignment horizontal="left" vertical="center"/>
    </xf>
    <xf numFmtId="0" fontId="2" fillId="0" borderId="0" xfId="0" applyFont="1" applyAlignment="1">
      <alignment horizontal="right"/>
    </xf>
    <xf numFmtId="0" fontId="3" fillId="4" borderId="4" xfId="0" applyFont="1" applyFill="1" applyBorder="1" applyAlignment="1">
      <alignment horizontal="left"/>
    </xf>
    <xf numFmtId="0" fontId="3" fillId="4" borderId="5" xfId="0" applyFont="1" applyFill="1" applyBorder="1" applyAlignment="1">
      <alignment horizontal="left"/>
    </xf>
    <xf numFmtId="0" fontId="5" fillId="0" borderId="36" xfId="0" applyFont="1" applyFill="1" applyBorder="1" applyAlignment="1">
      <alignment horizontal="center" vertical="center"/>
    </xf>
    <xf numFmtId="0" fontId="2" fillId="0" borderId="3" xfId="0" applyFont="1" applyFill="1" applyBorder="1"/>
    <xf numFmtId="0" fontId="2" fillId="0" borderId="35" xfId="0" applyFont="1" applyFill="1" applyBorder="1" applyAlignment="1">
      <alignment horizontal="right" vertical="center" readingOrder="2"/>
    </xf>
    <xf numFmtId="0" fontId="3" fillId="0" borderId="19" xfId="0" applyFont="1" applyFill="1" applyBorder="1" applyAlignment="1">
      <alignment horizontal="center" vertical="center"/>
    </xf>
    <xf numFmtId="0" fontId="2" fillId="0" borderId="18"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7" xfId="0" applyFont="1" applyFill="1" applyBorder="1" applyAlignment="1">
      <alignment horizontal="center" vertical="center"/>
    </xf>
    <xf numFmtId="0" fontId="4" fillId="2" borderId="10" xfId="0" applyFont="1" applyFill="1" applyBorder="1"/>
    <xf numFmtId="0" fontId="2" fillId="0" borderId="27" xfId="0" applyFont="1" applyBorder="1"/>
    <xf numFmtId="0" fontId="2" fillId="0" borderId="1" xfId="0" applyFont="1" applyFill="1" applyBorder="1" applyAlignment="1">
      <alignment horizontal="center" vertical="center"/>
    </xf>
    <xf numFmtId="0" fontId="2" fillId="0" borderId="23" xfId="0" applyFont="1" applyBorder="1"/>
    <xf numFmtId="0" fontId="2" fillId="0" borderId="23" xfId="0" applyFont="1" applyFill="1" applyBorder="1" applyAlignment="1">
      <alignment horizontal="center" vertical="center"/>
    </xf>
    <xf numFmtId="0" fontId="2" fillId="0" borderId="16" xfId="0" applyFont="1" applyFill="1" applyBorder="1" applyAlignment="1">
      <alignment horizontal="center" vertical="center"/>
    </xf>
    <xf numFmtId="0" fontId="2" fillId="0" borderId="0" xfId="0" applyFont="1" applyFill="1" applyBorder="1"/>
    <xf numFmtId="0" fontId="4" fillId="2" borderId="7" xfId="0" applyFont="1" applyFill="1" applyBorder="1" applyAlignment="1">
      <alignment vertical="top" textRotation="90"/>
    </xf>
    <xf numFmtId="0" fontId="2" fillId="0" borderId="0" xfId="0" applyFont="1" applyBorder="1" applyAlignment="1">
      <alignment horizontal="left" vertical="center"/>
    </xf>
    <xf numFmtId="0" fontId="2" fillId="0" borderId="0" xfId="0" applyFont="1" applyBorder="1" applyAlignment="1">
      <alignment wrapText="1"/>
    </xf>
    <xf numFmtId="0" fontId="2" fillId="0" borderId="0" xfId="0" applyFont="1" applyFill="1" applyBorder="1" applyAlignment="1">
      <alignment wrapText="1"/>
    </xf>
    <xf numFmtId="0" fontId="2" fillId="0" borderId="8" xfId="0" applyFont="1" applyBorder="1" applyAlignment="1">
      <alignment horizontal="center" vertical="top" textRotation="180" wrapText="1"/>
    </xf>
    <xf numFmtId="0" fontId="2" fillId="0" borderId="0" xfId="0" applyFont="1" applyBorder="1" applyAlignment="1">
      <alignment horizontal="center" vertical="top" textRotation="180"/>
    </xf>
    <xf numFmtId="0" fontId="2" fillId="0" borderId="0" xfId="0" applyFont="1" applyAlignment="1">
      <alignment horizontal="center" vertical="top" textRotation="180" wrapText="1"/>
    </xf>
    <xf numFmtId="0" fontId="2" fillId="0" borderId="0" xfId="0" applyFont="1" applyFill="1" applyBorder="1" applyAlignment="1">
      <alignment horizontal="center" vertical="top" textRotation="180"/>
    </xf>
    <xf numFmtId="0" fontId="2" fillId="0" borderId="2" xfId="0" applyFont="1" applyBorder="1" applyAlignment="1">
      <alignment horizontal="center" vertical="top" textRotation="180"/>
    </xf>
    <xf numFmtId="0" fontId="6" fillId="0" borderId="2" xfId="0" applyFont="1" applyFill="1" applyBorder="1" applyAlignment="1">
      <alignment horizontal="center" vertical="top" textRotation="180"/>
    </xf>
    <xf numFmtId="0" fontId="2" fillId="0" borderId="2" xfId="0" applyFont="1" applyFill="1" applyBorder="1" applyAlignment="1">
      <alignment horizontal="center" vertical="top" textRotation="180"/>
    </xf>
    <xf numFmtId="0" fontId="5" fillId="0" borderId="0" xfId="0" applyFont="1" applyFill="1" applyBorder="1" applyAlignment="1">
      <alignment horizontal="center" vertical="center"/>
    </xf>
    <xf numFmtId="0" fontId="5" fillId="0" borderId="37" xfId="0" applyFont="1" applyFill="1" applyBorder="1" applyAlignment="1">
      <alignment horizontal="center" vertical="center"/>
    </xf>
    <xf numFmtId="0" fontId="2" fillId="3" borderId="37" xfId="0" applyFont="1" applyFill="1" applyBorder="1" applyAlignment="1">
      <alignment horizontal="center"/>
    </xf>
    <xf numFmtId="0" fontId="2" fillId="0" borderId="37" xfId="0" applyFont="1" applyFill="1" applyBorder="1" applyAlignment="1">
      <alignment horizontal="center"/>
    </xf>
    <xf numFmtId="0" fontId="2" fillId="0" borderId="0" xfId="0" applyFont="1" applyFill="1" applyBorder="1" applyAlignment="1">
      <alignment horizontal="right" vertical="center" readingOrder="2"/>
    </xf>
    <xf numFmtId="0" fontId="2" fillId="4" borderId="34" xfId="0" applyFont="1" applyFill="1" applyBorder="1" applyAlignment="1">
      <alignment horizontal="center"/>
    </xf>
    <xf numFmtId="0" fontId="2" fillId="0" borderId="34" xfId="0" applyFont="1" applyFill="1" applyBorder="1" applyAlignment="1">
      <alignment horizontal="center"/>
    </xf>
    <xf numFmtId="0" fontId="7" fillId="0" borderId="22" xfId="0" applyFont="1" applyFill="1" applyBorder="1" applyAlignment="1">
      <alignment horizontal="left" vertical="center" shrinkToFit="1"/>
    </xf>
    <xf numFmtId="0" fontId="8" fillId="0" borderId="0" xfId="0" applyFont="1"/>
    <xf numFmtId="0" fontId="8" fillId="0" borderId="0" xfId="0" applyFont="1" applyBorder="1"/>
    <xf numFmtId="0" fontId="0" fillId="0" borderId="0" xfId="0" applyAlignment="1"/>
    <xf numFmtId="0" fontId="2" fillId="2" borderId="40" xfId="0" applyFont="1" applyFill="1" applyBorder="1" applyAlignment="1">
      <alignment horizontal="center" vertical="center" textRotation="180"/>
    </xf>
    <xf numFmtId="0" fontId="2" fillId="2" borderId="0"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41" xfId="0" applyFont="1" applyFill="1" applyBorder="1" applyAlignment="1">
      <alignment horizontal="center" vertical="center" textRotation="180"/>
    </xf>
    <xf numFmtId="0" fontId="2" fillId="2" borderId="42" xfId="0" applyFont="1" applyFill="1" applyBorder="1" applyAlignment="1">
      <alignment horizontal="center" vertical="center"/>
    </xf>
    <xf numFmtId="0" fontId="2" fillId="2" borderId="34" xfId="0" applyFont="1" applyFill="1" applyBorder="1" applyAlignment="1">
      <alignment horizontal="center" vertical="center"/>
    </xf>
    <xf numFmtId="0" fontId="4" fillId="2" borderId="20" xfId="0" applyFont="1" applyFill="1" applyBorder="1" applyAlignment="1">
      <alignment horizontal="center" vertical="center"/>
    </xf>
    <xf numFmtId="0" fontId="5" fillId="0" borderId="3" xfId="0" applyFont="1" applyBorder="1" applyAlignment="1">
      <alignment horizontal="center" vertical="top" textRotation="180"/>
    </xf>
    <xf numFmtId="0" fontId="5" fillId="0" borderId="3" xfId="0" applyFont="1" applyBorder="1" applyAlignment="1">
      <alignment horizontal="center" vertical="top"/>
    </xf>
    <xf numFmtId="0" fontId="5" fillId="0" borderId="3" xfId="0" applyFont="1" applyFill="1" applyBorder="1" applyAlignment="1">
      <alignment horizontal="center" vertical="top"/>
    </xf>
    <xf numFmtId="0" fontId="3" fillId="4" borderId="21" xfId="0" applyFont="1" applyFill="1" applyBorder="1" applyAlignment="1">
      <alignment horizontal="right" textRotation="90"/>
    </xf>
    <xf numFmtId="0" fontId="3" fillId="4" borderId="15" xfId="0" applyFont="1" applyFill="1" applyBorder="1" applyAlignment="1">
      <alignment horizontal="right" textRotation="90"/>
    </xf>
    <xf numFmtId="0" fontId="3" fillId="4" borderId="20" xfId="0" applyFont="1" applyFill="1" applyBorder="1" applyAlignment="1">
      <alignment horizontal="right" textRotation="90"/>
    </xf>
    <xf numFmtId="0" fontId="4" fillId="2" borderId="38" xfId="0" applyFont="1" applyFill="1" applyBorder="1" applyAlignment="1">
      <alignment horizontal="center" vertical="center" textRotation="180"/>
    </xf>
    <xf numFmtId="0" fontId="4" fillId="2" borderId="39" xfId="0" applyFont="1" applyFill="1" applyBorder="1" applyAlignment="1">
      <alignment horizontal="center" vertical="center" textRotation="180"/>
    </xf>
    <xf numFmtId="0" fontId="6" fillId="0" borderId="8" xfId="0" applyFont="1" applyFill="1" applyBorder="1" applyAlignment="1">
      <alignment horizontal="center" vertical="top" textRotation="180"/>
    </xf>
    <xf numFmtId="0" fontId="6" fillId="0" borderId="8" xfId="0" applyFont="1" applyFill="1" applyBorder="1" applyAlignment="1">
      <alignment horizontal="center" vertical="top" textRotation="180" wrapText="1"/>
    </xf>
    <xf numFmtId="0" fontId="2" fillId="0" borderId="8" xfId="0" applyFont="1" applyFill="1" applyBorder="1" applyAlignment="1">
      <alignment horizontal="center" vertical="top" textRotation="180" wrapText="1"/>
    </xf>
    <xf numFmtId="0" fontId="2" fillId="0" borderId="43" xfId="0" applyFont="1" applyBorder="1"/>
    <xf numFmtId="0" fontId="3" fillId="5" borderId="21" xfId="0" applyFont="1" applyFill="1" applyBorder="1" applyAlignment="1">
      <alignment horizontal="right" textRotation="90"/>
    </xf>
    <xf numFmtId="0" fontId="3" fillId="5" borderId="15" xfId="0" applyFont="1" applyFill="1" applyBorder="1" applyAlignment="1">
      <alignment horizontal="right" textRotation="90"/>
    </xf>
    <xf numFmtId="0" fontId="9" fillId="0" borderId="0" xfId="0" applyFont="1"/>
    <xf numFmtId="0" fontId="9" fillId="0" borderId="0" xfId="0" applyFont="1" applyBorder="1"/>
    <xf numFmtId="0" fontId="9" fillId="0" borderId="0" xfId="0" applyFont="1" applyBorder="1" applyAlignment="1">
      <alignment horizontal="left" vertical="center"/>
    </xf>
    <xf numFmtId="0" fontId="9" fillId="0" borderId="0" xfId="0" applyFont="1" applyAlignment="1">
      <alignment horizontal="right"/>
    </xf>
    <xf numFmtId="0" fontId="9" fillId="0" borderId="0" xfId="0" applyFont="1" applyFill="1" applyBorder="1" applyAlignment="1">
      <alignment wrapText="1"/>
    </xf>
    <xf numFmtId="0" fontId="9" fillId="0" borderId="0" xfId="0" applyFont="1" applyBorder="1" applyAlignment="1">
      <alignment wrapText="1"/>
    </xf>
    <xf numFmtId="0" fontId="0" fillId="0" borderId="0" xfId="0" applyAlignment="1">
      <alignment wrapText="1"/>
    </xf>
    <xf numFmtId="0" fontId="10" fillId="0" borderId="0" xfId="1"/>
    <xf numFmtId="0" fontId="8" fillId="0" borderId="0" xfId="0" applyFont="1" applyBorder="1" applyAlignment="1">
      <alignment horizontal="left" vertical="center" wrapText="1"/>
    </xf>
    <xf numFmtId="0" fontId="8" fillId="0" borderId="0" xfId="0" applyFont="1" applyBorder="1" applyAlignment="1">
      <alignment horizontal="left" vertical="center"/>
    </xf>
    <xf numFmtId="0" fontId="1" fillId="0" borderId="31" xfId="0" applyFont="1" applyBorder="1" applyAlignment="1">
      <alignment horizontal="center" vertical="center" wrapText="1"/>
    </xf>
    <xf numFmtId="0" fontId="0" fillId="0" borderId="32" xfId="0" applyBorder="1" applyAlignment="1">
      <alignment horizontal="center" vertical="center" wrapText="1"/>
    </xf>
    <xf numFmtId="0" fontId="1" fillId="0" borderId="9" xfId="0" applyFont="1" applyBorder="1" applyAlignment="1">
      <alignment horizontal="center" vertical="center" wrapText="1"/>
    </xf>
    <xf numFmtId="0" fontId="0" fillId="0" borderId="13" xfId="0" applyBorder="1" applyAlignment="1">
      <alignment horizontal="center" vertical="center" wrapText="1"/>
    </xf>
    <xf numFmtId="0" fontId="1" fillId="0" borderId="24" xfId="0" applyFont="1" applyBorder="1" applyAlignment="1">
      <alignment horizontal="center" vertical="center" wrapText="1"/>
    </xf>
    <xf numFmtId="0" fontId="1" fillId="0" borderId="26" xfId="0" applyFont="1" applyBorder="1" applyAlignment="1">
      <alignment horizontal="center" vertical="center" wrapText="1"/>
    </xf>
    <xf numFmtId="0" fontId="0" fillId="0" borderId="25" xfId="0" applyBorder="1" applyAlignment="1">
      <alignment horizontal="center" vertical="center" wrapText="1"/>
    </xf>
    <xf numFmtId="0" fontId="0" fillId="0" borderId="26"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1" fillId="0" borderId="14" xfId="0" applyFont="1" applyBorder="1" applyAlignment="1">
      <alignment horizontal="center" vertical="center" wrapText="1"/>
    </xf>
    <xf numFmtId="0" fontId="0" fillId="0" borderId="30" xfId="0" applyBorder="1" applyAlignment="1">
      <alignment horizontal="center" vertical="center" wrapText="1"/>
    </xf>
    <xf numFmtId="0" fontId="1" fillId="0" borderId="6" xfId="0" applyFont="1" applyBorder="1" applyAlignment="1">
      <alignment horizontal="center" vertical="center" wrapText="1"/>
    </xf>
  </cellXfs>
  <cellStyles count="2">
    <cellStyle name="Hyperlink" xfId="1" builtinId="8"/>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FF5757"/>
      <color rgb="FFF5D67F"/>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J5" totalsRowShown="0">
  <autoFilter ref="A1:J5" xr:uid="{00000000-0009-0000-0100-000005000000}"/>
  <tableColumns count="10">
    <tableColumn id="1" xr3:uid="{00000000-0010-0000-0000-000001000000}" name="DWH Schema"/>
    <tableColumn id="2" xr3:uid="{00000000-0010-0000-0000-000002000000}" name="DWH Object Type"/>
    <tableColumn id="3" xr3:uid="{00000000-0010-0000-0000-000003000000}" name="DWH Object Name"/>
    <tableColumn id="4" xr3:uid="{00000000-0010-0000-0000-000004000000}" name="DWH Attrib. Name"/>
    <tableColumn id="10" xr3:uid="{00000000-0010-0000-0000-00000A000000}" name="DWH Attrib. Desc"/>
    <tableColumn id="5" xr3:uid="{00000000-0010-0000-0000-000005000000}" name="OLTP Server"/>
    <tableColumn id="6" xr3:uid="{00000000-0010-0000-0000-000006000000}" name="OLTP Schema"/>
    <tableColumn id="7" xr3:uid="{00000000-0010-0000-0000-000007000000}" name="OLTP Table"/>
    <tableColumn id="8" xr3:uid="{00000000-0010-0000-0000-000008000000}" name="OLTP Field"/>
    <tableColumn id="9" xr3:uid="{00000000-0010-0000-0000-000009000000}" name="Note"/>
  </tableColumns>
  <tableStyleInfo name="TableStyleMedium6" showFirstColumn="1"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89:C97" totalsRowShown="0">
  <autoFilter ref="A89:C97" xr:uid="{00000000-0009-0000-0100-00000A000000}"/>
  <tableColumns count="3">
    <tableColumn id="1" xr3:uid="{00000000-0010-0000-0900-000001000000}" name="Link Types"/>
    <tableColumn id="2" xr3:uid="{00000000-0010-0000-0900-000002000000}" name="Definition"/>
    <tableColumn id="3" xr3:uid="{00000000-0010-0000-0900-000003000000}" name="Ref"/>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84:C87" totalsRowShown="0">
  <autoFilter ref="A84:C87" xr:uid="{00000000-0009-0000-0100-00000B000000}"/>
  <tableColumns count="3">
    <tableColumn id="1" xr3:uid="{00000000-0010-0000-0A00-000001000000}" name="Hub Types"/>
    <tableColumn id="2" xr3:uid="{00000000-0010-0000-0A00-000002000000}" name="Definitions" dataDxfId="14"/>
    <tableColumn id="3" xr3:uid="{00000000-0010-0000-0A00-000003000000}" name="Ref" dataCellStyle="Hyperlink"/>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99:C105" totalsRowShown="0">
  <autoFilter ref="A99:C105" xr:uid="{00000000-0009-0000-0100-00000C000000}"/>
  <tableColumns count="3">
    <tableColumn id="1" xr3:uid="{00000000-0010-0000-0B00-000001000000}" name="Sattelite Types"/>
    <tableColumn id="2" xr3:uid="{00000000-0010-0000-0B00-000002000000}" name="Definition"/>
    <tableColumn id="3" xr3:uid="{00000000-0010-0000-0B00-000003000000}" name="Ref"/>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imTypesTbl" displayName="DimTypesTbl" ref="A40:C50" totalsRowShown="0" dataDxfId="23">
  <autoFilter ref="A40:C50" xr:uid="{00000000-0009-0000-0100-000001000000}"/>
  <tableColumns count="3">
    <tableColumn id="1" xr3:uid="{00000000-0010-0000-0100-000001000000}" name="Dimension Types" dataDxfId="22"/>
    <tableColumn id="2" xr3:uid="{00000000-0010-0000-0100-000002000000}" name="Definition" dataDxfId="21"/>
    <tableColumn id="3" xr3:uid="{00000000-0010-0000-0100-000003000000}" name="Ref" dataDxfId="20"/>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FactTypesTbl" displayName="FactTypesTbl" ref="A30:C37" totalsRowShown="0" dataDxfId="19">
  <autoFilter ref="A30:C37" xr:uid="{00000000-0009-0000-0100-000002000000}"/>
  <tableColumns count="3">
    <tableColumn id="1" xr3:uid="{00000000-0010-0000-0200-000001000000}" name="Fact Types" dataDxfId="18"/>
    <tableColumn id="2" xr3:uid="{00000000-0010-0000-0200-000002000000}" name="Definition" dataDxfId="17"/>
    <tableColumn id="3" xr3:uid="{00000000-0010-0000-0200-000003000000}" name="Ref" dataDxfId="16"/>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BooleanTbl" displayName="BooleanTbl" ref="A25:A27" totalsRowShown="0">
  <autoFilter ref="A25:A27" xr:uid="{00000000-0009-0000-0100-000003000000}"/>
  <tableColumns count="1">
    <tableColumn id="1" xr3:uid="{00000000-0010-0000-0300-000001000000}" name="Boolean"/>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4000000}" name="StoryPointTbl" displayName="StoryPointTbl" ref="A1:A11" totalsRowShown="0">
  <autoFilter ref="A1:A11" xr:uid="{00000000-0009-0000-0100-000004000000}"/>
  <tableColumns count="1">
    <tableColumn id="1" xr3:uid="{00000000-0010-0000-0400-000001000000}" name="Story Point Values"/>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ObjectTypeTbl" displayName="ObjectTypeTbl" ref="A14:A16" totalsRowShown="0">
  <autoFilter ref="A14:A16" xr:uid="{00000000-0009-0000-0100-000006000000}"/>
  <tableColumns count="1">
    <tableColumn id="1" xr3:uid="{00000000-0010-0000-0500-000001000000}" name="Object Type"/>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chemaTbl" displayName="SchemaTbl" ref="A19:A22" totalsRowShown="0">
  <autoFilter ref="A19:A22" xr:uid="{00000000-0009-0000-0100-000007000000}"/>
  <tableColumns count="1">
    <tableColumn id="1" xr3:uid="{00000000-0010-0000-0600-000001000000}" name="Schema"/>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53:C76" totalsRowShown="0">
  <autoFilter ref="A53:C76" xr:uid="{00000000-0009-0000-0100-000008000000}"/>
  <tableColumns count="3">
    <tableColumn id="1" xr3:uid="{00000000-0010-0000-0700-000001000000}" name="Terms Dictionary"/>
    <tableColumn id="2" xr3:uid="{00000000-0010-0000-0700-000002000000}" name="Definition" dataDxfId="15"/>
    <tableColumn id="3" xr3:uid="{00000000-0010-0000-0700-000003000000}" name="Ref"/>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78:C82" totalsRowShown="0">
  <autoFilter ref="A78:C82" xr:uid="{00000000-0009-0000-0100-000009000000}"/>
  <tableColumns count="3">
    <tableColumn id="1" xr3:uid="{00000000-0010-0000-0800-000001000000}" name="Vault Terms Dictionary"/>
    <tableColumn id="2" xr3:uid="{00000000-0010-0000-0800-000002000000}" name="Definition"/>
    <tableColumn id="3" xr3:uid="{00000000-0010-0000-0800-000003000000}" name="Ref"/>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table" Target="../tables/table4.xml"/><Relationship Id="rId13" Type="http://schemas.openxmlformats.org/officeDocument/2006/relationships/table" Target="../tables/table9.xml"/><Relationship Id="rId3" Type="http://schemas.openxmlformats.org/officeDocument/2006/relationships/hyperlink" Target="https://youtu.be/l5UcUEt1IzM" TargetMode="External"/><Relationship Id="rId7" Type="http://schemas.openxmlformats.org/officeDocument/2006/relationships/table" Target="../tables/table3.xml"/><Relationship Id="rId12" Type="http://schemas.openxmlformats.org/officeDocument/2006/relationships/table" Target="../tables/table8.xml"/><Relationship Id="rId2" Type="http://schemas.openxmlformats.org/officeDocument/2006/relationships/hyperlink" Target="https://youtu.be/l5UcUEt1IzM" TargetMode="External"/><Relationship Id="rId16" Type="http://schemas.openxmlformats.org/officeDocument/2006/relationships/table" Target="../tables/table12.xml"/><Relationship Id="rId1" Type="http://schemas.openxmlformats.org/officeDocument/2006/relationships/hyperlink" Target="https://youtu.be/l5UcUEt1IzM" TargetMode="External"/><Relationship Id="rId6" Type="http://schemas.openxmlformats.org/officeDocument/2006/relationships/table" Target="../tables/table2.xml"/><Relationship Id="rId11" Type="http://schemas.openxmlformats.org/officeDocument/2006/relationships/table" Target="../tables/table7.xml"/><Relationship Id="rId5" Type="http://schemas.openxmlformats.org/officeDocument/2006/relationships/printerSettings" Target="../printerSettings/printerSettings4.bin"/><Relationship Id="rId15" Type="http://schemas.openxmlformats.org/officeDocument/2006/relationships/table" Target="../tables/table11.xml"/><Relationship Id="rId10" Type="http://schemas.openxmlformats.org/officeDocument/2006/relationships/table" Target="../tables/table6.xml"/><Relationship Id="rId4" Type="http://schemas.openxmlformats.org/officeDocument/2006/relationships/hyperlink" Target="https://bitpeak.pl/dv-2/" TargetMode="External"/><Relationship Id="rId9" Type="http://schemas.openxmlformats.org/officeDocument/2006/relationships/table" Target="../tables/table5.xml"/><Relationship Id="rId1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9"/>
  <sheetViews>
    <sheetView tabSelected="1" zoomScaleNormal="100" zoomScaleSheetLayoutView="70" workbookViewId="0"/>
  </sheetViews>
  <sheetFormatPr defaultColWidth="8.88671875" defaultRowHeight="12" x14ac:dyDescent="0.25"/>
  <cols>
    <col min="1" max="2" width="3" style="28" customWidth="1"/>
    <col min="3" max="3" width="4.44140625" style="28" customWidth="1"/>
    <col min="4" max="5" width="3" style="28" customWidth="1"/>
    <col min="6" max="6" width="5" style="34" customWidth="1"/>
    <col min="7" max="7" width="46.5546875" style="34" customWidth="1"/>
    <col min="8" max="8" width="15.109375" style="34" bestFit="1" customWidth="1"/>
    <col min="9" max="9" width="33.44140625" style="34" customWidth="1"/>
    <col min="10" max="36" width="3.109375" style="28" customWidth="1"/>
    <col min="37" max="37" width="6.44140625" style="28" customWidth="1"/>
    <col min="38" max="38" width="28.44140625" style="28" customWidth="1"/>
    <col min="39" max="39" width="31.33203125" style="28" bestFit="1" customWidth="1"/>
    <col min="40" max="16384" width="8.88671875" style="28"/>
  </cols>
  <sheetData>
    <row r="1" spans="1:39" ht="9.6" customHeight="1" x14ac:dyDescent="0.25">
      <c r="F1" s="52"/>
      <c r="I1" s="52" t="s">
        <v>4</v>
      </c>
      <c r="J1" s="29"/>
      <c r="K1" s="53"/>
      <c r="L1" s="53"/>
      <c r="M1" s="53"/>
      <c r="N1" s="53"/>
      <c r="O1" s="29"/>
      <c r="P1" s="29"/>
      <c r="Q1" s="29"/>
      <c r="R1" s="53"/>
      <c r="S1" s="53"/>
      <c r="T1" s="53"/>
      <c r="U1" s="53"/>
      <c r="V1" s="53"/>
      <c r="W1" s="29"/>
      <c r="X1" s="29"/>
      <c r="Y1" s="53"/>
      <c r="Z1" s="53"/>
      <c r="AA1" s="29"/>
      <c r="AB1" s="29"/>
      <c r="AC1" s="53"/>
      <c r="AD1" s="53"/>
      <c r="AE1" s="29"/>
      <c r="AF1" s="29"/>
      <c r="AG1" s="53"/>
      <c r="AH1" s="53"/>
      <c r="AI1" s="29"/>
      <c r="AJ1" s="53"/>
      <c r="AK1" s="29"/>
    </row>
    <row r="2" spans="1:39" ht="9.6" customHeight="1" x14ac:dyDescent="0.25">
      <c r="F2" s="52"/>
      <c r="I2" s="52" t="s">
        <v>6</v>
      </c>
      <c r="J2" s="53">
        <f t="shared" ref="J2:AJ2" si="0">COUNTIF(J8:J10,"~*")</f>
        <v>1</v>
      </c>
      <c r="K2" s="53">
        <f t="shared" si="0"/>
        <v>1</v>
      </c>
      <c r="L2" s="53">
        <f t="shared" si="0"/>
        <v>1</v>
      </c>
      <c r="M2" s="53">
        <f t="shared" si="0"/>
        <v>1</v>
      </c>
      <c r="N2" s="53">
        <f t="shared" si="0"/>
        <v>2</v>
      </c>
      <c r="O2" s="53">
        <f t="shared" si="0"/>
        <v>1</v>
      </c>
      <c r="P2" s="53">
        <f t="shared" si="0"/>
        <v>1</v>
      </c>
      <c r="Q2" s="53">
        <f t="shared" si="0"/>
        <v>1</v>
      </c>
      <c r="R2" s="53">
        <f t="shared" si="0"/>
        <v>1</v>
      </c>
      <c r="S2" s="53">
        <f t="shared" si="0"/>
        <v>2</v>
      </c>
      <c r="T2" s="53">
        <f t="shared" si="0"/>
        <v>2</v>
      </c>
      <c r="U2" s="53">
        <f t="shared" si="0"/>
        <v>1</v>
      </c>
      <c r="V2" s="53">
        <f t="shared" si="0"/>
        <v>2</v>
      </c>
      <c r="W2" s="53">
        <f t="shared" si="0"/>
        <v>2</v>
      </c>
      <c r="X2" s="53">
        <f t="shared" si="0"/>
        <v>1</v>
      </c>
      <c r="Y2" s="53">
        <f t="shared" si="0"/>
        <v>2</v>
      </c>
      <c r="Z2" s="53">
        <f t="shared" si="0"/>
        <v>1</v>
      </c>
      <c r="AA2" s="53">
        <f t="shared" si="0"/>
        <v>1</v>
      </c>
      <c r="AB2" s="53">
        <f t="shared" si="0"/>
        <v>1</v>
      </c>
      <c r="AC2" s="53">
        <f t="shared" si="0"/>
        <v>2</v>
      </c>
      <c r="AD2" s="53">
        <f t="shared" si="0"/>
        <v>2</v>
      </c>
      <c r="AE2" s="53">
        <f t="shared" si="0"/>
        <v>1</v>
      </c>
      <c r="AF2" s="53">
        <f t="shared" si="0"/>
        <v>2</v>
      </c>
      <c r="AG2" s="53">
        <f t="shared" si="0"/>
        <v>1</v>
      </c>
      <c r="AH2" s="53">
        <f t="shared" si="0"/>
        <v>1</v>
      </c>
      <c r="AI2" s="53">
        <f t="shared" si="0"/>
        <v>1</v>
      </c>
      <c r="AJ2" s="53">
        <f t="shared" si="0"/>
        <v>1</v>
      </c>
      <c r="AK2" s="53"/>
    </row>
    <row r="3" spans="1:39" ht="9.6" customHeight="1" x14ac:dyDescent="0.25">
      <c r="B3" s="29"/>
      <c r="C3" s="29"/>
      <c r="D3" s="29"/>
      <c r="E3" s="29"/>
      <c r="F3" s="52"/>
      <c r="I3" s="52" t="s">
        <v>1</v>
      </c>
      <c r="J3" s="54"/>
      <c r="K3" s="53"/>
      <c r="L3" s="53"/>
      <c r="M3" s="53"/>
      <c r="N3" s="53"/>
      <c r="O3" s="54"/>
      <c r="P3" s="54"/>
      <c r="Q3" s="54"/>
      <c r="R3" s="53"/>
      <c r="S3" s="53"/>
      <c r="T3" s="53"/>
      <c r="U3" s="53"/>
      <c r="V3" s="53"/>
      <c r="W3" s="54"/>
      <c r="X3" s="54"/>
      <c r="Y3" s="53"/>
      <c r="Z3" s="53"/>
      <c r="AA3" s="53"/>
      <c r="AB3" s="54"/>
      <c r="AC3" s="53"/>
      <c r="AD3" s="53"/>
      <c r="AE3" s="54"/>
      <c r="AF3" s="54"/>
      <c r="AG3" s="53"/>
      <c r="AH3" s="53"/>
      <c r="AI3" s="54"/>
      <c r="AJ3" s="53"/>
      <c r="AK3" s="54"/>
    </row>
    <row r="4" spans="1:39" s="94" customFormat="1" ht="9.6" customHeight="1" x14ac:dyDescent="0.15">
      <c r="B4" s="95"/>
      <c r="C4" s="95"/>
      <c r="D4" s="95"/>
      <c r="E4" s="95"/>
      <c r="F4" s="96"/>
      <c r="G4" s="97"/>
      <c r="H4" s="97"/>
      <c r="I4" s="52" t="s">
        <v>53</v>
      </c>
      <c r="J4" s="98"/>
      <c r="K4" s="99"/>
      <c r="L4" s="99"/>
      <c r="M4" s="99"/>
      <c r="N4" s="99"/>
      <c r="O4" s="99"/>
      <c r="P4" s="98"/>
      <c r="Q4" s="98"/>
      <c r="R4" s="99"/>
      <c r="S4" s="99"/>
      <c r="T4" s="99"/>
      <c r="U4" s="99"/>
      <c r="V4" s="99"/>
      <c r="W4" s="98"/>
      <c r="X4" s="98"/>
      <c r="Y4" s="99"/>
      <c r="Z4" s="99"/>
      <c r="AA4" s="99"/>
      <c r="AB4" s="98"/>
      <c r="AC4" s="99"/>
      <c r="AD4" s="98"/>
      <c r="AE4" s="98"/>
      <c r="AF4" s="98"/>
      <c r="AG4" s="99"/>
      <c r="AH4" s="99"/>
      <c r="AI4" s="98"/>
      <c r="AJ4" s="99"/>
      <c r="AK4" s="98"/>
    </row>
    <row r="5" spans="1:39" ht="9.6" customHeight="1" x14ac:dyDescent="0.25">
      <c r="B5" s="29"/>
      <c r="C5" s="29"/>
      <c r="D5" s="29"/>
      <c r="E5" s="29"/>
      <c r="F5" s="52"/>
      <c r="I5" s="52" t="s">
        <v>2</v>
      </c>
      <c r="J5" s="29"/>
      <c r="K5" s="53"/>
      <c r="L5" s="53"/>
      <c r="M5" s="53"/>
      <c r="N5" s="53"/>
      <c r="O5" s="29"/>
      <c r="P5" s="29"/>
      <c r="Q5" s="29"/>
      <c r="R5" s="53"/>
      <c r="S5" s="53"/>
      <c r="T5" s="53"/>
      <c r="U5" s="53"/>
      <c r="V5" s="53"/>
      <c r="W5" s="29"/>
      <c r="X5" s="29"/>
      <c r="Y5" s="53"/>
      <c r="Z5" s="53"/>
      <c r="AA5" s="53"/>
      <c r="AB5" s="29"/>
      <c r="AC5" s="53"/>
      <c r="AD5" s="53"/>
      <c r="AE5" s="29"/>
      <c r="AF5" s="29"/>
      <c r="AG5" s="53"/>
      <c r="AH5" s="53"/>
      <c r="AI5" s="29"/>
      <c r="AJ5" s="53"/>
      <c r="AK5" s="29"/>
    </row>
    <row r="6" spans="1:39" ht="9.6" customHeight="1" x14ac:dyDescent="0.25">
      <c r="B6" s="29"/>
      <c r="C6" s="29"/>
      <c r="D6" s="29"/>
      <c r="E6" s="29"/>
      <c r="F6" s="52"/>
      <c r="I6" s="52" t="s">
        <v>3</v>
      </c>
      <c r="J6" s="29"/>
      <c r="K6" s="53"/>
      <c r="L6" s="53"/>
      <c r="M6" s="53"/>
      <c r="N6" s="53"/>
      <c r="O6" s="29"/>
      <c r="P6" s="29"/>
      <c r="Q6" s="29"/>
      <c r="R6" s="53"/>
      <c r="S6" s="53"/>
      <c r="T6" s="53"/>
      <c r="U6" s="53"/>
      <c r="V6" s="53"/>
      <c r="W6" s="29"/>
      <c r="X6" s="29"/>
      <c r="Y6" s="53"/>
      <c r="Z6" s="53"/>
      <c r="AA6" s="53"/>
      <c r="AB6" s="29"/>
      <c r="AC6" s="53"/>
      <c r="AD6" s="53"/>
      <c r="AE6" s="29"/>
      <c r="AF6" s="29"/>
      <c r="AG6" s="53"/>
      <c r="AH6" s="53"/>
      <c r="AI6" s="29"/>
      <c r="AJ6" s="53"/>
      <c r="AK6" s="29"/>
    </row>
    <row r="7" spans="1:39" s="70" customFormat="1" ht="9.6" customHeight="1" thickBot="1" x14ac:dyDescent="0.3">
      <c r="A7" s="28"/>
      <c r="B7" s="29"/>
      <c r="C7" s="29"/>
      <c r="D7" s="29"/>
      <c r="E7" s="29"/>
      <c r="F7" s="52"/>
      <c r="G7" s="34"/>
      <c r="H7" s="34"/>
      <c r="I7" s="52" t="s">
        <v>105</v>
      </c>
      <c r="J7" s="102" t="s">
        <v>108</v>
      </c>
      <c r="K7" s="102" t="s">
        <v>108</v>
      </c>
      <c r="L7" s="103" t="s">
        <v>108</v>
      </c>
      <c r="M7" s="103" t="s">
        <v>108</v>
      </c>
      <c r="N7" s="103" t="s">
        <v>108</v>
      </c>
      <c r="O7" s="103" t="s">
        <v>108</v>
      </c>
      <c r="P7" s="103" t="s">
        <v>108</v>
      </c>
      <c r="Q7" s="103" t="s">
        <v>107</v>
      </c>
      <c r="R7" s="102" t="s">
        <v>110</v>
      </c>
      <c r="S7" s="102" t="s">
        <v>110</v>
      </c>
      <c r="T7" s="102" t="s">
        <v>110</v>
      </c>
      <c r="U7" s="102" t="s">
        <v>110</v>
      </c>
      <c r="V7" s="102" t="s">
        <v>110</v>
      </c>
      <c r="W7" s="103" t="s">
        <v>110</v>
      </c>
      <c r="X7" s="103" t="s">
        <v>110</v>
      </c>
      <c r="Y7" s="102" t="s">
        <v>110</v>
      </c>
      <c r="Z7" s="102" t="s">
        <v>110</v>
      </c>
      <c r="AA7" s="102" t="s">
        <v>110</v>
      </c>
      <c r="AB7" s="103" t="s">
        <v>110</v>
      </c>
      <c r="AC7" s="102" t="s">
        <v>110</v>
      </c>
      <c r="AD7" s="102" t="s">
        <v>110</v>
      </c>
      <c r="AE7" s="103" t="s">
        <v>110</v>
      </c>
      <c r="AF7" s="103" t="s">
        <v>110</v>
      </c>
      <c r="AG7" s="102" t="s">
        <v>108</v>
      </c>
      <c r="AH7" s="102" t="s">
        <v>110</v>
      </c>
      <c r="AI7" s="103" t="s">
        <v>110</v>
      </c>
      <c r="AJ7" s="102" t="s">
        <v>110</v>
      </c>
      <c r="AK7" s="71"/>
    </row>
    <row r="8" spans="1:39" ht="179.25" customHeight="1" thickBot="1" x14ac:dyDescent="0.3">
      <c r="A8" s="30" t="s">
        <v>175</v>
      </c>
      <c r="B8" s="30" t="s">
        <v>1</v>
      </c>
      <c r="C8" s="30" t="s">
        <v>53</v>
      </c>
      <c r="D8" s="30" t="s">
        <v>2</v>
      </c>
      <c r="E8" s="30" t="s">
        <v>3</v>
      </c>
      <c r="F8" s="80" t="s">
        <v>92</v>
      </c>
      <c r="G8" s="81" t="s">
        <v>93</v>
      </c>
      <c r="H8" s="82" t="s">
        <v>95</v>
      </c>
      <c r="I8" s="82" t="s">
        <v>94</v>
      </c>
      <c r="J8" s="92" t="s">
        <v>174</v>
      </c>
      <c r="K8" s="93" t="s">
        <v>173</v>
      </c>
      <c r="L8" s="93" t="s">
        <v>169</v>
      </c>
      <c r="M8" s="93" t="s">
        <v>170</v>
      </c>
      <c r="N8" s="93" t="s">
        <v>171</v>
      </c>
      <c r="O8" s="92" t="s">
        <v>172</v>
      </c>
      <c r="P8" s="83" t="s">
        <v>148</v>
      </c>
      <c r="Q8" s="83" t="s">
        <v>149</v>
      </c>
      <c r="R8" s="83" t="s">
        <v>150</v>
      </c>
      <c r="S8" s="84" t="s">
        <v>151</v>
      </c>
      <c r="T8" s="84" t="s">
        <v>152</v>
      </c>
      <c r="U8" s="84" t="s">
        <v>153</v>
      </c>
      <c r="V8" s="85" t="s">
        <v>154</v>
      </c>
      <c r="W8" s="84" t="s">
        <v>155</v>
      </c>
      <c r="X8" s="83" t="s">
        <v>156</v>
      </c>
      <c r="Y8" s="84" t="s">
        <v>157</v>
      </c>
      <c r="Z8" s="84" t="s">
        <v>158</v>
      </c>
      <c r="AA8" s="83" t="s">
        <v>159</v>
      </c>
      <c r="AB8" s="83" t="s">
        <v>160</v>
      </c>
      <c r="AC8" s="84" t="s">
        <v>161</v>
      </c>
      <c r="AD8" s="83" t="s">
        <v>162</v>
      </c>
      <c r="AE8" s="83" t="s">
        <v>163</v>
      </c>
      <c r="AF8" s="83" t="s">
        <v>164</v>
      </c>
      <c r="AG8" s="83" t="s">
        <v>165</v>
      </c>
      <c r="AH8" s="83" t="s">
        <v>166</v>
      </c>
      <c r="AI8" s="83" t="s">
        <v>167</v>
      </c>
      <c r="AJ8" s="84" t="s">
        <v>168</v>
      </c>
      <c r="AK8" s="51" t="s">
        <v>35</v>
      </c>
      <c r="AL8" s="79" t="s">
        <v>7</v>
      </c>
      <c r="AM8" s="79" t="s">
        <v>58</v>
      </c>
    </row>
    <row r="9" spans="1:39" x14ac:dyDescent="0.25">
      <c r="A9" s="28">
        <f>COUNTIF(F9:XS9,"~*")</f>
        <v>16</v>
      </c>
      <c r="F9" s="31" t="s">
        <v>104</v>
      </c>
      <c r="G9" s="35" t="s">
        <v>146</v>
      </c>
      <c r="H9" s="33" t="s">
        <v>98</v>
      </c>
      <c r="I9" s="69" t="s">
        <v>324</v>
      </c>
      <c r="J9" s="40" t="s">
        <v>5</v>
      </c>
      <c r="K9" s="41"/>
      <c r="L9" s="41"/>
      <c r="M9" s="41"/>
      <c r="N9" s="41" t="s">
        <v>5</v>
      </c>
      <c r="O9" s="40"/>
      <c r="P9" s="40"/>
      <c r="Q9" s="40"/>
      <c r="R9" s="41"/>
      <c r="S9" s="41" t="s">
        <v>5</v>
      </c>
      <c r="T9" s="41" t="s">
        <v>5</v>
      </c>
      <c r="U9" s="41" t="s">
        <v>5</v>
      </c>
      <c r="V9" s="41" t="s">
        <v>5</v>
      </c>
      <c r="W9" s="40" t="s">
        <v>5</v>
      </c>
      <c r="X9" s="40"/>
      <c r="Y9" s="43" t="s">
        <v>5</v>
      </c>
      <c r="Z9" s="41" t="s">
        <v>5</v>
      </c>
      <c r="AA9" s="41" t="s">
        <v>5</v>
      </c>
      <c r="AB9" s="42"/>
      <c r="AC9" s="41" t="s">
        <v>5</v>
      </c>
      <c r="AD9" s="41" t="s">
        <v>5</v>
      </c>
      <c r="AE9" s="40"/>
      <c r="AF9" s="42" t="s">
        <v>5</v>
      </c>
      <c r="AG9" s="41" t="s">
        <v>5</v>
      </c>
      <c r="AH9" s="41" t="s">
        <v>5</v>
      </c>
      <c r="AI9" s="40"/>
      <c r="AJ9" s="41" t="s">
        <v>5</v>
      </c>
      <c r="AK9" s="44"/>
      <c r="AL9" s="45" t="s">
        <v>48</v>
      </c>
      <c r="AM9" s="45" t="s">
        <v>48</v>
      </c>
    </row>
    <row r="10" spans="1:39" ht="12.6" thickBot="1" x14ac:dyDescent="0.3">
      <c r="A10" s="28">
        <f>COUNTIF(F10:XS10,"~*")</f>
        <v>20</v>
      </c>
      <c r="F10" s="32" t="s">
        <v>104</v>
      </c>
      <c r="G10" s="36" t="s">
        <v>147</v>
      </c>
      <c r="H10" s="33" t="s">
        <v>98</v>
      </c>
      <c r="I10" s="69" t="s">
        <v>325</v>
      </c>
      <c r="J10" s="40"/>
      <c r="K10" s="46" t="s">
        <v>5</v>
      </c>
      <c r="L10" s="46" t="s">
        <v>5</v>
      </c>
      <c r="M10" s="46" t="s">
        <v>5</v>
      </c>
      <c r="N10" s="46" t="s">
        <v>5</v>
      </c>
      <c r="O10" s="40" t="s">
        <v>5</v>
      </c>
      <c r="P10" s="40" t="s">
        <v>5</v>
      </c>
      <c r="Q10" s="40" t="s">
        <v>5</v>
      </c>
      <c r="R10" s="46" t="s">
        <v>5</v>
      </c>
      <c r="S10" s="46" t="s">
        <v>5</v>
      </c>
      <c r="T10" s="46" t="s">
        <v>5</v>
      </c>
      <c r="U10" s="46"/>
      <c r="V10" s="46" t="s">
        <v>5</v>
      </c>
      <c r="W10" s="49" t="s">
        <v>5</v>
      </c>
      <c r="X10" s="40" t="s">
        <v>5</v>
      </c>
      <c r="Y10" s="48" t="s">
        <v>5</v>
      </c>
      <c r="Z10" s="46"/>
      <c r="AA10" s="46"/>
      <c r="AB10" s="49" t="s">
        <v>5</v>
      </c>
      <c r="AC10" s="46" t="s">
        <v>5</v>
      </c>
      <c r="AD10" s="46" t="s">
        <v>5</v>
      </c>
      <c r="AE10" s="40" t="s">
        <v>5</v>
      </c>
      <c r="AF10" s="49" t="s">
        <v>5</v>
      </c>
      <c r="AG10" s="46"/>
      <c r="AH10" s="46"/>
      <c r="AI10" s="40" t="s">
        <v>5</v>
      </c>
      <c r="AJ10" s="46"/>
      <c r="AK10" s="44"/>
      <c r="AL10" s="47" t="s">
        <v>83</v>
      </c>
      <c r="AM10" s="91" t="s">
        <v>83</v>
      </c>
    </row>
    <row r="11" spans="1:39" ht="167.25" customHeight="1" x14ac:dyDescent="0.25">
      <c r="F11" s="73"/>
      <c r="G11" s="74"/>
      <c r="H11" s="75"/>
      <c r="I11" s="86" t="s">
        <v>7</v>
      </c>
      <c r="J11" s="55"/>
      <c r="K11" s="89"/>
      <c r="L11" s="89"/>
      <c r="M11" s="89"/>
      <c r="N11" s="89"/>
      <c r="O11" s="90"/>
      <c r="P11" s="55"/>
      <c r="Q11" s="55" t="s">
        <v>82</v>
      </c>
      <c r="R11" s="88" t="s">
        <v>54</v>
      </c>
      <c r="S11" s="88" t="s">
        <v>50</v>
      </c>
      <c r="T11" s="88" t="s">
        <v>41</v>
      </c>
      <c r="U11" s="88" t="s">
        <v>40</v>
      </c>
      <c r="V11" s="88" t="s">
        <v>85</v>
      </c>
      <c r="W11" s="88" t="s">
        <v>52</v>
      </c>
      <c r="X11" s="55" t="s">
        <v>88</v>
      </c>
      <c r="Y11" s="88" t="s">
        <v>42</v>
      </c>
      <c r="Z11" s="88" t="s">
        <v>79</v>
      </c>
      <c r="AA11" s="88" t="s">
        <v>49</v>
      </c>
      <c r="AB11" s="88" t="s">
        <v>43</v>
      </c>
      <c r="AC11" s="88" t="s">
        <v>44</v>
      </c>
      <c r="AD11" s="88" t="s">
        <v>45</v>
      </c>
      <c r="AE11" s="55" t="s">
        <v>75</v>
      </c>
      <c r="AF11" s="88" t="s">
        <v>46</v>
      </c>
      <c r="AG11" s="88" t="s">
        <v>87</v>
      </c>
      <c r="AH11" s="88" t="s">
        <v>47</v>
      </c>
      <c r="AI11" s="88" t="s">
        <v>77</v>
      </c>
      <c r="AJ11" s="88" t="s">
        <v>51</v>
      </c>
      <c r="AK11" s="56"/>
      <c r="AL11" s="30"/>
      <c r="AM11" s="58"/>
    </row>
    <row r="12" spans="1:39" ht="98.4" thickBot="1" x14ac:dyDescent="0.3">
      <c r="F12" s="76"/>
      <c r="G12" s="77"/>
      <c r="H12" s="78"/>
      <c r="I12" s="87" t="s">
        <v>58</v>
      </c>
      <c r="J12" s="59" t="s">
        <v>61</v>
      </c>
      <c r="K12" s="61"/>
      <c r="L12" s="60" t="s">
        <v>90</v>
      </c>
      <c r="M12" s="60" t="s">
        <v>71</v>
      </c>
      <c r="N12" s="60" t="s">
        <v>72</v>
      </c>
      <c r="O12" s="59" t="s">
        <v>91</v>
      </c>
      <c r="P12" s="59" t="s">
        <v>84</v>
      </c>
      <c r="Q12" s="59" t="s">
        <v>81</v>
      </c>
      <c r="R12" s="60" t="s">
        <v>59</v>
      </c>
      <c r="S12" s="60" t="s">
        <v>60</v>
      </c>
      <c r="T12" s="60" t="s">
        <v>63</v>
      </c>
      <c r="U12" s="60" t="s">
        <v>62</v>
      </c>
      <c r="V12" s="60" t="s">
        <v>86</v>
      </c>
      <c r="W12" s="60" t="s">
        <v>64</v>
      </c>
      <c r="X12" s="59" t="s">
        <v>89</v>
      </c>
      <c r="Y12" s="60" t="s">
        <v>65</v>
      </c>
      <c r="Z12" s="60" t="s">
        <v>80</v>
      </c>
      <c r="AA12" s="59" t="s">
        <v>66</v>
      </c>
      <c r="AB12" s="59" t="s">
        <v>67</v>
      </c>
      <c r="AC12" s="60" t="s">
        <v>44</v>
      </c>
      <c r="AD12" s="60" t="s">
        <v>69</v>
      </c>
      <c r="AE12" s="59" t="s">
        <v>76</v>
      </c>
      <c r="AF12" s="60" t="s">
        <v>68</v>
      </c>
      <c r="AG12" s="60" t="s">
        <v>70</v>
      </c>
      <c r="AH12" s="60" t="s">
        <v>73</v>
      </c>
      <c r="AI12" s="59" t="s">
        <v>78</v>
      </c>
      <c r="AJ12" s="60" t="s">
        <v>74</v>
      </c>
      <c r="AK12" s="56"/>
      <c r="AL12" s="57"/>
    </row>
    <row r="14" spans="1:39" ht="12.6" thickBot="1" x14ac:dyDescent="0.3"/>
    <row r="15" spans="1:39" ht="12.6" thickBot="1" x14ac:dyDescent="0.3">
      <c r="A15" s="50"/>
      <c r="B15" s="50"/>
      <c r="C15" s="50"/>
      <c r="D15" s="50"/>
      <c r="E15" s="50"/>
      <c r="F15" s="62"/>
      <c r="G15" s="37" t="s">
        <v>55</v>
      </c>
      <c r="H15" s="63"/>
      <c r="I15" s="62"/>
    </row>
    <row r="16" spans="1:39" ht="12.6" thickBot="1" x14ac:dyDescent="0.3">
      <c r="A16" s="50"/>
      <c r="B16" s="50"/>
      <c r="C16" s="50"/>
      <c r="D16" s="50"/>
      <c r="E16" s="50"/>
      <c r="F16" s="50"/>
      <c r="G16" s="38" t="s">
        <v>56</v>
      </c>
      <c r="H16" s="64" t="s">
        <v>39</v>
      </c>
      <c r="I16" s="50"/>
    </row>
    <row r="17" spans="1:9" ht="12.6" thickBot="1" x14ac:dyDescent="0.3">
      <c r="A17" s="50"/>
      <c r="B17" s="50"/>
      <c r="C17" s="50"/>
      <c r="D17" s="50"/>
      <c r="E17" s="50"/>
      <c r="F17" s="50"/>
      <c r="G17" s="38" t="s">
        <v>57</v>
      </c>
      <c r="H17" s="65" t="s">
        <v>39</v>
      </c>
      <c r="I17" s="50"/>
    </row>
    <row r="18" spans="1:9" ht="12.6" thickBot="1" x14ac:dyDescent="0.3">
      <c r="A18" s="50"/>
      <c r="B18" s="50"/>
      <c r="C18" s="50"/>
      <c r="D18" s="50"/>
      <c r="E18" s="50"/>
      <c r="F18" s="66"/>
      <c r="G18" s="39" t="s">
        <v>103</v>
      </c>
      <c r="H18" s="67" t="s">
        <v>39</v>
      </c>
      <c r="I18" s="66"/>
    </row>
    <row r="19" spans="1:9" ht="12.6" thickBot="1" x14ac:dyDescent="0.3">
      <c r="A19" s="50"/>
      <c r="B19" s="50"/>
      <c r="C19" s="50"/>
      <c r="D19" s="50"/>
      <c r="E19" s="50"/>
      <c r="F19" s="66"/>
      <c r="G19" s="39" t="s">
        <v>102</v>
      </c>
      <c r="H19" s="68" t="s">
        <v>39</v>
      </c>
      <c r="I19" s="66"/>
    </row>
  </sheetData>
  <conditionalFormatting sqref="D13:D1048576 D3:D5 D7:D10">
    <cfRule type="duplicateValues" dxfId="13" priority="131"/>
  </conditionalFormatting>
  <conditionalFormatting sqref="AN5:XFD5 AL5 B5:E5">
    <cfRule type="duplicateValues" dxfId="12" priority="130"/>
  </conditionalFormatting>
  <conditionalFormatting sqref="F5">
    <cfRule type="duplicateValues" dxfId="11" priority="122"/>
  </conditionalFormatting>
  <conditionalFormatting sqref="F2">
    <cfRule type="colorScale" priority="121">
      <colorScale>
        <cfvo type="min"/>
        <cfvo type="percentile" val="50"/>
        <cfvo type="max"/>
        <color rgb="FFF8696B"/>
        <color rgb="FFFFEB84"/>
        <color rgb="FF63BE7B"/>
      </colorScale>
    </cfRule>
  </conditionalFormatting>
  <conditionalFormatting sqref="A2">
    <cfRule type="colorScale" priority="120">
      <colorScale>
        <cfvo type="min"/>
        <cfvo type="percentile" val="50"/>
        <cfvo type="max"/>
        <color rgb="FFF8696B"/>
        <color rgb="FFFFEB84"/>
        <color rgb="FF63BE7B"/>
      </colorScale>
    </cfRule>
  </conditionalFormatting>
  <conditionalFormatting sqref="A13:A1048576 A11 A1:A5 A7:A8">
    <cfRule type="colorScale" priority="119">
      <colorScale>
        <cfvo type="min"/>
        <cfvo type="percentile" val="50"/>
        <cfvo type="max"/>
        <color rgb="FFF8696B"/>
        <color rgb="FFFFEB84"/>
        <color rgb="FF63BE7B"/>
      </colorScale>
    </cfRule>
  </conditionalFormatting>
  <conditionalFormatting sqref="D12">
    <cfRule type="duplicateValues" dxfId="10" priority="102"/>
  </conditionalFormatting>
  <conditionalFormatting sqref="A12">
    <cfRule type="colorScale" priority="101">
      <colorScale>
        <cfvo type="min"/>
        <cfvo type="percentile" val="50"/>
        <cfvo type="max"/>
        <color rgb="FFF8696B"/>
        <color rgb="FFFFEB84"/>
        <color rgb="FF63BE7B"/>
      </colorScale>
    </cfRule>
  </conditionalFormatting>
  <conditionalFormatting sqref="AM5">
    <cfRule type="duplicateValues" dxfId="9" priority="100"/>
  </conditionalFormatting>
  <conditionalFormatting sqref="Q5">
    <cfRule type="duplicateValues" dxfId="8" priority="97"/>
  </conditionalFormatting>
  <conditionalFormatting sqref="P5">
    <cfRule type="duplicateValues" dxfId="7" priority="91"/>
  </conditionalFormatting>
  <conditionalFormatting sqref="A9">
    <cfRule type="colorScale" priority="72">
      <colorScale>
        <cfvo type="min"/>
        <cfvo type="percentile" val="50"/>
        <cfvo type="max"/>
        <color rgb="FFF8696B"/>
        <color rgb="FFFFEB84"/>
        <color rgb="FF63BE7B"/>
      </colorScale>
    </cfRule>
  </conditionalFormatting>
  <conditionalFormatting sqref="AE5 J5 O5">
    <cfRule type="duplicateValues" dxfId="6" priority="457"/>
  </conditionalFormatting>
  <conditionalFormatting sqref="AI5 X5">
    <cfRule type="duplicateValues" dxfId="5" priority="475"/>
  </conditionalFormatting>
  <conditionalFormatting sqref="I5">
    <cfRule type="duplicateValues" dxfId="4" priority="852"/>
  </conditionalFormatting>
  <conditionalFormatting sqref="I2">
    <cfRule type="colorScale" priority="853">
      <colorScale>
        <cfvo type="min"/>
        <cfvo type="percentile" val="50"/>
        <cfvo type="max"/>
        <color rgb="FFF8696B"/>
        <color rgb="FFFFEB84"/>
        <color rgb="FF63BE7B"/>
      </colorScale>
    </cfRule>
  </conditionalFormatting>
  <conditionalFormatting sqref="D6">
    <cfRule type="duplicateValues" dxfId="3" priority="68"/>
  </conditionalFormatting>
  <conditionalFormatting sqref="A6">
    <cfRule type="colorScale" priority="67">
      <colorScale>
        <cfvo type="min"/>
        <cfvo type="percentile" val="50"/>
        <cfvo type="max"/>
        <color rgb="FFF8696B"/>
        <color rgb="FFFFEB84"/>
        <color rgb="FF63BE7B"/>
      </colorScale>
    </cfRule>
  </conditionalFormatting>
  <conditionalFormatting sqref="AJ5 M5">
    <cfRule type="duplicateValues" dxfId="2" priority="906"/>
  </conditionalFormatting>
  <conditionalFormatting sqref="J2">
    <cfRule type="colorScale" priority="1082">
      <colorScale>
        <cfvo type="min"/>
        <cfvo type="percentile" val="50"/>
        <cfvo type="max"/>
        <color rgb="FFF8696B"/>
        <color rgb="FFFFEB84"/>
        <color rgb="FF63BE7B"/>
      </colorScale>
    </cfRule>
  </conditionalFormatting>
  <conditionalFormatting sqref="A10">
    <cfRule type="colorScale" priority="1193">
      <colorScale>
        <cfvo type="min"/>
        <cfvo type="percentile" val="50"/>
        <cfvo type="max"/>
        <color rgb="FFF8696B"/>
        <color rgb="FFFFEB84"/>
        <color rgb="FF63BE7B"/>
      </colorScale>
    </cfRule>
  </conditionalFormatting>
  <conditionalFormatting sqref="K5">
    <cfRule type="duplicateValues" dxfId="1" priority="1196"/>
  </conditionalFormatting>
  <conditionalFormatting sqref="K2:AJ2">
    <cfRule type="colorScale" priority="1426">
      <colorScale>
        <cfvo type="min"/>
        <cfvo type="percentile" val="50"/>
        <cfvo type="max"/>
        <color rgb="FFF8696B"/>
        <color rgb="FFFFEB84"/>
        <color rgb="FF63BE7B"/>
      </colorScale>
    </cfRule>
  </conditionalFormatting>
  <conditionalFormatting sqref="AK2">
    <cfRule type="colorScale" priority="1429">
      <colorScale>
        <cfvo type="min"/>
        <cfvo type="percentile" val="50"/>
        <cfvo type="max"/>
        <color rgb="FFF8696B"/>
        <color rgb="FFFFEB84"/>
        <color rgb="FF63BE7B"/>
      </colorScale>
    </cfRule>
  </conditionalFormatting>
  <conditionalFormatting sqref="AK5 N5 R5:W5 Y5:AD5 AF5:AH5 L5">
    <cfRule type="duplicateValues" dxfId="0" priority="1430"/>
  </conditionalFormatting>
  <dataValidations count="3">
    <dataValidation type="list" allowBlank="1" showInputMessage="1" showErrorMessage="1" sqref="E9:E10 J6:AJ6" xr:uid="{00000000-0002-0000-0000-000002000000}">
      <formula1>StoryPointList</formula1>
    </dataValidation>
    <dataValidation type="list" allowBlank="1" showInputMessage="1" showErrorMessage="1" sqref="H9:H10" xr:uid="{00000000-0002-0000-0000-000001000000}">
      <formula1>FactTypesList</formula1>
    </dataValidation>
    <dataValidation type="list" allowBlank="1" showInputMessage="1" showErrorMessage="1" sqref="J7:AJ7" xr:uid="{00000000-0002-0000-0000-000003000000}">
      <formula1>DimTypesList</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4000000}">
          <x14:formula1>
            <xm:f>Definitions!$A$2:$A$11</xm:f>
          </x14:formula1>
          <xm:sqref>AK6:AK7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
  <sheetViews>
    <sheetView workbookViewId="0">
      <selection activeCell="B4" sqref="B4"/>
    </sheetView>
  </sheetViews>
  <sheetFormatPr defaultRowHeight="14.4" x14ac:dyDescent="0.3"/>
  <cols>
    <col min="1" max="1" width="14.88671875" customWidth="1"/>
    <col min="2" max="2" width="18.44140625" customWidth="1"/>
    <col min="3" max="4" width="19.44140625" customWidth="1"/>
    <col min="5" max="5" width="18.5546875" bestFit="1" customWidth="1"/>
    <col min="6" max="6" width="14.88671875" customWidth="1"/>
    <col min="7" max="7" width="12.88671875" customWidth="1"/>
    <col min="8" max="8" width="12.44140625" customWidth="1"/>
    <col min="9" max="9" width="11.109375" bestFit="1" customWidth="1"/>
  </cols>
  <sheetData>
    <row r="1" spans="1:10" x14ac:dyDescent="0.3">
      <c r="A1" t="s">
        <v>122</v>
      </c>
      <c r="B1" t="s">
        <v>123</v>
      </c>
      <c r="C1" t="s">
        <v>124</v>
      </c>
      <c r="D1" t="s">
        <v>125</v>
      </c>
      <c r="E1" t="s">
        <v>136</v>
      </c>
      <c r="F1" t="s">
        <v>126</v>
      </c>
      <c r="G1" t="s">
        <v>127</v>
      </c>
      <c r="H1" t="s">
        <v>128</v>
      </c>
      <c r="I1" t="s">
        <v>129</v>
      </c>
      <c r="J1" t="s">
        <v>132</v>
      </c>
    </row>
    <row r="2" spans="1:10" x14ac:dyDescent="0.3">
      <c r="A2" t="s">
        <v>130</v>
      </c>
      <c r="B2" t="s">
        <v>131</v>
      </c>
      <c r="C2" t="s">
        <v>137</v>
      </c>
      <c r="D2" t="s">
        <v>138</v>
      </c>
      <c r="E2" t="s">
        <v>139</v>
      </c>
    </row>
    <row r="3" spans="1:10" x14ac:dyDescent="0.3">
      <c r="A3" t="s">
        <v>130</v>
      </c>
      <c r="B3" t="s">
        <v>131</v>
      </c>
      <c r="C3" t="s">
        <v>137</v>
      </c>
      <c r="D3" t="s">
        <v>140</v>
      </c>
      <c r="E3" t="s">
        <v>141</v>
      </c>
    </row>
    <row r="4" spans="1:10" x14ac:dyDescent="0.3">
      <c r="A4" t="s">
        <v>130</v>
      </c>
      <c r="B4" t="s">
        <v>131</v>
      </c>
      <c r="C4" t="s">
        <v>137</v>
      </c>
      <c r="D4" t="s">
        <v>142</v>
      </c>
      <c r="E4" t="s">
        <v>143</v>
      </c>
    </row>
    <row r="5" spans="1:10" x14ac:dyDescent="0.3">
      <c r="A5" t="s">
        <v>130</v>
      </c>
      <c r="B5" t="s">
        <v>131</v>
      </c>
      <c r="C5" t="s">
        <v>137</v>
      </c>
      <c r="D5" t="s">
        <v>144</v>
      </c>
      <c r="E5" t="s">
        <v>145</v>
      </c>
    </row>
  </sheetData>
  <dataValidations count="2">
    <dataValidation type="list" allowBlank="1" showInputMessage="1" showErrorMessage="1" sqref="A2:A5" xr:uid="{00000000-0002-0000-0100-000000000000}">
      <formula1>SchemaList</formula1>
    </dataValidation>
    <dataValidation type="list" allowBlank="1" showInputMessage="1" showErrorMessage="1" sqref="B2:B5" xr:uid="{00000000-0002-0000-0100-000001000000}">
      <formula1>ObjectTypeList</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
  <sheetViews>
    <sheetView workbookViewId="0">
      <selection activeCell="D30" sqref="D30"/>
    </sheetView>
  </sheetViews>
  <sheetFormatPr defaultRowHeight="14.4" x14ac:dyDescent="0.3"/>
  <cols>
    <col min="1" max="1" width="14.44140625" style="7" bestFit="1" customWidth="1"/>
    <col min="2" max="2" width="11.44140625" style="8" bestFit="1" customWidth="1"/>
    <col min="3" max="3" width="23.109375" style="1" bestFit="1" customWidth="1"/>
    <col min="4" max="4" width="18.44140625" style="2" bestFit="1" customWidth="1"/>
    <col min="5" max="5" width="17.109375" style="6" bestFit="1" customWidth="1"/>
    <col min="6" max="6" width="19.109375" style="5" bestFit="1" customWidth="1"/>
    <col min="7" max="7" width="15.109375" style="14" bestFit="1" customWidth="1"/>
    <col min="8" max="8" width="20.44140625" style="1" bestFit="1" customWidth="1"/>
    <col min="9" max="9" width="19.109375" style="5" customWidth="1"/>
    <col min="10" max="10" width="8.44140625" style="14"/>
    <col min="11" max="11" width="12.44140625" style="1" bestFit="1" customWidth="1"/>
    <col min="12" max="12" width="11.44140625" style="14" bestFit="1" customWidth="1"/>
    <col min="13" max="13" width="13.44140625" style="1" bestFit="1" customWidth="1"/>
    <col min="14" max="14" width="13.44140625" style="14" bestFit="1" customWidth="1"/>
    <col min="15" max="15" width="23.44140625" style="18" bestFit="1" customWidth="1"/>
    <col min="16" max="16" width="8.44140625" style="1"/>
    <col min="17" max="17" width="8.44140625" style="14"/>
    <col min="18" max="18" width="10.44140625" style="18" customWidth="1"/>
    <col min="19" max="19" width="8.44140625" style="5"/>
    <col min="20" max="20" width="11.109375" style="5" bestFit="1" customWidth="1"/>
  </cols>
  <sheetData>
    <row r="1" spans="1:20" x14ac:dyDescent="0.3">
      <c r="A1" s="104" t="s">
        <v>8</v>
      </c>
      <c r="B1" s="115" t="s">
        <v>28</v>
      </c>
      <c r="C1" s="108" t="s">
        <v>13</v>
      </c>
      <c r="D1" s="109"/>
      <c r="E1" s="108" t="s">
        <v>12</v>
      </c>
      <c r="F1" s="110"/>
      <c r="G1" s="111"/>
      <c r="H1" s="112" t="s">
        <v>14</v>
      </c>
      <c r="I1" s="113"/>
      <c r="J1" s="114"/>
      <c r="K1" s="112" t="s">
        <v>18</v>
      </c>
      <c r="L1" s="114"/>
      <c r="M1" s="112" t="s">
        <v>21</v>
      </c>
      <c r="N1" s="106"/>
      <c r="O1" s="20" t="s">
        <v>23</v>
      </c>
      <c r="P1" s="112" t="s">
        <v>25</v>
      </c>
      <c r="Q1" s="114"/>
      <c r="R1" s="108" t="s">
        <v>32</v>
      </c>
      <c r="S1" s="106" t="s">
        <v>33</v>
      </c>
      <c r="T1" s="106" t="s">
        <v>34</v>
      </c>
    </row>
    <row r="2" spans="1:20" ht="43.8" thickBot="1" x14ac:dyDescent="0.35">
      <c r="A2" s="105"/>
      <c r="B2" s="116"/>
      <c r="C2" s="11" t="s">
        <v>29</v>
      </c>
      <c r="D2" s="12" t="s">
        <v>30</v>
      </c>
      <c r="E2" s="21" t="s">
        <v>11</v>
      </c>
      <c r="F2" s="22" t="s">
        <v>10</v>
      </c>
      <c r="G2" s="23" t="s">
        <v>9</v>
      </c>
      <c r="H2" s="24" t="s">
        <v>15</v>
      </c>
      <c r="I2" s="25" t="s">
        <v>17</v>
      </c>
      <c r="J2" s="26" t="s">
        <v>16</v>
      </c>
      <c r="K2" s="24" t="s">
        <v>19</v>
      </c>
      <c r="L2" s="26" t="s">
        <v>20</v>
      </c>
      <c r="M2" s="24" t="s">
        <v>31</v>
      </c>
      <c r="N2" s="26" t="s">
        <v>22</v>
      </c>
      <c r="O2" s="27" t="s">
        <v>24</v>
      </c>
      <c r="P2" s="24" t="s">
        <v>26</v>
      </c>
      <c r="Q2" s="26" t="s">
        <v>27</v>
      </c>
      <c r="R2" s="117"/>
      <c r="S2" s="107"/>
      <c r="T2" s="107"/>
    </row>
    <row r="3" spans="1:20" x14ac:dyDescent="0.3">
      <c r="A3" s="15"/>
      <c r="B3" s="16"/>
      <c r="C3" s="3"/>
      <c r="D3" s="4"/>
      <c r="E3" s="9"/>
      <c r="F3" s="10"/>
      <c r="G3" s="13"/>
      <c r="H3" s="3"/>
      <c r="I3" s="10"/>
      <c r="J3" s="13"/>
      <c r="K3" s="3"/>
      <c r="L3" s="13"/>
      <c r="M3" s="3"/>
      <c r="N3" s="13"/>
      <c r="O3" s="17"/>
      <c r="P3" s="19"/>
      <c r="Q3" s="13"/>
      <c r="R3" s="17"/>
      <c r="S3" s="10">
        <f>SUM(C3:R3)</f>
        <v>0</v>
      </c>
      <c r="T3" s="10">
        <f>S3*1.3</f>
        <v>0</v>
      </c>
    </row>
    <row r="4" spans="1:20" x14ac:dyDescent="0.3">
      <c r="S4" s="5">
        <f>SUM(C4:R4)</f>
        <v>0</v>
      </c>
      <c r="T4" s="5">
        <f>(S4*1.3)</f>
        <v>0</v>
      </c>
    </row>
    <row r="5" spans="1:20" x14ac:dyDescent="0.3">
      <c r="S5" s="5">
        <f>SUM(C5:R5)</f>
        <v>0</v>
      </c>
      <c r="T5" s="5">
        <f>(S5*1.3)</f>
        <v>0</v>
      </c>
    </row>
    <row r="6" spans="1:20" x14ac:dyDescent="0.3">
      <c r="S6" s="5">
        <f t="shared" ref="S6:S7" si="0">SUM(C6:R6)</f>
        <v>0</v>
      </c>
      <c r="T6" s="5">
        <f t="shared" ref="T6:T7" si="1">(S6*1.3)</f>
        <v>0</v>
      </c>
    </row>
    <row r="7" spans="1:20" x14ac:dyDescent="0.3">
      <c r="S7" s="5">
        <f t="shared" si="0"/>
        <v>0</v>
      </c>
      <c r="T7" s="5">
        <f t="shared" si="1"/>
        <v>0</v>
      </c>
    </row>
  </sheetData>
  <mergeCells count="11">
    <mergeCell ref="A1:A2"/>
    <mergeCell ref="T1:T2"/>
    <mergeCell ref="C1:D1"/>
    <mergeCell ref="E1:G1"/>
    <mergeCell ref="H1:J1"/>
    <mergeCell ref="B1:B2"/>
    <mergeCell ref="K1:L1"/>
    <mergeCell ref="M1:N1"/>
    <mergeCell ref="P1:Q1"/>
    <mergeCell ref="R1:R2"/>
    <mergeCell ref="S1:S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5"/>
  <sheetViews>
    <sheetView workbookViewId="0"/>
  </sheetViews>
  <sheetFormatPr defaultRowHeight="14.4" x14ac:dyDescent="0.3"/>
  <cols>
    <col min="1" max="1" width="31.88671875" customWidth="1"/>
    <col min="2" max="2" width="17.44140625" customWidth="1"/>
    <col min="3" max="3" width="72.109375" bestFit="1" customWidth="1"/>
    <col min="4" max="4" width="22.109375" customWidth="1"/>
    <col min="5" max="5" width="20" bestFit="1" customWidth="1"/>
    <col min="6" max="7" width="20" customWidth="1"/>
    <col min="8" max="8" width="16.44140625" customWidth="1"/>
    <col min="9" max="9" width="29.5546875" customWidth="1"/>
    <col min="10" max="10" width="33.88671875" bestFit="1" customWidth="1"/>
  </cols>
  <sheetData>
    <row r="1" spans="1:1" x14ac:dyDescent="0.3">
      <c r="A1" t="s">
        <v>0</v>
      </c>
    </row>
    <row r="2" spans="1:1" x14ac:dyDescent="0.3">
      <c r="A2">
        <v>1</v>
      </c>
    </row>
    <row r="3" spans="1:1" x14ac:dyDescent="0.3">
      <c r="A3">
        <v>2</v>
      </c>
    </row>
    <row r="4" spans="1:1" x14ac:dyDescent="0.3">
      <c r="A4">
        <v>3</v>
      </c>
    </row>
    <row r="5" spans="1:1" x14ac:dyDescent="0.3">
      <c r="A5">
        <v>5</v>
      </c>
    </row>
    <row r="6" spans="1:1" x14ac:dyDescent="0.3">
      <c r="A6">
        <v>8</v>
      </c>
    </row>
    <row r="7" spans="1:1" x14ac:dyDescent="0.3">
      <c r="A7">
        <v>13</v>
      </c>
    </row>
    <row r="8" spans="1:1" x14ac:dyDescent="0.3">
      <c r="A8">
        <v>21</v>
      </c>
    </row>
    <row r="9" spans="1:1" ht="15" customHeight="1" x14ac:dyDescent="0.3">
      <c r="A9">
        <v>40</v>
      </c>
    </row>
    <row r="10" spans="1:1" x14ac:dyDescent="0.3">
      <c r="A10">
        <v>80</v>
      </c>
    </row>
    <row r="11" spans="1:1" x14ac:dyDescent="0.3">
      <c r="A11">
        <v>120</v>
      </c>
    </row>
    <row r="14" spans="1:1" x14ac:dyDescent="0.3">
      <c r="A14" t="s">
        <v>121</v>
      </c>
    </row>
    <row r="15" spans="1:1" x14ac:dyDescent="0.3">
      <c r="A15" t="s">
        <v>133</v>
      </c>
    </row>
    <row r="16" spans="1:1" x14ac:dyDescent="0.3">
      <c r="A16" t="s">
        <v>131</v>
      </c>
    </row>
    <row r="19" spans="1:3" x14ac:dyDescent="0.3">
      <c r="A19" t="s">
        <v>120</v>
      </c>
    </row>
    <row r="20" spans="1:3" x14ac:dyDescent="0.3">
      <c r="A20" t="s">
        <v>130</v>
      </c>
    </row>
    <row r="21" spans="1:3" x14ac:dyDescent="0.3">
      <c r="A21" t="s">
        <v>134</v>
      </c>
    </row>
    <row r="22" spans="1:3" x14ac:dyDescent="0.3">
      <c r="A22" t="s">
        <v>135</v>
      </c>
    </row>
    <row r="25" spans="1:3" x14ac:dyDescent="0.3">
      <c r="A25" t="s">
        <v>36</v>
      </c>
    </row>
    <row r="26" spans="1:3" x14ac:dyDescent="0.3">
      <c r="A26" t="s">
        <v>37</v>
      </c>
    </row>
    <row r="27" spans="1:3" x14ac:dyDescent="0.3">
      <c r="A27" t="s">
        <v>38</v>
      </c>
    </row>
    <row r="30" spans="1:3" x14ac:dyDescent="0.3">
      <c r="A30" t="s">
        <v>96</v>
      </c>
      <c r="B30" t="s">
        <v>111</v>
      </c>
      <c r="C30" t="s">
        <v>176</v>
      </c>
    </row>
    <row r="31" spans="1:3" x14ac:dyDescent="0.3">
      <c r="A31" s="72" t="s">
        <v>98</v>
      </c>
      <c r="B31" s="72" t="s">
        <v>115</v>
      </c>
      <c r="C31" s="72" t="s">
        <v>179</v>
      </c>
    </row>
    <row r="32" spans="1:3" x14ac:dyDescent="0.3">
      <c r="A32" s="72" t="s">
        <v>183</v>
      </c>
      <c r="B32" s="72" t="s">
        <v>119</v>
      </c>
      <c r="C32" s="72" t="s">
        <v>179</v>
      </c>
    </row>
    <row r="33" spans="1:3" x14ac:dyDescent="0.3">
      <c r="A33" s="72" t="s">
        <v>184</v>
      </c>
      <c r="B33" s="72" t="s">
        <v>185</v>
      </c>
      <c r="C33" s="72" t="s">
        <v>187</v>
      </c>
    </row>
    <row r="34" spans="1:3" x14ac:dyDescent="0.3">
      <c r="A34" s="72" t="s">
        <v>99</v>
      </c>
      <c r="B34" s="72" t="s">
        <v>116</v>
      </c>
      <c r="C34" s="72" t="s">
        <v>179</v>
      </c>
    </row>
    <row r="35" spans="1:3" x14ac:dyDescent="0.3">
      <c r="A35" s="72" t="s">
        <v>100</v>
      </c>
      <c r="B35" s="72" t="s">
        <v>117</v>
      </c>
      <c r="C35" s="72" t="s">
        <v>179</v>
      </c>
    </row>
    <row r="36" spans="1:3" x14ac:dyDescent="0.3">
      <c r="A36" s="72" t="s">
        <v>97</v>
      </c>
      <c r="B36" s="72" t="s">
        <v>114</v>
      </c>
      <c r="C36" s="72" t="s">
        <v>179</v>
      </c>
    </row>
    <row r="37" spans="1:3" x14ac:dyDescent="0.3">
      <c r="A37" s="72" t="s">
        <v>101</v>
      </c>
      <c r="B37" s="72" t="s">
        <v>188</v>
      </c>
      <c r="C37" s="72" t="s">
        <v>179</v>
      </c>
    </row>
    <row r="39" spans="1:3" ht="15" customHeight="1" x14ac:dyDescent="0.3"/>
    <row r="40" spans="1:3" x14ac:dyDescent="0.3">
      <c r="A40" t="s">
        <v>106</v>
      </c>
      <c r="B40" t="s">
        <v>111</v>
      </c>
      <c r="C40" t="s">
        <v>176</v>
      </c>
    </row>
    <row r="41" spans="1:3" x14ac:dyDescent="0.3">
      <c r="A41" s="72" t="s">
        <v>110</v>
      </c>
      <c r="B41" s="72" t="s">
        <v>219</v>
      </c>
      <c r="C41" s="72" t="s">
        <v>220</v>
      </c>
    </row>
    <row r="42" spans="1:3" x14ac:dyDescent="0.3">
      <c r="A42" s="72" t="s">
        <v>97</v>
      </c>
      <c r="B42" s="72" t="s">
        <v>321</v>
      </c>
      <c r="C42" s="72" t="s">
        <v>179</v>
      </c>
    </row>
    <row r="43" spans="1:3" x14ac:dyDescent="0.3">
      <c r="A43" s="72" t="s">
        <v>215</v>
      </c>
      <c r="B43" s="72" t="s">
        <v>264</v>
      </c>
      <c r="C43" s="72" t="s">
        <v>216</v>
      </c>
    </row>
    <row r="44" spans="1:3" x14ac:dyDescent="0.3">
      <c r="A44" s="72" t="s">
        <v>108</v>
      </c>
      <c r="B44" s="72" t="s">
        <v>112</v>
      </c>
      <c r="C44" s="72" t="s">
        <v>179</v>
      </c>
    </row>
    <row r="45" spans="1:3" x14ac:dyDescent="0.3">
      <c r="A45" s="72" t="s">
        <v>177</v>
      </c>
      <c r="B45" s="72" t="s">
        <v>221</v>
      </c>
      <c r="C45" s="72" t="s">
        <v>222</v>
      </c>
    </row>
    <row r="46" spans="1:3" x14ac:dyDescent="0.3">
      <c r="A46" s="72" t="s">
        <v>182</v>
      </c>
      <c r="B46" s="72" t="s">
        <v>118</v>
      </c>
      <c r="C46" s="72" t="s">
        <v>187</v>
      </c>
    </row>
    <row r="47" spans="1:3" ht="15" customHeight="1" x14ac:dyDescent="0.3">
      <c r="A47" s="72" t="s">
        <v>178</v>
      </c>
      <c r="B47" s="100" t="s">
        <v>317</v>
      </c>
      <c r="C47" s="72" t="s">
        <v>181</v>
      </c>
    </row>
    <row r="48" spans="1:3" x14ac:dyDescent="0.3">
      <c r="A48" s="72" t="s">
        <v>109</v>
      </c>
      <c r="B48" s="72" t="s">
        <v>113</v>
      </c>
      <c r="C48" s="72" t="s">
        <v>179</v>
      </c>
    </row>
    <row r="49" spans="1:3" ht="14.4" customHeight="1" x14ac:dyDescent="0.3">
      <c r="A49" s="72" t="s">
        <v>180</v>
      </c>
      <c r="B49" s="72" t="s">
        <v>217</v>
      </c>
      <c r="C49" s="72" t="s">
        <v>218</v>
      </c>
    </row>
    <row r="50" spans="1:3" x14ac:dyDescent="0.3">
      <c r="A50" s="72" t="s">
        <v>190</v>
      </c>
      <c r="B50" s="72" t="s">
        <v>186</v>
      </c>
      <c r="C50" s="72" t="s">
        <v>189</v>
      </c>
    </row>
    <row r="53" spans="1:3" x14ac:dyDescent="0.3">
      <c r="A53" s="72" t="s">
        <v>205</v>
      </c>
      <c r="B53" t="s">
        <v>111</v>
      </c>
      <c r="C53" t="s">
        <v>176</v>
      </c>
    </row>
    <row r="54" spans="1:3" x14ac:dyDescent="0.3">
      <c r="A54" t="s">
        <v>193</v>
      </c>
      <c r="B54" s="72" t="s">
        <v>191</v>
      </c>
      <c r="C54" t="s">
        <v>192</v>
      </c>
    </row>
    <row r="55" spans="1:3" x14ac:dyDescent="0.3">
      <c r="A55" t="s">
        <v>194</v>
      </c>
      <c r="B55" s="72" t="s">
        <v>213</v>
      </c>
      <c r="C55" t="s">
        <v>214</v>
      </c>
    </row>
    <row r="56" spans="1:3" x14ac:dyDescent="0.3">
      <c r="A56" t="s">
        <v>195</v>
      </c>
      <c r="B56" s="72" t="s">
        <v>211</v>
      </c>
      <c r="C56" t="s">
        <v>212</v>
      </c>
    </row>
    <row r="57" spans="1:3" x14ac:dyDescent="0.3">
      <c r="A57" t="s">
        <v>196</v>
      </c>
      <c r="B57" s="72" t="s">
        <v>235</v>
      </c>
      <c r="C57" t="s">
        <v>236</v>
      </c>
    </row>
    <row r="58" spans="1:3" x14ac:dyDescent="0.3">
      <c r="A58" t="s">
        <v>237</v>
      </c>
      <c r="B58" s="72" t="s">
        <v>238</v>
      </c>
      <c r="C58" t="s">
        <v>234</v>
      </c>
    </row>
    <row r="59" spans="1:3" x14ac:dyDescent="0.3">
      <c r="A59" t="s">
        <v>207</v>
      </c>
      <c r="B59" s="72" t="s">
        <v>206</v>
      </c>
      <c r="C59" t="s">
        <v>210</v>
      </c>
    </row>
    <row r="60" spans="1:3" x14ac:dyDescent="0.3">
      <c r="A60" t="s">
        <v>197</v>
      </c>
      <c r="B60" s="72" t="s">
        <v>198</v>
      </c>
      <c r="C60" t="s">
        <v>199</v>
      </c>
    </row>
    <row r="61" spans="1:3" x14ac:dyDescent="0.3">
      <c r="A61" t="s">
        <v>200</v>
      </c>
      <c r="B61" s="72" t="s">
        <v>204</v>
      </c>
      <c r="C61" t="s">
        <v>201</v>
      </c>
    </row>
    <row r="62" spans="1:3" x14ac:dyDescent="0.3">
      <c r="A62" t="s">
        <v>202</v>
      </c>
      <c r="B62" s="72" t="s">
        <v>203</v>
      </c>
      <c r="C62" t="s">
        <v>201</v>
      </c>
    </row>
    <row r="63" spans="1:3" x14ac:dyDescent="0.3">
      <c r="A63" t="s">
        <v>225</v>
      </c>
      <c r="B63" s="72" t="s">
        <v>226</v>
      </c>
      <c r="C63" t="s">
        <v>209</v>
      </c>
    </row>
    <row r="64" spans="1:3" x14ac:dyDescent="0.3">
      <c r="A64" t="s">
        <v>208</v>
      </c>
      <c r="B64" s="72" t="s">
        <v>223</v>
      </c>
      <c r="C64" t="s">
        <v>224</v>
      </c>
    </row>
    <row r="65" spans="1:3" ht="14.4" customHeight="1" x14ac:dyDescent="0.3">
      <c r="A65" t="s">
        <v>228</v>
      </c>
      <c r="B65" s="72" t="s">
        <v>229</v>
      </c>
      <c r="C65" t="s">
        <v>230</v>
      </c>
    </row>
    <row r="66" spans="1:3" ht="14.4" customHeight="1" x14ac:dyDescent="0.3">
      <c r="A66" t="s">
        <v>227</v>
      </c>
      <c r="B66" s="72" t="s">
        <v>232</v>
      </c>
      <c r="C66" t="s">
        <v>230</v>
      </c>
    </row>
    <row r="67" spans="1:3" ht="14.4" customHeight="1" x14ac:dyDescent="0.3">
      <c r="A67" t="s">
        <v>233</v>
      </c>
      <c r="B67" s="72" t="s">
        <v>231</v>
      </c>
      <c r="C67" t="s">
        <v>234</v>
      </c>
    </row>
    <row r="68" spans="1:3" ht="14.4" customHeight="1" x14ac:dyDescent="0.3">
      <c r="A68" t="s">
        <v>239</v>
      </c>
      <c r="B68" s="72" t="s">
        <v>240</v>
      </c>
      <c r="C68" t="s">
        <v>241</v>
      </c>
    </row>
    <row r="69" spans="1:3" x14ac:dyDescent="0.3">
      <c r="A69" t="s">
        <v>242</v>
      </c>
      <c r="B69" s="72" t="s">
        <v>244</v>
      </c>
      <c r="C69" t="s">
        <v>243</v>
      </c>
    </row>
    <row r="70" spans="1:3" x14ac:dyDescent="0.3">
      <c r="A70" t="s">
        <v>245</v>
      </c>
      <c r="B70" s="72" t="s">
        <v>247</v>
      </c>
      <c r="C70" t="s">
        <v>246</v>
      </c>
    </row>
    <row r="71" spans="1:3" x14ac:dyDescent="0.3">
      <c r="A71" t="s">
        <v>248</v>
      </c>
      <c r="B71" s="72" t="s">
        <v>250</v>
      </c>
      <c r="C71" t="s">
        <v>249</v>
      </c>
    </row>
    <row r="72" spans="1:3" x14ac:dyDescent="0.3">
      <c r="A72" t="s">
        <v>251</v>
      </c>
      <c r="B72" s="72" t="s">
        <v>252</v>
      </c>
      <c r="C72" t="s">
        <v>253</v>
      </c>
    </row>
    <row r="73" spans="1:3" ht="14.4" customHeight="1" x14ac:dyDescent="0.3">
      <c r="A73" t="s">
        <v>254</v>
      </c>
      <c r="B73" s="72" t="s">
        <v>256</v>
      </c>
      <c r="C73" t="s">
        <v>255</v>
      </c>
    </row>
    <row r="74" spans="1:3" x14ac:dyDescent="0.3">
      <c r="A74" t="s">
        <v>259</v>
      </c>
      <c r="B74" s="72" t="s">
        <v>262</v>
      </c>
      <c r="C74" t="s">
        <v>261</v>
      </c>
    </row>
    <row r="75" spans="1:3" x14ac:dyDescent="0.3">
      <c r="A75" t="s">
        <v>260</v>
      </c>
      <c r="B75" s="72" t="s">
        <v>263</v>
      </c>
      <c r="C75" t="s">
        <v>261</v>
      </c>
    </row>
    <row r="76" spans="1:3" x14ac:dyDescent="0.3">
      <c r="A76" t="s">
        <v>257</v>
      </c>
      <c r="B76" s="72"/>
      <c r="C76" t="s">
        <v>258</v>
      </c>
    </row>
    <row r="78" spans="1:3" x14ac:dyDescent="0.3">
      <c r="A78" t="s">
        <v>265</v>
      </c>
      <c r="B78" t="s">
        <v>111</v>
      </c>
      <c r="C78" t="s">
        <v>176</v>
      </c>
    </row>
    <row r="79" spans="1:3" ht="14.4" customHeight="1" x14ac:dyDescent="0.3">
      <c r="A79" t="s">
        <v>266</v>
      </c>
      <c r="B79" s="100" t="s">
        <v>270</v>
      </c>
      <c r="C79" s="101" t="s">
        <v>269</v>
      </c>
    </row>
    <row r="80" spans="1:3" ht="14.4" customHeight="1" x14ac:dyDescent="0.3">
      <c r="A80" t="s">
        <v>267</v>
      </c>
      <c r="B80" s="100" t="s">
        <v>272</v>
      </c>
      <c r="C80" s="101" t="s">
        <v>269</v>
      </c>
    </row>
    <row r="81" spans="1:3" ht="14.4" customHeight="1" x14ac:dyDescent="0.3">
      <c r="A81" t="s">
        <v>268</v>
      </c>
      <c r="B81" s="100" t="s">
        <v>271</v>
      </c>
      <c r="C81" s="101" t="s">
        <v>269</v>
      </c>
    </row>
    <row r="82" spans="1:3" ht="14.4" customHeight="1" x14ac:dyDescent="0.3">
      <c r="A82" t="s">
        <v>318</v>
      </c>
      <c r="B82" s="100" t="s">
        <v>319</v>
      </c>
      <c r="C82" s="101" t="s">
        <v>320</v>
      </c>
    </row>
    <row r="83" spans="1:3" ht="14.4" customHeight="1" x14ac:dyDescent="0.3">
      <c r="B83" s="100"/>
      <c r="C83" s="101"/>
    </row>
    <row r="84" spans="1:3" ht="14.4" customHeight="1" x14ac:dyDescent="0.3">
      <c r="A84" t="s">
        <v>295</v>
      </c>
      <c r="B84" s="100" t="s">
        <v>296</v>
      </c>
      <c r="C84" t="s">
        <v>176</v>
      </c>
    </row>
    <row r="85" spans="1:3" x14ac:dyDescent="0.3">
      <c r="A85" t="s">
        <v>108</v>
      </c>
      <c r="B85" s="100"/>
      <c r="C85" s="101"/>
    </row>
    <row r="86" spans="1:3" x14ac:dyDescent="0.3">
      <c r="A86" t="s">
        <v>297</v>
      </c>
      <c r="B86" s="100"/>
      <c r="C86" s="101"/>
    </row>
    <row r="87" spans="1:3" x14ac:dyDescent="0.3">
      <c r="A87" t="s">
        <v>97</v>
      </c>
      <c r="B87" s="100"/>
      <c r="C87" t="s">
        <v>323</v>
      </c>
    </row>
    <row r="89" spans="1:3" x14ac:dyDescent="0.3">
      <c r="A89" t="s">
        <v>273</v>
      </c>
      <c r="B89" t="s">
        <v>111</v>
      </c>
      <c r="C89" t="s">
        <v>176</v>
      </c>
    </row>
    <row r="90" spans="1:3" x14ac:dyDescent="0.3">
      <c r="A90" t="s">
        <v>274</v>
      </c>
      <c r="B90" t="s">
        <v>276</v>
      </c>
      <c r="C90" t="s">
        <v>275</v>
      </c>
    </row>
    <row r="91" spans="1:3" x14ac:dyDescent="0.3">
      <c r="A91" t="s">
        <v>277</v>
      </c>
      <c r="B91" t="s">
        <v>278</v>
      </c>
      <c r="C91" t="s">
        <v>279</v>
      </c>
    </row>
    <row r="92" spans="1:3" x14ac:dyDescent="0.3">
      <c r="A92" t="s">
        <v>280</v>
      </c>
      <c r="B92" t="s">
        <v>281</v>
      </c>
      <c r="C92" t="s">
        <v>282</v>
      </c>
    </row>
    <row r="93" spans="1:3" x14ac:dyDescent="0.3">
      <c r="A93" t="s">
        <v>283</v>
      </c>
      <c r="B93" t="s">
        <v>285</v>
      </c>
      <c r="C93" t="s">
        <v>284</v>
      </c>
    </row>
    <row r="94" spans="1:3" x14ac:dyDescent="0.3">
      <c r="A94" t="s">
        <v>286</v>
      </c>
      <c r="B94" t="s">
        <v>288</v>
      </c>
      <c r="C94" t="s">
        <v>287</v>
      </c>
    </row>
    <row r="95" spans="1:3" x14ac:dyDescent="0.3">
      <c r="A95" t="s">
        <v>289</v>
      </c>
      <c r="B95" t="s">
        <v>293</v>
      </c>
      <c r="C95" t="s">
        <v>292</v>
      </c>
    </row>
    <row r="96" spans="1:3" x14ac:dyDescent="0.3">
      <c r="A96" t="s">
        <v>290</v>
      </c>
      <c r="B96" t="s">
        <v>294</v>
      </c>
      <c r="C96" t="s">
        <v>291</v>
      </c>
    </row>
    <row r="97" spans="1:3" x14ac:dyDescent="0.3">
      <c r="A97" t="s">
        <v>97</v>
      </c>
      <c r="B97" t="s">
        <v>322</v>
      </c>
      <c r="C97" t="s">
        <v>323</v>
      </c>
    </row>
    <row r="99" spans="1:3" x14ac:dyDescent="0.3">
      <c r="A99" t="s">
        <v>298</v>
      </c>
      <c r="B99" t="s">
        <v>111</v>
      </c>
      <c r="C99" t="s">
        <v>176</v>
      </c>
    </row>
    <row r="100" spans="1:3" x14ac:dyDescent="0.3">
      <c r="A100" t="s">
        <v>299</v>
      </c>
      <c r="B100" t="s">
        <v>306</v>
      </c>
      <c r="C100" t="s">
        <v>300</v>
      </c>
    </row>
    <row r="101" spans="1:3" x14ac:dyDescent="0.3">
      <c r="A101" t="s">
        <v>301</v>
      </c>
      <c r="B101" t="s">
        <v>304</v>
      </c>
      <c r="C101" t="s">
        <v>302</v>
      </c>
    </row>
    <row r="102" spans="1:3" x14ac:dyDescent="0.3">
      <c r="A102" t="s">
        <v>303</v>
      </c>
      <c r="B102" t="s">
        <v>307</v>
      </c>
      <c r="C102" t="s">
        <v>305</v>
      </c>
    </row>
    <row r="103" spans="1:3" x14ac:dyDescent="0.3">
      <c r="A103" t="s">
        <v>308</v>
      </c>
      <c r="B103" t="s">
        <v>310</v>
      </c>
      <c r="C103" t="s">
        <v>309</v>
      </c>
    </row>
    <row r="104" spans="1:3" x14ac:dyDescent="0.3">
      <c r="A104" t="s">
        <v>311</v>
      </c>
      <c r="B104" t="s">
        <v>313</v>
      </c>
      <c r="C104" t="s">
        <v>312</v>
      </c>
    </row>
    <row r="105" spans="1:3" x14ac:dyDescent="0.3">
      <c r="A105" t="s">
        <v>315</v>
      </c>
      <c r="B105" t="s">
        <v>316</v>
      </c>
      <c r="C105" t="s">
        <v>314</v>
      </c>
    </row>
  </sheetData>
  <hyperlinks>
    <hyperlink ref="C79" r:id="rId1" xr:uid="{00000000-0004-0000-0300-000000000000}"/>
    <hyperlink ref="C80" r:id="rId2" xr:uid="{00000000-0004-0000-0300-000001000000}"/>
    <hyperlink ref="C81" r:id="rId3" xr:uid="{00000000-0004-0000-0300-000002000000}"/>
    <hyperlink ref="C82" r:id="rId4" xr:uid="{B194EFFB-5D34-4355-8727-51916D727EF4}"/>
  </hyperlinks>
  <pageMargins left="0.7" right="0.7" top="0.75" bottom="0.75" header="0.3" footer="0.3"/>
  <pageSetup orientation="portrait" r:id="rId5"/>
  <tableParts count="11">
    <tablePart r:id="rId6"/>
    <tablePart r:id="rId7"/>
    <tablePart r:id="rId8"/>
    <tablePart r:id="rId9"/>
    <tablePart r:id="rId10"/>
    <tablePart r:id="rId11"/>
    <tablePart r:id="rId12"/>
    <tablePart r:id="rId13"/>
    <tablePart r:id="rId14"/>
    <tablePart r:id="rId15"/>
    <tablePart r:id="rId1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3C73FA6D-0939-44DD-85FD-3E2E81207B8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BusMatrix</vt:lpstr>
      <vt:lpstr>ObjectDefinition</vt:lpstr>
      <vt:lpstr>TimeEstimation</vt:lpstr>
      <vt:lpstr>Definitions</vt:lpstr>
      <vt:lpstr>BooleanList</vt:lpstr>
      <vt:lpstr>DimTypesList</vt:lpstr>
      <vt:lpstr>FactTypesList</vt:lpstr>
      <vt:lpstr>ObjectTypeList</vt:lpstr>
      <vt:lpstr>SchemaList</vt:lpstr>
      <vt:lpstr>StoryPointList</vt:lpstr>
    </vt:vector>
  </TitlesOfParts>
  <Company>Saipa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Golchoobian, Siavash (Information Technology)</dc:creator>
  <cp:lastModifiedBy>Siavash</cp:lastModifiedBy>
  <cp:lastPrinted>2015-05-26T04:55:23Z</cp:lastPrinted>
  <dcterms:created xsi:type="dcterms:W3CDTF">2015-05-18T10:09:00Z</dcterms:created>
  <dcterms:modified xsi:type="dcterms:W3CDTF">2025-04-11T05:01:14Z</dcterms:modified>
</cp:coreProperties>
</file>