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PT-MIPS\Labs\Physics\5.4.2\"/>
    </mc:Choice>
  </mc:AlternateContent>
  <xr:revisionPtr revIDLastSave="0" documentId="13_ncr:1_{C71672D2-9ABF-4FE0-BA7B-5117B7E18F28}" xr6:coauthVersionLast="47" xr6:coauthVersionMax="47" xr10:uidLastSave="{00000000-0000-0000-0000-000000000000}"/>
  <bookViews>
    <workbookView minimized="1" xWindow="3340" yWindow="3340" windowWidth="16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<sst xmlns="http://schemas.openxmlformats.org/spreadsheetml/2006/main" count="5" uniqueCount="5">
  <si>
    <t>U</t>
  </si>
  <si>
    <t>N,(1/c)</t>
  </si>
  <si>
    <t>I,(A)</t>
  </si>
  <si>
    <t>p_conv * c, кэВ</t>
  </si>
  <si>
    <t>E_conv, кэВ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</si>
</sst>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171" fontId="0" fillId="0" borderId="3" xfId="0" applyNumberFormat="1" applyBorder="1" applyAlignment="1">
      <alignment horizontal="center"/>
    </xf>
    <xf numFmtId="171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71" fontId="0" fillId="0" borderId="5" xfId="0" applyNumberFormat="1" applyBorder="1" applyAlignment="1">
      <alignment horizontal="center"/>
    </xf>
    <xf numFmtId="171" fontId="0" fillId="0" borderId="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A2" zoomScale="90" zoomScaleNormal="90" workbookViewId="0">
      <selection activeCell="N3" sqref="N3:N32"/>
    </sheetView>
  </sheetViews>
  <sheetFormatPr defaultRowHeight="14.5" x14ac:dyDescent="0.35"/>
  <cols>
    <col min="5" max="5" width="13.08984375" customWidth="1"/>
    <col min="6" max="6" width="10.36328125" customWidth="1"/>
  </cols>
  <sheetData>
    <row r="2" spans="2:14" x14ac:dyDescent="0.35">
      <c r="B2" s="2" t="s">
        <v>0</v>
      </c>
      <c r="C2" s="3" t="s">
        <v>2</v>
      </c>
      <c r="D2" s="3" t="s">
        <v>1</v>
      </c>
      <c r="E2" s="3" t="s">
        <v>3</v>
      </c>
      <c r="F2" s="3" t="s">
        <v>4</v>
      </c>
    </row>
    <row r="3" spans="2:14" x14ac:dyDescent="0.35">
      <c r="B3" s="4">
        <v>1.3</v>
      </c>
      <c r="C3" s="6">
        <v>0.2</v>
      </c>
      <c r="D3" s="6">
        <v>0.6</v>
      </c>
      <c r="E3" s="8">
        <f>1013.5/4.25*C3</f>
        <v>47.694117647058825</v>
      </c>
      <c r="F3" s="6">
        <f>624/4.25*C3</f>
        <v>29.36470588235294</v>
      </c>
      <c r="H3" s="1">
        <f>D3-0.51</f>
        <v>8.9999999999999969E-2</v>
      </c>
      <c r="J3">
        <f>SQRT(D3)/10</f>
        <v>7.7459666924148338E-2</v>
      </c>
      <c r="L3">
        <f>SQRT(H3)/(E3*SQRT(E3))*1000000</f>
        <v>910.80210728971292</v>
      </c>
      <c r="N3">
        <f>SQRT(D3)/(E3*SQRT(E3))*100000</f>
        <v>235.16809288157864</v>
      </c>
    </row>
    <row r="4" spans="2:14" x14ac:dyDescent="0.35">
      <c r="B4" s="4">
        <v>2.8</v>
      </c>
      <c r="C4" s="6">
        <v>0.4</v>
      </c>
      <c r="D4" s="6">
        <v>0.68</v>
      </c>
      <c r="E4" s="8">
        <f t="shared" ref="E4:E32" si="0">1013.5/4.25*C4</f>
        <v>95.388235294117649</v>
      </c>
      <c r="F4" s="6">
        <f t="shared" ref="F4:F32" si="1">624/4.25*C4</f>
        <v>58.72941176470588</v>
      </c>
      <c r="H4" s="1">
        <f t="shared" ref="H4:H32" si="2">D4-0.51</f>
        <v>0.17000000000000004</v>
      </c>
      <c r="J4">
        <f t="shared" ref="J4:J32" si="3">SQRT(D4)/10</f>
        <v>8.2462112512353219E-2</v>
      </c>
      <c r="L4">
        <f t="shared" ref="L4:L32" si="4">SQRT(H4)/(E4*SQRT(E4))*1000000</f>
        <v>442.57027277750387</v>
      </c>
      <c r="N4">
        <f t="shared" ref="N4:N32" si="5">SQRT(D4)/(E4*SQRT(E4))*100000</f>
        <v>88.514054555500763</v>
      </c>
    </row>
    <row r="5" spans="2:14" x14ac:dyDescent="0.35">
      <c r="B5" s="4">
        <v>4.2</v>
      </c>
      <c r="C5" s="6">
        <v>0.6</v>
      </c>
      <c r="D5" s="6">
        <v>0.69</v>
      </c>
      <c r="E5" s="8">
        <f t="shared" si="0"/>
        <v>143.08235294117645</v>
      </c>
      <c r="F5" s="6">
        <f t="shared" si="1"/>
        <v>88.094117647058809</v>
      </c>
      <c r="H5" s="1">
        <f t="shared" si="2"/>
        <v>0.17999999999999994</v>
      </c>
      <c r="J5">
        <f t="shared" si="3"/>
        <v>8.306623862918075E-2</v>
      </c>
      <c r="L5">
        <f t="shared" si="4"/>
        <v>247.8889355012729</v>
      </c>
      <c r="N5">
        <f t="shared" si="5"/>
        <v>48.533927307107334</v>
      </c>
    </row>
    <row r="6" spans="2:14" x14ac:dyDescent="0.35">
      <c r="B6" s="4">
        <v>5.6</v>
      </c>
      <c r="C6" s="6">
        <v>0.8</v>
      </c>
      <c r="D6" s="6">
        <v>0.79</v>
      </c>
      <c r="E6" s="8">
        <f t="shared" si="0"/>
        <v>190.7764705882353</v>
      </c>
      <c r="F6" s="6">
        <f t="shared" si="1"/>
        <v>117.45882352941176</v>
      </c>
      <c r="H6" s="1">
        <f t="shared" si="2"/>
        <v>0.28000000000000003</v>
      </c>
      <c r="J6">
        <f t="shared" si="3"/>
        <v>8.8881944173155897E-2</v>
      </c>
      <c r="L6">
        <f t="shared" si="4"/>
        <v>200.81298912351255</v>
      </c>
      <c r="N6">
        <f t="shared" si="5"/>
        <v>33.730775855382099</v>
      </c>
    </row>
    <row r="7" spans="2:14" x14ac:dyDescent="0.35">
      <c r="B7" s="4">
        <v>7</v>
      </c>
      <c r="C7" s="6">
        <v>1</v>
      </c>
      <c r="D7" s="6">
        <v>1.17</v>
      </c>
      <c r="E7" s="8">
        <f t="shared" si="0"/>
        <v>238.47058823529412</v>
      </c>
      <c r="F7" s="6">
        <f t="shared" si="1"/>
        <v>146.8235294117647</v>
      </c>
      <c r="H7" s="1">
        <f t="shared" si="2"/>
        <v>0.65999999999999992</v>
      </c>
      <c r="J7">
        <f t="shared" si="3"/>
        <v>0.10816653826391967</v>
      </c>
      <c r="L7">
        <f t="shared" si="4"/>
        <v>220.60722581187531</v>
      </c>
      <c r="N7">
        <f t="shared" si="5"/>
        <v>29.372485386652542</v>
      </c>
    </row>
    <row r="8" spans="2:14" x14ac:dyDescent="0.35">
      <c r="B8" s="4">
        <v>8.5</v>
      </c>
      <c r="C8" s="6">
        <v>1.2</v>
      </c>
      <c r="D8" s="6">
        <v>2.0289999999999999</v>
      </c>
      <c r="E8" s="8">
        <f t="shared" si="0"/>
        <v>286.16470588235291</v>
      </c>
      <c r="F8" s="6">
        <f t="shared" si="1"/>
        <v>176.18823529411762</v>
      </c>
      <c r="H8" s="1">
        <f t="shared" si="2"/>
        <v>1.5189999999999999</v>
      </c>
      <c r="J8">
        <f t="shared" si="3"/>
        <v>0.14244297104455522</v>
      </c>
      <c r="L8">
        <f t="shared" si="4"/>
        <v>254.59788021514666</v>
      </c>
      <c r="N8">
        <f t="shared" si="5"/>
        <v>29.425030384894537</v>
      </c>
    </row>
    <row r="9" spans="2:14" x14ac:dyDescent="0.35">
      <c r="B9" s="4">
        <v>9.8000000000000007</v>
      </c>
      <c r="C9" s="6">
        <v>1.4</v>
      </c>
      <c r="D9" s="6">
        <v>4.0789999999999997</v>
      </c>
      <c r="E9" s="8">
        <f t="shared" si="0"/>
        <v>333.85882352941172</v>
      </c>
      <c r="F9" s="6">
        <f t="shared" si="1"/>
        <v>205.55294117647057</v>
      </c>
      <c r="H9" s="1">
        <f t="shared" si="2"/>
        <v>3.569</v>
      </c>
      <c r="J9">
        <f t="shared" si="3"/>
        <v>0.20196534356171109</v>
      </c>
      <c r="L9">
        <f t="shared" si="4"/>
        <v>309.69128636427428</v>
      </c>
      <c r="N9">
        <f t="shared" si="5"/>
        <v>33.107970889783154</v>
      </c>
    </row>
    <row r="10" spans="2:14" x14ac:dyDescent="0.35">
      <c r="B10" s="4">
        <v>11.3</v>
      </c>
      <c r="C10" s="6">
        <v>1.6</v>
      </c>
      <c r="D10" s="6">
        <v>6.1280000000000001</v>
      </c>
      <c r="E10" s="8">
        <f t="shared" si="0"/>
        <v>381.5529411764706</v>
      </c>
      <c r="F10" s="6">
        <f t="shared" si="1"/>
        <v>234.91764705882352</v>
      </c>
      <c r="H10" s="1">
        <f t="shared" si="2"/>
        <v>5.6180000000000003</v>
      </c>
      <c r="J10">
        <f t="shared" si="3"/>
        <v>0.24754797514825283</v>
      </c>
      <c r="L10">
        <f t="shared" si="4"/>
        <v>318.02309438745164</v>
      </c>
      <c r="N10">
        <f t="shared" si="5"/>
        <v>33.214457994411909</v>
      </c>
    </row>
    <row r="11" spans="2:14" x14ac:dyDescent="0.35">
      <c r="B11" s="4">
        <v>12.8</v>
      </c>
      <c r="C11" s="6">
        <v>1.8</v>
      </c>
      <c r="D11" s="6">
        <v>7.6180000000000003</v>
      </c>
      <c r="E11" s="8">
        <f t="shared" si="0"/>
        <v>429.24705882352941</v>
      </c>
      <c r="F11" s="6">
        <f t="shared" si="1"/>
        <v>264.28235294117644</v>
      </c>
      <c r="H11" s="1">
        <f t="shared" si="2"/>
        <v>7.1080000000000005</v>
      </c>
      <c r="J11">
        <f t="shared" si="3"/>
        <v>0.27600724628168732</v>
      </c>
      <c r="L11">
        <f t="shared" si="4"/>
        <v>299.78694568965375</v>
      </c>
      <c r="N11">
        <f t="shared" si="5"/>
        <v>31.035553276616252</v>
      </c>
    </row>
    <row r="12" spans="2:14" x14ac:dyDescent="0.35">
      <c r="B12" s="4">
        <v>14.3</v>
      </c>
      <c r="C12" s="6">
        <v>2</v>
      </c>
      <c r="D12" s="6">
        <v>9.7870000000000008</v>
      </c>
      <c r="E12" s="8">
        <f t="shared" si="0"/>
        <v>476.94117647058823</v>
      </c>
      <c r="F12" s="6">
        <f t="shared" si="1"/>
        <v>293.64705882352939</v>
      </c>
      <c r="H12" s="1">
        <f t="shared" si="2"/>
        <v>9.277000000000001</v>
      </c>
      <c r="J12">
        <f t="shared" si="3"/>
        <v>0.31284181306212894</v>
      </c>
      <c r="L12">
        <f t="shared" si="4"/>
        <v>292.41964822978218</v>
      </c>
      <c r="N12">
        <f t="shared" si="5"/>
        <v>30.03499515284496</v>
      </c>
    </row>
    <row r="13" spans="2:14" x14ac:dyDescent="0.35">
      <c r="B13" s="4">
        <v>16.899999999999999</v>
      </c>
      <c r="C13" s="6">
        <v>2.2000000000000002</v>
      </c>
      <c r="D13" s="6">
        <v>12.146000000000001</v>
      </c>
      <c r="E13" s="8">
        <f t="shared" si="0"/>
        <v>524.63529411764705</v>
      </c>
      <c r="F13" s="6">
        <f t="shared" si="1"/>
        <v>323.01176470588234</v>
      </c>
      <c r="H13" s="1">
        <f t="shared" si="2"/>
        <v>11.636000000000001</v>
      </c>
      <c r="J13">
        <f t="shared" si="3"/>
        <v>0.34851111890440456</v>
      </c>
      <c r="L13">
        <f t="shared" si="4"/>
        <v>283.86745268023037</v>
      </c>
      <c r="N13">
        <f t="shared" si="5"/>
        <v>29.00216257413118</v>
      </c>
    </row>
    <row r="14" spans="2:14" x14ac:dyDescent="0.35">
      <c r="B14" s="4">
        <v>17.399999999999999</v>
      </c>
      <c r="C14" s="6">
        <v>2.4</v>
      </c>
      <c r="D14" s="6">
        <v>12.496</v>
      </c>
      <c r="E14" s="8">
        <f t="shared" si="0"/>
        <v>572.32941176470581</v>
      </c>
      <c r="F14" s="6">
        <f t="shared" si="1"/>
        <v>352.37647058823524</v>
      </c>
      <c r="H14" s="1">
        <f t="shared" si="2"/>
        <v>11.986000000000001</v>
      </c>
      <c r="J14">
        <f t="shared" si="3"/>
        <v>0.35349681752457124</v>
      </c>
      <c r="L14">
        <f t="shared" si="4"/>
        <v>252.85295861309484</v>
      </c>
      <c r="N14">
        <f t="shared" si="5"/>
        <v>25.8176323018861</v>
      </c>
    </row>
    <row r="15" spans="2:14" x14ac:dyDescent="0.35">
      <c r="B15" s="4">
        <v>19</v>
      </c>
      <c r="C15" s="6">
        <v>2.6</v>
      </c>
      <c r="D15" s="6">
        <v>11.657</v>
      </c>
      <c r="E15" s="8">
        <f t="shared" si="0"/>
        <v>620.02352941176468</v>
      </c>
      <c r="F15" s="6">
        <f t="shared" si="1"/>
        <v>381.74117647058824</v>
      </c>
      <c r="H15" s="1">
        <f t="shared" si="2"/>
        <v>11.147</v>
      </c>
      <c r="J15">
        <f t="shared" si="3"/>
        <v>0.34142349069740352</v>
      </c>
      <c r="L15">
        <f t="shared" si="4"/>
        <v>216.25529210908053</v>
      </c>
      <c r="N15">
        <f t="shared" si="5"/>
        <v>22.114704559816339</v>
      </c>
    </row>
    <row r="16" spans="2:14" x14ac:dyDescent="0.35">
      <c r="B16" s="4">
        <v>20.3</v>
      </c>
      <c r="C16" s="6">
        <v>2.8</v>
      </c>
      <c r="D16" s="6">
        <v>10.776999999999999</v>
      </c>
      <c r="E16" s="8">
        <f t="shared" si="0"/>
        <v>667.71764705882345</v>
      </c>
      <c r="F16" s="6">
        <f t="shared" si="1"/>
        <v>411.10588235294114</v>
      </c>
      <c r="H16" s="1">
        <f t="shared" si="2"/>
        <v>10.266999999999999</v>
      </c>
      <c r="J16">
        <f t="shared" si="3"/>
        <v>0.32828341414089135</v>
      </c>
      <c r="L16">
        <f t="shared" si="4"/>
        <v>185.70880676367236</v>
      </c>
      <c r="N16">
        <f t="shared" si="5"/>
        <v>19.026533054875305</v>
      </c>
    </row>
    <row r="17" spans="2:14" x14ac:dyDescent="0.35">
      <c r="B17" s="4">
        <v>22.4</v>
      </c>
      <c r="C17" s="6">
        <v>3</v>
      </c>
      <c r="D17" s="6">
        <v>8.3379999999999992</v>
      </c>
      <c r="E17" s="8">
        <f t="shared" si="0"/>
        <v>715.41176470588232</v>
      </c>
      <c r="F17" s="6">
        <f t="shared" si="1"/>
        <v>440.47058823529409</v>
      </c>
      <c r="H17" s="1">
        <f t="shared" si="2"/>
        <v>7.8279999999999994</v>
      </c>
      <c r="J17">
        <f t="shared" si="3"/>
        <v>0.28875595231960155</v>
      </c>
      <c r="L17">
        <f t="shared" si="4"/>
        <v>146.21478565824907</v>
      </c>
      <c r="N17">
        <f t="shared" si="5"/>
        <v>15.090263692267724</v>
      </c>
    </row>
    <row r="18" spans="2:14" x14ac:dyDescent="0.35">
      <c r="B18" s="4">
        <v>23.3</v>
      </c>
      <c r="C18" s="6">
        <v>3.2</v>
      </c>
      <c r="D18" s="6">
        <v>6.6180000000000003</v>
      </c>
      <c r="E18" s="8">
        <f t="shared" si="0"/>
        <v>763.10588235294119</v>
      </c>
      <c r="F18" s="6">
        <f t="shared" si="1"/>
        <v>469.83529411764704</v>
      </c>
      <c r="H18" s="1">
        <f t="shared" si="2"/>
        <v>6.1080000000000005</v>
      </c>
      <c r="J18">
        <f t="shared" si="3"/>
        <v>0.25725473756570549</v>
      </c>
      <c r="L18">
        <f t="shared" si="4"/>
        <v>117.23905582994597</v>
      </c>
      <c r="N18">
        <f t="shared" si="5"/>
        <v>12.203549848182641</v>
      </c>
    </row>
    <row r="19" spans="2:14" x14ac:dyDescent="0.35">
      <c r="B19" s="4">
        <v>24.9</v>
      </c>
      <c r="C19" s="6">
        <v>3.4</v>
      </c>
      <c r="D19" s="6">
        <v>4.319</v>
      </c>
      <c r="E19" s="8">
        <f t="shared" si="0"/>
        <v>810.8</v>
      </c>
      <c r="F19" s="6">
        <f t="shared" si="1"/>
        <v>499.19999999999993</v>
      </c>
      <c r="H19" s="1">
        <f t="shared" si="2"/>
        <v>3.8090000000000002</v>
      </c>
      <c r="J19">
        <f t="shared" si="3"/>
        <v>0.20782203925474313</v>
      </c>
      <c r="L19">
        <f t="shared" si="4"/>
        <v>84.534672854985487</v>
      </c>
      <c r="N19">
        <f t="shared" si="5"/>
        <v>9.0016265617745184</v>
      </c>
    </row>
    <row r="20" spans="2:14" x14ac:dyDescent="0.35">
      <c r="B20" s="4">
        <v>26.8</v>
      </c>
      <c r="C20" s="6">
        <v>3.6</v>
      </c>
      <c r="D20" s="6">
        <v>2.339</v>
      </c>
      <c r="E20" s="8">
        <f t="shared" si="0"/>
        <v>858.49411764705883</v>
      </c>
      <c r="F20" s="6">
        <f t="shared" si="1"/>
        <v>528.56470588235288</v>
      </c>
      <c r="H20" s="1">
        <f t="shared" si="2"/>
        <v>1.829</v>
      </c>
      <c r="J20">
        <f t="shared" si="3"/>
        <v>0.15293789589241771</v>
      </c>
      <c r="L20">
        <f t="shared" si="4"/>
        <v>53.765150660464968</v>
      </c>
      <c r="N20">
        <f t="shared" si="5"/>
        <v>6.080077643107975</v>
      </c>
    </row>
    <row r="21" spans="2:14" x14ac:dyDescent="0.35">
      <c r="B21" s="4">
        <v>28.3</v>
      </c>
      <c r="C21" s="6">
        <v>3.8</v>
      </c>
      <c r="D21" s="6">
        <v>2.089</v>
      </c>
      <c r="E21" s="8">
        <f t="shared" si="0"/>
        <v>906.18823529411759</v>
      </c>
      <c r="F21" s="6">
        <f t="shared" si="1"/>
        <v>557.92941176470583</v>
      </c>
      <c r="H21" s="1">
        <f t="shared" si="2"/>
        <v>1.579</v>
      </c>
      <c r="J21">
        <f t="shared" si="3"/>
        <v>0.14453373308677803</v>
      </c>
      <c r="L21">
        <f t="shared" si="4"/>
        <v>46.06418965504988</v>
      </c>
      <c r="N21">
        <f t="shared" si="5"/>
        <v>5.2983615524943808</v>
      </c>
    </row>
    <row r="22" spans="2:14" x14ac:dyDescent="0.35">
      <c r="B22" s="4">
        <v>29.8</v>
      </c>
      <c r="C22" s="6">
        <v>4</v>
      </c>
      <c r="D22" s="6">
        <v>3.2189999999999999</v>
      </c>
      <c r="E22" s="8">
        <f t="shared" si="0"/>
        <v>953.88235294117646</v>
      </c>
      <c r="F22" s="6">
        <f t="shared" si="1"/>
        <v>587.29411764705878</v>
      </c>
      <c r="H22" s="1">
        <f t="shared" si="2"/>
        <v>2.7089999999999996</v>
      </c>
      <c r="J22">
        <f t="shared" si="3"/>
        <v>0.17941571837495174</v>
      </c>
      <c r="L22">
        <f t="shared" si="4"/>
        <v>55.867891502147494</v>
      </c>
      <c r="N22">
        <f t="shared" si="5"/>
        <v>6.0900136616716933</v>
      </c>
    </row>
    <row r="23" spans="2:14" x14ac:dyDescent="0.35">
      <c r="B23" s="4">
        <v>31.6</v>
      </c>
      <c r="C23" s="6">
        <v>4.0999999999999996</v>
      </c>
      <c r="D23" s="6">
        <v>9.6270000000000007</v>
      </c>
      <c r="E23" s="8">
        <f t="shared" si="0"/>
        <v>977.72941176470579</v>
      </c>
      <c r="F23" s="6">
        <f t="shared" si="1"/>
        <v>601.9764705882352</v>
      </c>
      <c r="H23" s="1">
        <f t="shared" si="2"/>
        <v>9.1170000000000009</v>
      </c>
      <c r="J23">
        <f t="shared" si="3"/>
        <v>0.31027407239406907</v>
      </c>
      <c r="L23">
        <f t="shared" si="4"/>
        <v>98.763837867398792</v>
      </c>
      <c r="N23">
        <f t="shared" si="5"/>
        <v>10.148864784783967</v>
      </c>
    </row>
    <row r="24" spans="2:14" x14ac:dyDescent="0.35">
      <c r="B24" s="4">
        <v>32.299999999999997</v>
      </c>
      <c r="C24" s="6">
        <v>4.1500000000000004</v>
      </c>
      <c r="D24" s="6">
        <v>12.375999999999999</v>
      </c>
      <c r="E24" s="8">
        <f t="shared" si="0"/>
        <v>989.65294117647068</v>
      </c>
      <c r="F24" s="6">
        <f t="shared" si="1"/>
        <v>609.31764705882358</v>
      </c>
      <c r="H24" s="1">
        <f t="shared" si="2"/>
        <v>11.866</v>
      </c>
      <c r="J24">
        <f t="shared" si="3"/>
        <v>0.35179539508072016</v>
      </c>
      <c r="L24">
        <f t="shared" si="4"/>
        <v>110.64398075813131</v>
      </c>
      <c r="N24">
        <f t="shared" si="5"/>
        <v>11.299670271825615</v>
      </c>
    </row>
    <row r="25" spans="2:14" x14ac:dyDescent="0.35">
      <c r="B25" s="4">
        <v>31.3</v>
      </c>
      <c r="C25" s="6">
        <v>4.2</v>
      </c>
      <c r="D25" s="6">
        <v>14.646000000000001</v>
      </c>
      <c r="E25" s="8">
        <f t="shared" si="0"/>
        <v>1001.5764705882353</v>
      </c>
      <c r="F25" s="6">
        <f t="shared" si="1"/>
        <v>616.65882352941173</v>
      </c>
      <c r="H25" s="1">
        <f t="shared" si="2"/>
        <v>14.136000000000001</v>
      </c>
      <c r="J25">
        <f t="shared" si="3"/>
        <v>0.38270092761842112</v>
      </c>
      <c r="L25">
        <f t="shared" si="4"/>
        <v>118.61431310146421</v>
      </c>
      <c r="N25">
        <f t="shared" si="5"/>
        <v>12.073504403234365</v>
      </c>
    </row>
    <row r="26" spans="2:14" x14ac:dyDescent="0.35">
      <c r="B26" s="4">
        <v>34.299999999999997</v>
      </c>
      <c r="C26" s="6">
        <v>4.25</v>
      </c>
      <c r="D26" s="6">
        <v>16.245000000000001</v>
      </c>
      <c r="E26" s="8">
        <f t="shared" si="0"/>
        <v>1013.5</v>
      </c>
      <c r="F26" s="6">
        <f t="shared" si="1"/>
        <v>624</v>
      </c>
      <c r="H26" s="1">
        <f t="shared" si="2"/>
        <v>15.735000000000001</v>
      </c>
      <c r="J26">
        <f t="shared" si="3"/>
        <v>0.4030508652763321</v>
      </c>
      <c r="L26">
        <f t="shared" si="4"/>
        <v>122.94128385750746</v>
      </c>
      <c r="N26">
        <f t="shared" si="5"/>
        <v>12.491777160595493</v>
      </c>
    </row>
    <row r="27" spans="2:14" x14ac:dyDescent="0.35">
      <c r="B27" s="4">
        <v>34</v>
      </c>
      <c r="C27" s="6">
        <v>4.3</v>
      </c>
      <c r="D27" s="6">
        <v>13.586</v>
      </c>
      <c r="E27" s="8">
        <f t="shared" si="0"/>
        <v>1025.4235294117645</v>
      </c>
      <c r="F27" s="6">
        <f t="shared" si="1"/>
        <v>631.34117647058815</v>
      </c>
      <c r="H27" s="1">
        <f t="shared" si="2"/>
        <v>13.076000000000001</v>
      </c>
      <c r="J27">
        <f t="shared" si="3"/>
        <v>0.36859191526673507</v>
      </c>
      <c r="L27">
        <f t="shared" si="4"/>
        <v>110.12414209171354</v>
      </c>
      <c r="N27">
        <f t="shared" si="5"/>
        <v>11.225117282147067</v>
      </c>
    </row>
    <row r="28" spans="2:14" x14ac:dyDescent="0.35">
      <c r="B28" s="4">
        <v>32.9</v>
      </c>
      <c r="C28" s="6">
        <v>4.4000000000000004</v>
      </c>
      <c r="D28" s="6">
        <v>10.377000000000001</v>
      </c>
      <c r="E28" s="8">
        <f t="shared" si="0"/>
        <v>1049.2705882352941</v>
      </c>
      <c r="F28" s="6">
        <f t="shared" si="1"/>
        <v>646.02352941176468</v>
      </c>
      <c r="H28" s="1">
        <f t="shared" si="2"/>
        <v>9.8670000000000009</v>
      </c>
      <c r="J28">
        <f t="shared" si="3"/>
        <v>0.3221335126931068</v>
      </c>
      <c r="L28">
        <f t="shared" si="4"/>
        <v>92.419010615901698</v>
      </c>
      <c r="N28">
        <f t="shared" si="5"/>
        <v>9.4777371305238187</v>
      </c>
    </row>
    <row r="29" spans="2:14" x14ac:dyDescent="0.35">
      <c r="B29" s="4">
        <v>35.6</v>
      </c>
      <c r="C29" s="6">
        <v>4.5</v>
      </c>
      <c r="D29" s="6">
        <v>4.4290000000000003</v>
      </c>
      <c r="E29" s="8">
        <f t="shared" si="0"/>
        <v>1073.1176470588234</v>
      </c>
      <c r="F29" s="6">
        <f t="shared" si="1"/>
        <v>660.7058823529411</v>
      </c>
      <c r="H29" s="1">
        <f t="shared" si="2"/>
        <v>3.9190000000000005</v>
      </c>
      <c r="J29">
        <f t="shared" si="3"/>
        <v>0.21045189474081721</v>
      </c>
      <c r="L29">
        <f t="shared" si="4"/>
        <v>56.314032430751894</v>
      </c>
      <c r="N29">
        <f t="shared" si="5"/>
        <v>5.9866219682059052</v>
      </c>
    </row>
    <row r="30" spans="2:14" x14ac:dyDescent="0.35">
      <c r="B30" s="4">
        <v>34.799999999999997</v>
      </c>
      <c r="C30" s="6">
        <v>4.5999999999999996</v>
      </c>
      <c r="D30" s="6">
        <v>1.57</v>
      </c>
      <c r="E30" s="8">
        <f t="shared" si="0"/>
        <v>1096.9647058823527</v>
      </c>
      <c r="F30" s="6">
        <f t="shared" si="1"/>
        <v>675.38823529411752</v>
      </c>
      <c r="H30" s="1">
        <f t="shared" si="2"/>
        <v>1.06</v>
      </c>
      <c r="J30">
        <f t="shared" si="3"/>
        <v>0.12529964086141668</v>
      </c>
      <c r="L30">
        <f t="shared" si="4"/>
        <v>28.337657741598857</v>
      </c>
      <c r="N30">
        <f t="shared" si="5"/>
        <v>3.4487430970744737</v>
      </c>
    </row>
    <row r="31" spans="2:14" x14ac:dyDescent="0.35">
      <c r="B31" s="4">
        <v>36.299999999999997</v>
      </c>
      <c r="C31" s="6">
        <v>4.8</v>
      </c>
      <c r="D31" s="6">
        <v>0.62</v>
      </c>
      <c r="E31" s="8">
        <f t="shared" si="0"/>
        <v>1144.6588235294116</v>
      </c>
      <c r="F31" s="6">
        <f t="shared" si="1"/>
        <v>704.75294117647047</v>
      </c>
      <c r="H31" s="1">
        <f t="shared" si="2"/>
        <v>0.10999999999999999</v>
      </c>
      <c r="J31">
        <f t="shared" si="3"/>
        <v>7.8740078740118111E-2</v>
      </c>
      <c r="L31">
        <f t="shared" si="4"/>
        <v>8.5641102993576315</v>
      </c>
      <c r="N31">
        <f t="shared" si="5"/>
        <v>2.0332077396014889</v>
      </c>
    </row>
    <row r="32" spans="2:14" x14ac:dyDescent="0.35">
      <c r="B32" s="5">
        <v>38.299999999999997</v>
      </c>
      <c r="C32" s="7">
        <v>5</v>
      </c>
      <c r="D32" s="7">
        <v>0.51</v>
      </c>
      <c r="E32" s="9">
        <f t="shared" si="0"/>
        <v>1192.3529411764705</v>
      </c>
      <c r="F32" s="7">
        <f t="shared" si="1"/>
        <v>734.11764705882342</v>
      </c>
      <c r="H32" s="1">
        <f t="shared" si="2"/>
        <v>0</v>
      </c>
      <c r="J32">
        <f t="shared" si="3"/>
        <v>7.1414284285428495E-2</v>
      </c>
      <c r="L32">
        <f t="shared" si="4"/>
        <v>0</v>
      </c>
      <c r="N32">
        <f t="shared" si="5"/>
        <v>1.734514149806798</v>
      </c>
    </row>
  </sheetData>
  <sortState xmlns:xlrd2="http://schemas.microsoft.com/office/spreadsheetml/2017/richdata2" ref="B3:D32">
    <sortCondition ref="C3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>gfzxfkudyce hcygcukzdyvaf</cp:lastModifiedBy>
  <dcterms:created xsi:type="dcterms:W3CDTF">2015-06-05T18:17:20Z</dcterms:created>
  <dcterms:modified xsi:type="dcterms:W3CDTF">2022-11-24T08:44:46Z</dcterms:modified>
</cp:coreProperties>
</file>