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PT-MIPS\Labs\Physics\4.7.1\"/>
    </mc:Choice>
  </mc:AlternateContent>
  <xr:revisionPtr revIDLastSave="0" documentId="13_ncr:1_{08FCD607-5CB6-4E9D-B02E-FF26872FBD1E}" xr6:coauthVersionLast="47" xr6:coauthVersionMax="47" xr10:uidLastSave="{00000000-0000-0000-0000-000000000000}"/>
  <bookViews>
    <workbookView xWindow="-110" yWindow="-110" windowWidth="21820" windowHeight="13900" xr2:uid="{457D556B-4563-4964-837B-4E2AD99EB45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Y10" i="1" s="1"/>
  <c r="AA10" i="1" s="1"/>
  <c r="W11" i="1"/>
  <c r="W12" i="1"/>
  <c r="W13" i="1"/>
  <c r="W14" i="1"/>
  <c r="W15" i="1"/>
  <c r="W16" i="1"/>
  <c r="W17" i="1"/>
  <c r="W18" i="1"/>
  <c r="Y18" i="1" s="1"/>
  <c r="AA18" i="1" s="1"/>
  <c r="W19" i="1"/>
  <c r="W20" i="1"/>
  <c r="W21" i="1"/>
  <c r="W22" i="1"/>
  <c r="W23" i="1"/>
  <c r="W24" i="1"/>
  <c r="W25" i="1"/>
  <c r="W26" i="1"/>
  <c r="Y26" i="1" s="1"/>
  <c r="AA26" i="1" s="1"/>
  <c r="W27" i="1"/>
  <c r="W28" i="1"/>
  <c r="W29" i="1"/>
  <c r="W2" i="1"/>
  <c r="AA6" i="1"/>
  <c r="AA14" i="1"/>
  <c r="AA2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2" i="1"/>
  <c r="V3" i="1"/>
  <c r="V4" i="1"/>
  <c r="V5" i="1"/>
  <c r="V6" i="1"/>
  <c r="V7" i="1"/>
  <c r="V8" i="1"/>
  <c r="V9" i="1"/>
  <c r="V10" i="1"/>
  <c r="X10" i="1" s="1"/>
  <c r="V11" i="1"/>
  <c r="V12" i="1"/>
  <c r="V13" i="1"/>
  <c r="V14" i="1"/>
  <c r="V15" i="1"/>
  <c r="V16" i="1"/>
  <c r="V17" i="1"/>
  <c r="V18" i="1"/>
  <c r="X18" i="1" s="1"/>
  <c r="V19" i="1"/>
  <c r="V20" i="1"/>
  <c r="V21" i="1"/>
  <c r="V22" i="1"/>
  <c r="V23" i="1"/>
  <c r="V24" i="1"/>
  <c r="V25" i="1"/>
  <c r="V26" i="1"/>
  <c r="X26" i="1" s="1"/>
  <c r="V27" i="1"/>
  <c r="V28" i="1"/>
  <c r="V29" i="1"/>
  <c r="Y2" i="1"/>
  <c r="AA2" i="1" s="1"/>
  <c r="V2" i="1"/>
  <c r="X2" i="1" s="1"/>
  <c r="Y3" i="1"/>
  <c r="AA3" i="1" s="1"/>
  <c r="Y4" i="1"/>
  <c r="AA4" i="1" s="1"/>
  <c r="Y5" i="1"/>
  <c r="AA5" i="1" s="1"/>
  <c r="Y6" i="1"/>
  <c r="Y7" i="1"/>
  <c r="AA7" i="1" s="1"/>
  <c r="Y8" i="1"/>
  <c r="AA8" i="1" s="1"/>
  <c r="Y9" i="1"/>
  <c r="AA9" i="1" s="1"/>
  <c r="Y11" i="1"/>
  <c r="AA11" i="1" s="1"/>
  <c r="Y12" i="1"/>
  <c r="AA12" i="1" s="1"/>
  <c r="Y13" i="1"/>
  <c r="AA13" i="1" s="1"/>
  <c r="Y14" i="1"/>
  <c r="Y15" i="1"/>
  <c r="AA15" i="1" s="1"/>
  <c r="Y16" i="1"/>
  <c r="AA16" i="1" s="1"/>
  <c r="Y17" i="1"/>
  <c r="AA17" i="1" s="1"/>
  <c r="Y19" i="1"/>
  <c r="AA19" i="1" s="1"/>
  <c r="Y20" i="1"/>
  <c r="AA20" i="1" s="1"/>
  <c r="Y21" i="1"/>
  <c r="AA21" i="1" s="1"/>
  <c r="Y22" i="1"/>
  <c r="Y23" i="1"/>
  <c r="AA23" i="1" s="1"/>
  <c r="Y24" i="1"/>
  <c r="AA24" i="1" s="1"/>
  <c r="Y25" i="1"/>
  <c r="AA25" i="1" s="1"/>
  <c r="Y27" i="1"/>
  <c r="AA27" i="1" s="1"/>
  <c r="Y28" i="1"/>
  <c r="AA28" i="1" s="1"/>
  <c r="Y29" i="1"/>
  <c r="AA29" i="1" s="1"/>
  <c r="X3" i="1"/>
  <c r="X4" i="1"/>
  <c r="X5" i="1"/>
  <c r="X6" i="1"/>
  <c r="X7" i="1"/>
  <c r="X8" i="1"/>
  <c r="X9" i="1"/>
  <c r="X11" i="1"/>
  <c r="X12" i="1"/>
  <c r="X13" i="1"/>
  <c r="X14" i="1"/>
  <c r="X15" i="1"/>
  <c r="X16" i="1"/>
  <c r="X17" i="1"/>
  <c r="X19" i="1"/>
  <c r="X20" i="1"/>
  <c r="X21" i="1"/>
  <c r="X22" i="1"/>
  <c r="X23" i="1"/>
  <c r="X24" i="1"/>
  <c r="X25" i="1"/>
  <c r="X27" i="1"/>
  <c r="X28" i="1"/>
  <c r="X29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S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2" i="1"/>
  <c r="C1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E3" i="1"/>
  <c r="B18" i="1"/>
  <c r="D4" i="1"/>
  <c r="D3" i="1"/>
</calcChain>
</file>

<file path=xl/sharedStrings.xml><?xml version="1.0" encoding="utf-8"?>
<sst xmlns="http://schemas.openxmlformats.org/spreadsheetml/2006/main" count="15" uniqueCount="15">
  <si>
    <t>а1</t>
  </si>
  <si>
    <t>а2</t>
  </si>
  <si>
    <t>А</t>
  </si>
  <si>
    <t>погрешность</t>
  </si>
  <si>
    <t>2\phi_1</t>
  </si>
  <si>
    <t>180 + \ksi_о</t>
  </si>
  <si>
    <t>180 + \ksi_e</t>
  </si>
  <si>
    <t>-</t>
  </si>
  <si>
    <t>\ksi_0</t>
  </si>
  <si>
    <t>\ksi_e</t>
  </si>
  <si>
    <t>\phi_{2o}</t>
  </si>
  <si>
    <t>\phi_{2e}</t>
  </si>
  <si>
    <t>sin \phi_1</t>
  </si>
  <si>
    <t>sin \phi_{2o}</t>
  </si>
  <si>
    <t>sin \phi_{2e}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</si>
</sst>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4D78-C0D1-4233-BAE1-7C57BCFAC912}">
  <dimension ref="A1:AA29"/>
  <sheetViews>
    <sheetView tabSelected="1" topLeftCell="A2" workbookViewId="0">
      <selection activeCell="Z2" sqref="Z2"/>
    </sheetView>
  </sheetViews>
  <sheetFormatPr defaultRowHeight="14.5" x14ac:dyDescent="0.35"/>
  <cols>
    <col min="1" max="1" width="11.54296875" customWidth="1"/>
    <col min="8" max="8" width="11.81640625" customWidth="1"/>
    <col min="9" max="9" width="10.6328125" customWidth="1"/>
  </cols>
  <sheetData>
    <row r="1" spans="1:27" x14ac:dyDescent="0.35">
      <c r="G1" t="s">
        <v>4</v>
      </c>
      <c r="H1" t="s">
        <v>5</v>
      </c>
      <c r="I1" t="s">
        <v>6</v>
      </c>
      <c r="K1" t="s">
        <v>8</v>
      </c>
      <c r="L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</row>
    <row r="2" spans="1:27" x14ac:dyDescent="0.35">
      <c r="B2" t="s">
        <v>0</v>
      </c>
      <c r="C2" t="s">
        <v>1</v>
      </c>
      <c r="D2" t="s">
        <v>2</v>
      </c>
      <c r="G2">
        <v>0</v>
      </c>
      <c r="H2">
        <v>207</v>
      </c>
      <c r="I2" s="1" t="s">
        <v>7</v>
      </c>
      <c r="K2">
        <f>H2-180</f>
        <v>27</v>
      </c>
      <c r="L2" t="e">
        <f>I2-180</f>
        <v>#VALUE!</v>
      </c>
      <c r="N2">
        <f>37+K2-G2/2</f>
        <v>64</v>
      </c>
      <c r="O2" t="e">
        <f>37+L2-G2/2</f>
        <v>#VALUE!</v>
      </c>
      <c r="Q2">
        <f>SIN(G2*3.14/360)</f>
        <v>0</v>
      </c>
      <c r="R2">
        <f>SIN(N2*3.14/180)</f>
        <v>0.89854566278032988</v>
      </c>
      <c r="S2" t="e">
        <f>SIN(O2*3.14/180)</f>
        <v>#VALUE!</v>
      </c>
      <c r="V2">
        <f>Q2*Q2 +R2*R2+2*Q2*R2*0.6</f>
        <v>0.80738430810134232</v>
      </c>
      <c r="W2" t="e">
        <f>Q2*Q2 +S2*S2+2*Q2*S2*0.6</f>
        <v>#VALUE!</v>
      </c>
      <c r="X2">
        <f>SQRT(V2)</f>
        <v>0.89854566278032988</v>
      </c>
      <c r="Y2" t="e">
        <f>SQRT(W2)</f>
        <v>#VALUE!</v>
      </c>
      <c r="Z2" s="2">
        <f>X2*1.66</f>
        <v>1.4915858002153475</v>
      </c>
      <c r="AA2" s="5" t="e">
        <f>Y2*1.66</f>
        <v>#VALUE!</v>
      </c>
    </row>
    <row r="3" spans="1:27" x14ac:dyDescent="0.35">
      <c r="B3">
        <v>320</v>
      </c>
      <c r="C3">
        <v>177</v>
      </c>
      <c r="D3">
        <f>180 - (B3-C3)</f>
        <v>37</v>
      </c>
      <c r="E3">
        <f>D3*3.14/180</f>
        <v>0.64544444444444449</v>
      </c>
      <c r="G3">
        <v>4</v>
      </c>
      <c r="H3">
        <v>204</v>
      </c>
      <c r="I3">
        <v>219</v>
      </c>
      <c r="K3">
        <f t="shared" ref="K3:K29" si="0">H3-180</f>
        <v>24</v>
      </c>
      <c r="L3">
        <f t="shared" ref="L3:L29" si="1">I3-180</f>
        <v>39</v>
      </c>
      <c r="N3">
        <f t="shared" ref="N3:N29" si="2">37+K3-G3/2</f>
        <v>59</v>
      </c>
      <c r="O3">
        <f t="shared" ref="O3:O29" si="3">37+L3-G3/2</f>
        <v>74</v>
      </c>
      <c r="Q3">
        <f t="shared" ref="Q3:Q29" si="4">SIN(G3*3.14/360)</f>
        <v>3.4881811326056798E-2</v>
      </c>
      <c r="R3">
        <f t="shared" ref="R3:R29" si="5">SIN(N3*3.14/180)</f>
        <v>0.85689831526530424</v>
      </c>
      <c r="S3">
        <f t="shared" ref="S3:S29" si="6">SIN(O3*3.14/180)</f>
        <v>0.96108101425121495</v>
      </c>
      <c r="V3">
        <f t="shared" ref="V3:V29" si="7">Q3*Q3 +R3*R3+2*Q3*R3*0.6</f>
        <v>0.77135966189634375</v>
      </c>
      <c r="W3">
        <f t="shared" ref="W3:W29" si="8">Q3*Q3 +S3*S3+2*Q3*S3*0.6</f>
        <v>0.96512255264533009</v>
      </c>
      <c r="X3">
        <f t="shared" ref="X3:X29" si="9">SQRT(V3)</f>
        <v>0.87827083630070724</v>
      </c>
      <c r="Y3">
        <f t="shared" ref="Y3:Y29" si="10">SQRT(W3)</f>
        <v>0.98240651089318931</v>
      </c>
      <c r="Z3" s="3">
        <f t="shared" ref="Z3:Z29" si="11">X3*1.66</f>
        <v>1.4579295882591738</v>
      </c>
      <c r="AA3" s="6">
        <f t="shared" ref="AA3:AA29" si="12">Y3*1.66</f>
        <v>1.6307948080826942</v>
      </c>
    </row>
    <row r="4" spans="1:27" x14ac:dyDescent="0.35">
      <c r="A4" t="s">
        <v>3</v>
      </c>
      <c r="B4">
        <v>0.5</v>
      </c>
      <c r="C4">
        <v>0.5</v>
      </c>
      <c r="D4">
        <f>B4+C4</f>
        <v>1</v>
      </c>
      <c r="G4">
        <v>9</v>
      </c>
      <c r="H4">
        <v>203</v>
      </c>
      <c r="I4">
        <v>215</v>
      </c>
      <c r="K4">
        <f t="shared" si="0"/>
        <v>23</v>
      </c>
      <c r="L4">
        <f t="shared" si="1"/>
        <v>35</v>
      </c>
      <c r="N4">
        <f t="shared" si="2"/>
        <v>55.5</v>
      </c>
      <c r="O4">
        <f t="shared" si="3"/>
        <v>67.5</v>
      </c>
      <c r="Q4">
        <f t="shared" si="4"/>
        <v>7.8419402066405797E-2</v>
      </c>
      <c r="R4">
        <f t="shared" si="5"/>
        <v>0.82384794517934212</v>
      </c>
      <c r="S4">
        <f t="shared" si="6"/>
        <v>0.92365081194681065</v>
      </c>
      <c r="V4">
        <f t="shared" si="7"/>
        <v>0.76240183530219818</v>
      </c>
      <c r="W4">
        <f t="shared" si="8"/>
        <v>0.94619899829967813</v>
      </c>
      <c r="X4">
        <f t="shared" si="9"/>
        <v>0.87315624907698974</v>
      </c>
      <c r="Y4">
        <f t="shared" si="10"/>
        <v>0.97272760745219833</v>
      </c>
      <c r="Z4" s="3">
        <f t="shared" si="11"/>
        <v>1.4494393734678028</v>
      </c>
      <c r="AA4" s="6">
        <f t="shared" si="12"/>
        <v>1.6147278283706492</v>
      </c>
    </row>
    <row r="5" spans="1:27" x14ac:dyDescent="0.35">
      <c r="G5">
        <v>15</v>
      </c>
      <c r="H5">
        <v>203</v>
      </c>
      <c r="I5">
        <v>215</v>
      </c>
      <c r="K5">
        <f t="shared" si="0"/>
        <v>23</v>
      </c>
      <c r="L5">
        <f t="shared" si="1"/>
        <v>35</v>
      </c>
      <c r="N5">
        <f t="shared" si="2"/>
        <v>52.5</v>
      </c>
      <c r="O5">
        <f t="shared" si="3"/>
        <v>64.5</v>
      </c>
      <c r="Q5">
        <f t="shared" si="4"/>
        <v>0.1304603990903013</v>
      </c>
      <c r="R5">
        <f t="shared" si="5"/>
        <v>0.79307047043357348</v>
      </c>
      <c r="S5">
        <f t="shared" si="6"/>
        <v>0.90233944432006785</v>
      </c>
      <c r="V5">
        <f t="shared" si="7"/>
        <v>0.77013783489992649</v>
      </c>
      <c r="W5">
        <f t="shared" si="8"/>
        <v>0.97249986533174959</v>
      </c>
      <c r="X5">
        <f t="shared" si="9"/>
        <v>0.87757497394805328</v>
      </c>
      <c r="Y5">
        <f t="shared" si="10"/>
        <v>0.98615407788628529</v>
      </c>
      <c r="Z5" s="3">
        <f t="shared" si="11"/>
        <v>1.4567744567537684</v>
      </c>
      <c r="AA5" s="6">
        <f t="shared" si="12"/>
        <v>1.6370157692912335</v>
      </c>
    </row>
    <row r="6" spans="1:27" x14ac:dyDescent="0.35">
      <c r="G6">
        <v>20</v>
      </c>
      <c r="H6">
        <v>202</v>
      </c>
      <c r="I6">
        <v>213</v>
      </c>
      <c r="K6">
        <f t="shared" si="0"/>
        <v>22</v>
      </c>
      <c r="L6">
        <f t="shared" si="1"/>
        <v>33</v>
      </c>
      <c r="N6">
        <f t="shared" si="2"/>
        <v>49</v>
      </c>
      <c r="O6">
        <f t="shared" si="3"/>
        <v>60</v>
      </c>
      <c r="Q6">
        <f t="shared" si="4"/>
        <v>0.17356104045380674</v>
      </c>
      <c r="R6">
        <f t="shared" si="5"/>
        <v>0.75442507116890845</v>
      </c>
      <c r="S6">
        <f t="shared" si="6"/>
        <v>0.86575983949234436</v>
      </c>
      <c r="V6">
        <f t="shared" si="7"/>
        <v>0.75640718312743604</v>
      </c>
      <c r="W6">
        <f t="shared" si="8"/>
        <v>0.95997814867171227</v>
      </c>
      <c r="X6">
        <f t="shared" si="9"/>
        <v>0.86971672579491999</v>
      </c>
      <c r="Y6">
        <f t="shared" si="10"/>
        <v>0.97978474609054422</v>
      </c>
      <c r="Z6" s="3">
        <f t="shared" si="11"/>
        <v>1.4437297648195671</v>
      </c>
      <c r="AA6" s="6">
        <f t="shared" si="12"/>
        <v>1.6264426785103034</v>
      </c>
    </row>
    <row r="7" spans="1:27" x14ac:dyDescent="0.35">
      <c r="G7">
        <v>25</v>
      </c>
      <c r="H7">
        <v>202</v>
      </c>
      <c r="I7">
        <v>211</v>
      </c>
      <c r="K7">
        <f t="shared" si="0"/>
        <v>22</v>
      </c>
      <c r="L7">
        <f t="shared" si="1"/>
        <v>31</v>
      </c>
      <c r="N7">
        <f t="shared" si="2"/>
        <v>46.5</v>
      </c>
      <c r="O7">
        <f t="shared" si="3"/>
        <v>55.5</v>
      </c>
      <c r="Q7">
        <f t="shared" si="4"/>
        <v>0.21633163335476399</v>
      </c>
      <c r="R7">
        <f t="shared" si="5"/>
        <v>0.72509109610849887</v>
      </c>
      <c r="S7">
        <f t="shared" si="6"/>
        <v>0.82384794517934212</v>
      </c>
      <c r="V7">
        <f t="shared" si="7"/>
        <v>0.76078864262834167</v>
      </c>
      <c r="W7">
        <f t="shared" si="8"/>
        <v>0.93939405830610012</v>
      </c>
      <c r="X7">
        <f t="shared" si="9"/>
        <v>0.87223198899624277</v>
      </c>
      <c r="Y7">
        <f t="shared" si="10"/>
        <v>0.96922343053916116</v>
      </c>
      <c r="Z7" s="3">
        <f t="shared" si="11"/>
        <v>1.447905101733763</v>
      </c>
      <c r="AA7" s="6">
        <f t="shared" si="12"/>
        <v>1.6089108946950075</v>
      </c>
    </row>
    <row r="8" spans="1:27" x14ac:dyDescent="0.35">
      <c r="G8">
        <v>30</v>
      </c>
      <c r="H8">
        <v>201</v>
      </c>
      <c r="I8">
        <v>210</v>
      </c>
      <c r="K8">
        <f t="shared" si="0"/>
        <v>21</v>
      </c>
      <c r="L8">
        <f t="shared" si="1"/>
        <v>30</v>
      </c>
      <c r="N8">
        <f t="shared" si="2"/>
        <v>43</v>
      </c>
      <c r="O8">
        <f t="shared" si="3"/>
        <v>52</v>
      </c>
      <c r="Q8">
        <f t="shared" si="4"/>
        <v>0.25869084405380199</v>
      </c>
      <c r="R8">
        <f t="shared" si="5"/>
        <v>0.68172005457872842</v>
      </c>
      <c r="S8">
        <f t="shared" si="6"/>
        <v>0.78772740440975264</v>
      </c>
      <c r="V8">
        <f t="shared" si="7"/>
        <v>0.7432888692049433</v>
      </c>
      <c r="W8">
        <f t="shared" si="8"/>
        <v>0.93196885701267795</v>
      </c>
      <c r="X8">
        <f t="shared" si="9"/>
        <v>0.86214202380173033</v>
      </c>
      <c r="Y8">
        <f t="shared" si="10"/>
        <v>0.9653853412045772</v>
      </c>
      <c r="Z8" s="3">
        <f t="shared" si="11"/>
        <v>1.4311557595108724</v>
      </c>
      <c r="AA8" s="6">
        <f t="shared" si="12"/>
        <v>1.6025396663995981</v>
      </c>
    </row>
    <row r="9" spans="1:27" x14ac:dyDescent="0.35">
      <c r="G9">
        <v>35</v>
      </c>
      <c r="H9">
        <v>201</v>
      </c>
      <c r="I9">
        <v>209</v>
      </c>
      <c r="K9">
        <f t="shared" si="0"/>
        <v>21</v>
      </c>
      <c r="L9">
        <f t="shared" si="1"/>
        <v>29</v>
      </c>
      <c r="N9">
        <f t="shared" si="2"/>
        <v>40.5</v>
      </c>
      <c r="O9">
        <f t="shared" si="3"/>
        <v>48.5</v>
      </c>
      <c r="Q9">
        <f t="shared" si="4"/>
        <v>0.3005581211072938</v>
      </c>
      <c r="R9">
        <f t="shared" si="5"/>
        <v>0.64917551739692236</v>
      </c>
      <c r="S9">
        <f t="shared" si="6"/>
        <v>0.74867130059377829</v>
      </c>
      <c r="V9">
        <f t="shared" si="7"/>
        <v>0.7459020050843177</v>
      </c>
      <c r="W9">
        <f t="shared" si="8"/>
        <v>0.92086698781643017</v>
      </c>
      <c r="X9">
        <f t="shared" si="9"/>
        <v>0.86365618453428428</v>
      </c>
      <c r="Y9">
        <f t="shared" si="10"/>
        <v>0.95961814687740776</v>
      </c>
      <c r="Z9" s="3">
        <f t="shared" si="11"/>
        <v>1.4336692663269119</v>
      </c>
      <c r="AA9" s="6">
        <f t="shared" si="12"/>
        <v>1.5929661238164967</v>
      </c>
    </row>
    <row r="10" spans="1:27" x14ac:dyDescent="0.35">
      <c r="C10">
        <v>21</v>
      </c>
      <c r="D10">
        <v>202</v>
      </c>
      <c r="E10">
        <v>212</v>
      </c>
      <c r="G10">
        <v>40</v>
      </c>
      <c r="H10">
        <v>200</v>
      </c>
      <c r="I10">
        <v>208</v>
      </c>
      <c r="K10">
        <f t="shared" si="0"/>
        <v>20</v>
      </c>
      <c r="L10">
        <f t="shared" si="1"/>
        <v>28</v>
      </c>
      <c r="N10">
        <f t="shared" si="2"/>
        <v>37</v>
      </c>
      <c r="O10">
        <f t="shared" si="3"/>
        <v>45</v>
      </c>
      <c r="Q10">
        <f t="shared" si="4"/>
        <v>0.34185384854620343</v>
      </c>
      <c r="R10">
        <f t="shared" si="5"/>
        <v>0.6015535345767008</v>
      </c>
      <c r="S10">
        <f t="shared" si="6"/>
        <v>0.70682518110536596</v>
      </c>
      <c r="V10">
        <f t="shared" si="7"/>
        <v>0.72550277780951278</v>
      </c>
      <c r="W10">
        <f t="shared" si="8"/>
        <v>0.90642298050276793</v>
      </c>
      <c r="X10">
        <f t="shared" si="9"/>
        <v>0.85176450842325713</v>
      </c>
      <c r="Y10">
        <f t="shared" si="10"/>
        <v>0.9520624877090621</v>
      </c>
      <c r="Z10" s="3">
        <f t="shared" si="11"/>
        <v>1.4139290839826069</v>
      </c>
      <c r="AA10" s="6">
        <f t="shared" si="12"/>
        <v>1.5804237295970429</v>
      </c>
    </row>
    <row r="11" spans="1:27" x14ac:dyDescent="0.35">
      <c r="C11">
        <v>30</v>
      </c>
      <c r="D11">
        <v>201</v>
      </c>
      <c r="E11">
        <v>210</v>
      </c>
      <c r="G11">
        <v>46</v>
      </c>
      <c r="H11">
        <v>200</v>
      </c>
      <c r="I11">
        <v>208</v>
      </c>
      <c r="K11">
        <f t="shared" si="0"/>
        <v>20</v>
      </c>
      <c r="L11">
        <f t="shared" si="1"/>
        <v>28</v>
      </c>
      <c r="N11">
        <f t="shared" si="2"/>
        <v>34</v>
      </c>
      <c r="O11">
        <f t="shared" si="3"/>
        <v>42</v>
      </c>
      <c r="Q11">
        <f t="shared" si="4"/>
        <v>0.3905437923814537</v>
      </c>
      <c r="R11">
        <f t="shared" si="5"/>
        <v>0.55894347501149444</v>
      </c>
      <c r="S11">
        <f t="shared" si="6"/>
        <v>0.66885439329753549</v>
      </c>
      <c r="V11">
        <f t="shared" si="7"/>
        <v>0.72689254737504194</v>
      </c>
      <c r="W11">
        <f t="shared" si="8"/>
        <v>0.91335097077240146</v>
      </c>
      <c r="X11">
        <f t="shared" si="9"/>
        <v>0.85257993606174076</v>
      </c>
      <c r="Y11">
        <f t="shared" si="10"/>
        <v>0.95569397338918149</v>
      </c>
      <c r="Z11" s="3">
        <f t="shared" si="11"/>
        <v>1.4152826938624896</v>
      </c>
      <c r="AA11" s="6">
        <f t="shared" si="12"/>
        <v>1.5864519958260412</v>
      </c>
    </row>
    <row r="12" spans="1:27" x14ac:dyDescent="0.35">
      <c r="C12">
        <v>35</v>
      </c>
      <c r="D12">
        <v>201</v>
      </c>
      <c r="E12">
        <v>209</v>
      </c>
      <c r="G12">
        <v>50</v>
      </c>
      <c r="H12">
        <v>200</v>
      </c>
      <c r="I12">
        <v>207</v>
      </c>
      <c r="K12">
        <f t="shared" si="0"/>
        <v>20</v>
      </c>
      <c r="L12">
        <f t="shared" si="1"/>
        <v>27</v>
      </c>
      <c r="N12">
        <f t="shared" si="2"/>
        <v>32</v>
      </c>
      <c r="O12">
        <f t="shared" si="3"/>
        <v>39</v>
      </c>
      <c r="Q12">
        <f t="shared" si="4"/>
        <v>0.42241777440979805</v>
      </c>
      <c r="R12">
        <f t="shared" si="5"/>
        <v>0.52967912800069206</v>
      </c>
      <c r="S12">
        <f t="shared" si="6"/>
        <v>0.62905217998697349</v>
      </c>
      <c r="V12">
        <f t="shared" si="7"/>
        <v>0.72749180885855036</v>
      </c>
      <c r="W12">
        <f t="shared" si="8"/>
        <v>0.89301080751296547</v>
      </c>
      <c r="X12">
        <f t="shared" si="9"/>
        <v>0.85293130371592663</v>
      </c>
      <c r="Y12">
        <f t="shared" si="10"/>
        <v>0.94499249071776514</v>
      </c>
      <c r="Z12" s="3">
        <f t="shared" si="11"/>
        <v>1.4158659641684381</v>
      </c>
      <c r="AA12" s="6">
        <f t="shared" si="12"/>
        <v>1.5686875345914901</v>
      </c>
    </row>
    <row r="13" spans="1:27" x14ac:dyDescent="0.35">
      <c r="C13">
        <v>42</v>
      </c>
      <c r="D13">
        <v>200</v>
      </c>
      <c r="E13">
        <v>208</v>
      </c>
      <c r="G13">
        <v>55</v>
      </c>
      <c r="H13">
        <v>200</v>
      </c>
      <c r="I13">
        <v>207</v>
      </c>
      <c r="K13">
        <f t="shared" si="0"/>
        <v>20</v>
      </c>
      <c r="L13">
        <f t="shared" si="1"/>
        <v>27</v>
      </c>
      <c r="N13">
        <f t="shared" si="2"/>
        <v>29.5</v>
      </c>
      <c r="O13">
        <f t="shared" si="3"/>
        <v>36.5</v>
      </c>
      <c r="Q13">
        <f t="shared" si="4"/>
        <v>0.46153277025054718</v>
      </c>
      <c r="R13">
        <f t="shared" si="5"/>
        <v>0.49219636463070982</v>
      </c>
      <c r="S13">
        <f t="shared" si="6"/>
        <v>0.59456314633986829</v>
      </c>
      <c r="V13">
        <f t="shared" si="7"/>
        <v>0.72786746138114289</v>
      </c>
      <c r="W13">
        <f t="shared" si="8"/>
        <v>0.89581028422365305</v>
      </c>
      <c r="X13">
        <f t="shared" si="9"/>
        <v>0.85315148794404794</v>
      </c>
      <c r="Y13">
        <f t="shared" si="10"/>
        <v>0.94647254805601888</v>
      </c>
      <c r="Z13" s="3">
        <f t="shared" si="11"/>
        <v>1.4162314699871195</v>
      </c>
      <c r="AA13" s="6">
        <f t="shared" si="12"/>
        <v>1.5711444297729913</v>
      </c>
    </row>
    <row r="14" spans="1:27" x14ac:dyDescent="0.35">
      <c r="C14">
        <v>54</v>
      </c>
      <c r="D14">
        <v>200</v>
      </c>
      <c r="E14">
        <v>207</v>
      </c>
      <c r="G14">
        <v>60</v>
      </c>
      <c r="H14">
        <v>200</v>
      </c>
      <c r="I14">
        <v>207</v>
      </c>
      <c r="K14">
        <f t="shared" si="0"/>
        <v>20</v>
      </c>
      <c r="L14">
        <f t="shared" si="1"/>
        <v>27</v>
      </c>
      <c r="N14">
        <f t="shared" si="2"/>
        <v>27</v>
      </c>
      <c r="O14">
        <f t="shared" si="3"/>
        <v>34</v>
      </c>
      <c r="Q14">
        <f t="shared" si="4"/>
        <v>0.4997701026431024</v>
      </c>
      <c r="R14">
        <f t="shared" si="5"/>
        <v>0.45377762707554514</v>
      </c>
      <c r="S14">
        <f t="shared" si="6"/>
        <v>0.55894347501149444</v>
      </c>
      <c r="V14">
        <f t="shared" si="7"/>
        <v>0.72782567984303603</v>
      </c>
      <c r="W14">
        <f t="shared" si="8"/>
        <v>0.89739984920764648</v>
      </c>
      <c r="X14">
        <f t="shared" si="9"/>
        <v>0.85312700100456085</v>
      </c>
      <c r="Y14">
        <f t="shared" si="10"/>
        <v>0.94731190703360557</v>
      </c>
      <c r="Z14" s="3">
        <f t="shared" si="11"/>
        <v>1.4161908216675709</v>
      </c>
      <c r="AA14" s="6">
        <f t="shared" si="12"/>
        <v>1.5725377656757851</v>
      </c>
    </row>
    <row r="15" spans="1:27" x14ac:dyDescent="0.35">
      <c r="C15">
        <v>70</v>
      </c>
      <c r="D15">
        <v>201</v>
      </c>
      <c r="G15">
        <v>65</v>
      </c>
      <c r="H15">
        <v>201</v>
      </c>
      <c r="I15">
        <v>207</v>
      </c>
      <c r="K15">
        <f t="shared" si="0"/>
        <v>21</v>
      </c>
      <c r="L15">
        <f t="shared" si="1"/>
        <v>27</v>
      </c>
      <c r="N15">
        <f t="shared" si="2"/>
        <v>25.5</v>
      </c>
      <c r="O15">
        <f t="shared" si="3"/>
        <v>31.5</v>
      </c>
      <c r="Q15">
        <f t="shared" si="4"/>
        <v>0.53705705842133444</v>
      </c>
      <c r="R15">
        <f t="shared" si="5"/>
        <v>0.43030743921212433</v>
      </c>
      <c r="S15">
        <f t="shared" si="6"/>
        <v>0.52226090135148817</v>
      </c>
      <c r="V15">
        <f t="shared" si="7"/>
        <v>0.75091435326556955</v>
      </c>
      <c r="W15">
        <f t="shared" si="8"/>
        <v>0.89776741717061137</v>
      </c>
      <c r="X15">
        <f t="shared" si="9"/>
        <v>0.86655314509011483</v>
      </c>
      <c r="Y15">
        <f t="shared" si="10"/>
        <v>0.94750589294769627</v>
      </c>
      <c r="Z15" s="3">
        <f t="shared" si="11"/>
        <v>1.4384782208495905</v>
      </c>
      <c r="AA15" s="6">
        <f t="shared" si="12"/>
        <v>1.5728597822931758</v>
      </c>
    </row>
    <row r="16" spans="1:27" x14ac:dyDescent="0.35">
      <c r="G16">
        <v>70</v>
      </c>
      <c r="H16">
        <v>201</v>
      </c>
      <c r="I16">
        <v>207</v>
      </c>
      <c r="K16">
        <f t="shared" si="0"/>
        <v>21</v>
      </c>
      <c r="L16">
        <f t="shared" si="1"/>
        <v>27</v>
      </c>
      <c r="N16">
        <f t="shared" si="2"/>
        <v>23</v>
      </c>
      <c r="O16">
        <f t="shared" si="3"/>
        <v>29</v>
      </c>
      <c r="Q16">
        <f t="shared" si="4"/>
        <v>0.57332273168150161</v>
      </c>
      <c r="R16">
        <f t="shared" si="5"/>
        <v>0.3905437923814537</v>
      </c>
      <c r="S16">
        <f t="shared" si="6"/>
        <v>0.484585181953882</v>
      </c>
      <c r="V16">
        <f t="shared" si="7"/>
        <v>0.74991256909769299</v>
      </c>
      <c r="W16">
        <f t="shared" si="8"/>
        <v>0.89691019353222856</v>
      </c>
      <c r="X16">
        <f t="shared" si="9"/>
        <v>0.86597492405825061</v>
      </c>
      <c r="Y16">
        <f t="shared" si="10"/>
        <v>0.94705342696820893</v>
      </c>
      <c r="Z16" s="3">
        <f t="shared" si="11"/>
        <v>1.4375183739366959</v>
      </c>
      <c r="AA16" s="6">
        <f t="shared" si="12"/>
        <v>1.5721086887672266</v>
      </c>
    </row>
    <row r="17" spans="2:27" x14ac:dyDescent="0.35">
      <c r="G17">
        <v>75</v>
      </c>
      <c r="H17">
        <v>201</v>
      </c>
      <c r="I17">
        <v>207</v>
      </c>
      <c r="K17">
        <f t="shared" si="0"/>
        <v>21</v>
      </c>
      <c r="L17">
        <f t="shared" si="1"/>
        <v>27</v>
      </c>
      <c r="N17">
        <f t="shared" si="2"/>
        <v>20.5</v>
      </c>
      <c r="O17">
        <f t="shared" si="3"/>
        <v>26.5</v>
      </c>
      <c r="Q17">
        <f t="shared" si="4"/>
        <v>0.6084981586188728</v>
      </c>
      <c r="R17">
        <f t="shared" si="5"/>
        <v>0.35003747670127522</v>
      </c>
      <c r="S17">
        <f t="shared" si="6"/>
        <v>0.44598796200604102</v>
      </c>
      <c r="V17">
        <f t="shared" si="7"/>
        <v>0.74839283616234176</v>
      </c>
      <c r="W17">
        <f t="shared" si="8"/>
        <v>0.89483469567309237</v>
      </c>
      <c r="X17">
        <f t="shared" si="9"/>
        <v>0.86509700968292669</v>
      </c>
      <c r="Y17">
        <f t="shared" si="10"/>
        <v>0.94595702633528356</v>
      </c>
      <c r="Z17" s="3">
        <f t="shared" si="11"/>
        <v>1.4360610360736583</v>
      </c>
      <c r="AA17" s="6">
        <f t="shared" si="12"/>
        <v>1.5702886637165707</v>
      </c>
    </row>
    <row r="18" spans="2:27" x14ac:dyDescent="0.35">
      <c r="B18">
        <f>SIN(E3)</f>
        <v>0.6015535345767008</v>
      </c>
      <c r="C18">
        <f>1/B18</f>
        <v>1.6623624374573356</v>
      </c>
      <c r="G18">
        <v>80</v>
      </c>
      <c r="H18">
        <v>202</v>
      </c>
      <c r="I18">
        <v>208</v>
      </c>
      <c r="K18">
        <f t="shared" si="0"/>
        <v>22</v>
      </c>
      <c r="L18">
        <f t="shared" si="1"/>
        <v>28</v>
      </c>
      <c r="N18">
        <f t="shared" si="2"/>
        <v>19</v>
      </c>
      <c r="O18">
        <f t="shared" si="3"/>
        <v>25</v>
      </c>
      <c r="Q18">
        <f t="shared" si="4"/>
        <v>0.64251644867120083</v>
      </c>
      <c r="R18">
        <f t="shared" si="5"/>
        <v>0.32540919548217428</v>
      </c>
      <c r="S18">
        <f t="shared" si="6"/>
        <v>0.42241777440979805</v>
      </c>
      <c r="V18">
        <f t="shared" si="7"/>
        <v>0.7696154440927987</v>
      </c>
      <c r="W18">
        <f t="shared" si="8"/>
        <v>0.91695660487362995</v>
      </c>
      <c r="X18">
        <f t="shared" si="9"/>
        <v>0.8772772903095114</v>
      </c>
      <c r="Y18">
        <f t="shared" si="10"/>
        <v>0.95757851107553049</v>
      </c>
      <c r="Z18" s="3">
        <f t="shared" si="11"/>
        <v>1.4562803019137889</v>
      </c>
      <c r="AA18" s="6">
        <f t="shared" si="12"/>
        <v>1.5895803283853804</v>
      </c>
    </row>
    <row r="19" spans="2:27" x14ac:dyDescent="0.35">
      <c r="G19">
        <v>85</v>
      </c>
      <c r="H19">
        <v>202</v>
      </c>
      <c r="I19">
        <v>208</v>
      </c>
      <c r="K19">
        <f t="shared" si="0"/>
        <v>22</v>
      </c>
      <c r="L19">
        <f t="shared" si="1"/>
        <v>28</v>
      </c>
      <c r="N19">
        <f t="shared" si="2"/>
        <v>16.5</v>
      </c>
      <c r="O19">
        <f t="shared" si="3"/>
        <v>22.5</v>
      </c>
      <c r="Q19">
        <f t="shared" si="4"/>
        <v>0.67531291171966112</v>
      </c>
      <c r="R19">
        <f t="shared" si="5"/>
        <v>0.2838753604725</v>
      </c>
      <c r="S19">
        <f t="shared" si="6"/>
        <v>0.38249949727600968</v>
      </c>
      <c r="V19">
        <f t="shared" si="7"/>
        <v>0.76667838451406145</v>
      </c>
      <c r="W19">
        <f t="shared" si="8"/>
        <v>0.9123216132358094</v>
      </c>
      <c r="X19">
        <f t="shared" si="9"/>
        <v>0.87560172710774242</v>
      </c>
      <c r="Y19">
        <f t="shared" si="10"/>
        <v>0.95515528226347024</v>
      </c>
      <c r="Z19" s="3">
        <f t="shared" si="11"/>
        <v>1.4534988669988524</v>
      </c>
      <c r="AA19" s="6">
        <f t="shared" si="12"/>
        <v>1.5855577685573605</v>
      </c>
    </row>
    <row r="20" spans="2:27" x14ac:dyDescent="0.35">
      <c r="G20">
        <v>90</v>
      </c>
      <c r="H20">
        <v>203</v>
      </c>
      <c r="I20">
        <v>208</v>
      </c>
      <c r="K20">
        <f t="shared" si="0"/>
        <v>23</v>
      </c>
      <c r="L20">
        <f t="shared" si="1"/>
        <v>28</v>
      </c>
      <c r="N20">
        <f t="shared" si="2"/>
        <v>15</v>
      </c>
      <c r="O20">
        <f t="shared" si="3"/>
        <v>20</v>
      </c>
      <c r="Q20">
        <f t="shared" si="4"/>
        <v>0.70682518110536596</v>
      </c>
      <c r="R20">
        <f t="shared" si="5"/>
        <v>0.25869084405380199</v>
      </c>
      <c r="S20">
        <f t="shared" si="6"/>
        <v>0.34185384854620343</v>
      </c>
      <c r="V20">
        <f t="shared" si="7"/>
        <v>0.78594183268025608</v>
      </c>
      <c r="W20">
        <f t="shared" si="8"/>
        <v>0.90642298050276793</v>
      </c>
      <c r="X20">
        <f t="shared" si="9"/>
        <v>0.88653360493568212</v>
      </c>
      <c r="Y20">
        <f t="shared" si="10"/>
        <v>0.9520624877090621</v>
      </c>
      <c r="Z20" s="3">
        <f t="shared" si="11"/>
        <v>1.4716457841932322</v>
      </c>
      <c r="AA20" s="6">
        <f t="shared" si="12"/>
        <v>1.5804237295970429</v>
      </c>
    </row>
    <row r="21" spans="2:27" x14ac:dyDescent="0.35">
      <c r="G21">
        <v>95</v>
      </c>
      <c r="H21">
        <v>203</v>
      </c>
      <c r="I21">
        <v>209</v>
      </c>
      <c r="K21">
        <f t="shared" si="0"/>
        <v>23</v>
      </c>
      <c r="L21">
        <f t="shared" si="1"/>
        <v>29</v>
      </c>
      <c r="N21">
        <f t="shared" si="2"/>
        <v>12.5</v>
      </c>
      <c r="O21">
        <f t="shared" si="3"/>
        <v>18.5</v>
      </c>
      <c r="Q21">
        <f t="shared" si="4"/>
        <v>0.73699333222752383</v>
      </c>
      <c r="R21">
        <f t="shared" si="5"/>
        <v>0.21633163335476399</v>
      </c>
      <c r="S21">
        <f t="shared" si="6"/>
        <v>0.31714942162779591</v>
      </c>
      <c r="V21">
        <f t="shared" si="7"/>
        <v>0.78128051293658995</v>
      </c>
      <c r="W21">
        <f t="shared" si="8"/>
        <v>0.92422733825807635</v>
      </c>
      <c r="X21">
        <f t="shared" si="9"/>
        <v>0.88390073703815297</v>
      </c>
      <c r="Y21">
        <f t="shared" si="10"/>
        <v>0.9613674314527596</v>
      </c>
      <c r="Z21" s="3">
        <f t="shared" si="11"/>
        <v>1.4672752234833339</v>
      </c>
      <c r="AA21" s="6">
        <f t="shared" si="12"/>
        <v>1.5958699362115809</v>
      </c>
    </row>
    <row r="22" spans="2:27" x14ac:dyDescent="0.35">
      <c r="G22">
        <v>100</v>
      </c>
      <c r="H22">
        <v>204</v>
      </c>
      <c r="I22">
        <v>210</v>
      </c>
      <c r="K22">
        <f t="shared" si="0"/>
        <v>24</v>
      </c>
      <c r="L22">
        <f t="shared" si="1"/>
        <v>30</v>
      </c>
      <c r="N22">
        <f t="shared" si="2"/>
        <v>11</v>
      </c>
      <c r="O22">
        <f t="shared" si="3"/>
        <v>17</v>
      </c>
      <c r="Q22">
        <f t="shared" si="4"/>
        <v>0.76575999649771331</v>
      </c>
      <c r="R22">
        <f t="shared" si="5"/>
        <v>0.19071345384719871</v>
      </c>
      <c r="S22">
        <f t="shared" si="6"/>
        <v>0.29222785665220036</v>
      </c>
      <c r="V22">
        <f t="shared" si="7"/>
        <v>0.79800887421462274</v>
      </c>
      <c r="W22">
        <f t="shared" si="8"/>
        <v>0.94031717542354465</v>
      </c>
      <c r="X22">
        <f t="shared" si="9"/>
        <v>0.89331342440076578</v>
      </c>
      <c r="Y22">
        <f t="shared" si="10"/>
        <v>0.96969952842287421</v>
      </c>
      <c r="Z22" s="3">
        <f t="shared" si="11"/>
        <v>1.4829002845052712</v>
      </c>
      <c r="AA22" s="6">
        <f t="shared" si="12"/>
        <v>1.6097012171819711</v>
      </c>
    </row>
    <row r="23" spans="2:27" x14ac:dyDescent="0.35">
      <c r="G23">
        <v>105</v>
      </c>
      <c r="H23">
        <v>204</v>
      </c>
      <c r="I23">
        <v>210</v>
      </c>
      <c r="K23">
        <f t="shared" si="0"/>
        <v>24</v>
      </c>
      <c r="L23">
        <f t="shared" si="1"/>
        <v>30</v>
      </c>
      <c r="N23">
        <f t="shared" si="2"/>
        <v>8.5</v>
      </c>
      <c r="O23">
        <f t="shared" si="3"/>
        <v>14.5</v>
      </c>
      <c r="Q23">
        <f t="shared" si="4"/>
        <v>0.79307047043357348</v>
      </c>
      <c r="R23">
        <f t="shared" si="5"/>
        <v>0.14773502817190762</v>
      </c>
      <c r="S23">
        <f t="shared" si="6"/>
        <v>0.25025579146460319</v>
      </c>
      <c r="V23">
        <f t="shared" si="7"/>
        <v>0.79138355557285833</v>
      </c>
      <c r="W23">
        <f t="shared" si="8"/>
        <v>0.92975330615397533</v>
      </c>
      <c r="X23">
        <f t="shared" si="9"/>
        <v>0.88959741207630449</v>
      </c>
      <c r="Y23">
        <f t="shared" si="10"/>
        <v>0.96423716281523564</v>
      </c>
      <c r="Z23" s="3">
        <f t="shared" si="11"/>
        <v>1.4767317040466654</v>
      </c>
      <c r="AA23" s="6">
        <f t="shared" si="12"/>
        <v>1.6006336902732912</v>
      </c>
    </row>
    <row r="24" spans="2:27" x14ac:dyDescent="0.35">
      <c r="G24">
        <v>110</v>
      </c>
      <c r="H24">
        <v>206</v>
      </c>
      <c r="I24">
        <v>211</v>
      </c>
      <c r="K24">
        <f t="shared" si="0"/>
        <v>26</v>
      </c>
      <c r="L24">
        <f t="shared" si="1"/>
        <v>31</v>
      </c>
      <c r="N24">
        <f t="shared" si="2"/>
        <v>8</v>
      </c>
      <c r="O24">
        <f t="shared" si="3"/>
        <v>13</v>
      </c>
      <c r="Q24">
        <f t="shared" si="4"/>
        <v>0.81887281968445502</v>
      </c>
      <c r="R24">
        <f t="shared" si="5"/>
        <v>0.13910300487837274</v>
      </c>
      <c r="S24">
        <f t="shared" si="6"/>
        <v>0.22483897595731545</v>
      </c>
      <c r="V24">
        <f t="shared" si="7"/>
        <v>0.82659154458176287</v>
      </c>
      <c r="W24">
        <f t="shared" si="8"/>
        <v>0.94204269138806307</v>
      </c>
      <c r="X24">
        <f t="shared" si="9"/>
        <v>0.90917080055496879</v>
      </c>
      <c r="Y24">
        <f t="shared" si="10"/>
        <v>0.97058883745284397</v>
      </c>
      <c r="Z24" s="3">
        <f t="shared" si="11"/>
        <v>1.5092235289212481</v>
      </c>
      <c r="AA24" s="6">
        <f t="shared" si="12"/>
        <v>1.611177470171721</v>
      </c>
    </row>
    <row r="25" spans="2:27" x14ac:dyDescent="0.35">
      <c r="G25">
        <v>115</v>
      </c>
      <c r="H25">
        <v>207</v>
      </c>
      <c r="I25">
        <v>212</v>
      </c>
      <c r="K25">
        <f t="shared" si="0"/>
        <v>27</v>
      </c>
      <c r="L25">
        <f t="shared" si="1"/>
        <v>32</v>
      </c>
      <c r="N25">
        <f t="shared" si="2"/>
        <v>6.5</v>
      </c>
      <c r="O25">
        <f t="shared" si="3"/>
        <v>11.5</v>
      </c>
      <c r="Q25">
        <f t="shared" si="4"/>
        <v>0.84311797779121389</v>
      </c>
      <c r="R25">
        <f t="shared" si="5"/>
        <v>0.1131460707885662</v>
      </c>
      <c r="S25">
        <f t="shared" si="6"/>
        <v>0.19926822323592544</v>
      </c>
      <c r="V25">
        <f t="shared" si="7"/>
        <v>0.8381245414875701</v>
      </c>
      <c r="W25">
        <f t="shared" si="8"/>
        <v>0.95216369496161446</v>
      </c>
      <c r="X25">
        <f t="shared" si="9"/>
        <v>0.9154914207613144</v>
      </c>
      <c r="Y25">
        <f t="shared" si="10"/>
        <v>0.97578875529574249</v>
      </c>
      <c r="Z25" s="3">
        <f t="shared" si="11"/>
        <v>1.5197157584637819</v>
      </c>
      <c r="AA25" s="6">
        <f t="shared" si="12"/>
        <v>1.6198093337909325</v>
      </c>
    </row>
    <row r="26" spans="2:27" x14ac:dyDescent="0.35">
      <c r="G26">
        <v>120</v>
      </c>
      <c r="H26">
        <v>208</v>
      </c>
      <c r="I26">
        <v>213</v>
      </c>
      <c r="K26">
        <f t="shared" si="0"/>
        <v>28</v>
      </c>
      <c r="L26">
        <f t="shared" si="1"/>
        <v>33</v>
      </c>
      <c r="N26">
        <f t="shared" si="2"/>
        <v>5</v>
      </c>
      <c r="O26">
        <f t="shared" si="3"/>
        <v>10</v>
      </c>
      <c r="Q26">
        <f t="shared" si="4"/>
        <v>0.86575983949234436</v>
      </c>
      <c r="R26">
        <f t="shared" si="5"/>
        <v>8.7111670632880112E-2</v>
      </c>
      <c r="S26">
        <f t="shared" si="6"/>
        <v>0.17356104045380674</v>
      </c>
      <c r="V26">
        <f t="shared" si="7"/>
        <v>0.84762988602029998</v>
      </c>
      <c r="W26">
        <f t="shared" si="8"/>
        <v>0.95997814867171227</v>
      </c>
      <c r="X26">
        <f t="shared" si="9"/>
        <v>0.92066817367621656</v>
      </c>
      <c r="Y26">
        <f t="shared" si="10"/>
        <v>0.97978474609054422</v>
      </c>
      <c r="Z26" s="3">
        <f t="shared" si="11"/>
        <v>1.5283091683025194</v>
      </c>
      <c r="AA26" s="6">
        <f t="shared" si="12"/>
        <v>1.6264426785103034</v>
      </c>
    </row>
    <row r="27" spans="2:27" x14ac:dyDescent="0.35">
      <c r="G27">
        <v>125</v>
      </c>
      <c r="H27">
        <v>209</v>
      </c>
      <c r="I27">
        <v>214</v>
      </c>
      <c r="K27">
        <f t="shared" si="0"/>
        <v>29</v>
      </c>
      <c r="L27">
        <f t="shared" si="1"/>
        <v>34</v>
      </c>
      <c r="N27">
        <f t="shared" si="2"/>
        <v>3.5</v>
      </c>
      <c r="O27">
        <f t="shared" si="3"/>
        <v>8.5</v>
      </c>
      <c r="Q27">
        <f t="shared" si="4"/>
        <v>0.88675534839901538</v>
      </c>
      <c r="R27">
        <f t="shared" si="5"/>
        <v>6.1017629003397383E-2</v>
      </c>
      <c r="S27">
        <f t="shared" si="6"/>
        <v>0.14773502817190762</v>
      </c>
      <c r="V27">
        <f t="shared" si="7"/>
        <v>0.85498744960192286</v>
      </c>
      <c r="W27">
        <f t="shared" si="8"/>
        <v>0.96536647811599541</v>
      </c>
      <c r="X27">
        <f t="shared" si="9"/>
        <v>0.92465531394240241</v>
      </c>
      <c r="Y27">
        <f t="shared" si="10"/>
        <v>0.98253064996263373</v>
      </c>
      <c r="Z27" s="3">
        <f t="shared" si="11"/>
        <v>1.534927821144388</v>
      </c>
      <c r="AA27" s="6">
        <f t="shared" si="12"/>
        <v>1.631000878937972</v>
      </c>
    </row>
    <row r="28" spans="2:27" x14ac:dyDescent="0.35">
      <c r="G28">
        <v>130</v>
      </c>
      <c r="H28">
        <v>210</v>
      </c>
      <c r="I28">
        <v>215</v>
      </c>
      <c r="K28">
        <f t="shared" si="0"/>
        <v>30</v>
      </c>
      <c r="L28">
        <f t="shared" si="1"/>
        <v>35</v>
      </c>
      <c r="N28">
        <f t="shared" si="2"/>
        <v>2</v>
      </c>
      <c r="O28">
        <f t="shared" si="3"/>
        <v>7</v>
      </c>
      <c r="Q28">
        <f t="shared" si="4"/>
        <v>0.90606457887228786</v>
      </c>
      <c r="R28">
        <f t="shared" si="5"/>
        <v>3.4881811326056798E-2</v>
      </c>
      <c r="S28">
        <f t="shared" si="6"/>
        <v>0.12180786830843253</v>
      </c>
      <c r="V28">
        <f t="shared" si="7"/>
        <v>0.86009597027573859</v>
      </c>
      <c r="W28">
        <f t="shared" si="8"/>
        <v>0.96822913175151415</v>
      </c>
      <c r="X28">
        <f t="shared" si="9"/>
        <v>0.9274135918109776</v>
      </c>
      <c r="Y28">
        <f t="shared" si="10"/>
        <v>0.98398634733999946</v>
      </c>
      <c r="Z28" s="3">
        <f t="shared" si="11"/>
        <v>1.5395065624062227</v>
      </c>
      <c r="AA28" s="6">
        <f t="shared" si="12"/>
        <v>1.6334173365843989</v>
      </c>
    </row>
    <row r="29" spans="2:27" x14ac:dyDescent="0.35">
      <c r="G29">
        <v>135</v>
      </c>
      <c r="H29">
        <v>212</v>
      </c>
      <c r="I29">
        <v>216</v>
      </c>
      <c r="K29">
        <f t="shared" si="0"/>
        <v>32</v>
      </c>
      <c r="L29">
        <f t="shared" si="1"/>
        <v>36</v>
      </c>
      <c r="N29">
        <f t="shared" si="2"/>
        <v>1.5</v>
      </c>
      <c r="O29">
        <f t="shared" si="3"/>
        <v>5.5</v>
      </c>
      <c r="Q29">
        <f t="shared" si="4"/>
        <v>0.92365081194681065</v>
      </c>
      <c r="R29">
        <f t="shared" si="5"/>
        <v>2.6163680740341477E-2</v>
      </c>
      <c r="S29">
        <f t="shared" si="6"/>
        <v>9.5797312032821616E-2</v>
      </c>
      <c r="V29">
        <f t="shared" si="7"/>
        <v>0.88281468655108541</v>
      </c>
      <c r="W29">
        <f t="shared" si="8"/>
        <v>0.96848786545244159</v>
      </c>
      <c r="X29">
        <f t="shared" si="9"/>
        <v>0.93958218722530362</v>
      </c>
      <c r="Y29">
        <f t="shared" si="10"/>
        <v>0.98411781075867211</v>
      </c>
      <c r="Z29" s="4">
        <f t="shared" si="11"/>
        <v>1.5597064307940038</v>
      </c>
      <c r="AA29" s="7">
        <f t="shared" si="12"/>
        <v>1.6336355658593955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gfzxfkudyce hcygcukzdyvaf</dc:creator>
  <cp:lastModifiedBy>gfzxfkudyce hcygcukzdyvaf</cp:lastModifiedBy>
  <dcterms:created xsi:type="dcterms:W3CDTF">2022-02-24T03:20:24Z</dcterms:created>
  <dcterms:modified xsi:type="dcterms:W3CDTF">2022-02-24T05:01:28Z</dcterms:modified>
</cp:coreProperties>
</file>