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MIPT-MIPS\Labs\Physics\4.3.2\"/>
    </mc:Choice>
  </mc:AlternateContent>
  <xr:revisionPtr revIDLastSave="0" documentId="13_ncr:1_{3A8F306F-CB51-4866-AD65-4052E24B1F2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" i="1" l="1"/>
  <c r="U22" i="1"/>
  <c r="U23" i="1"/>
  <c r="U24" i="1"/>
  <c r="U20" i="1"/>
  <c r="R21" i="1"/>
  <c r="R22" i="1"/>
  <c r="R23" i="1"/>
  <c r="R24" i="1"/>
  <c r="R20" i="1"/>
  <c r="S21" i="1"/>
  <c r="S22" i="1"/>
  <c r="S23" i="1"/>
  <c r="S24" i="1"/>
  <c r="S20" i="1"/>
  <c r="L21" i="1"/>
  <c r="M21" i="1"/>
  <c r="L22" i="1"/>
  <c r="L23" i="1"/>
  <c r="L24" i="1"/>
  <c r="L20" i="1"/>
  <c r="M22" i="1"/>
  <c r="M23" i="1"/>
  <c r="M24" i="1"/>
  <c r="M20" i="1"/>
  <c r="M14" i="1"/>
  <c r="M13" i="1"/>
  <c r="M12" i="1"/>
  <c r="M11" i="1"/>
  <c r="M10" i="1"/>
  <c r="K32" i="1"/>
  <c r="K33" i="1"/>
  <c r="K31" i="1"/>
  <c r="K25" i="1"/>
  <c r="K26" i="1"/>
  <c r="K24" i="1"/>
  <c r="K14" i="1"/>
  <c r="K15" i="1"/>
  <c r="K16" i="1"/>
  <c r="K17" i="1"/>
  <c r="K13" i="1"/>
  <c r="B20" i="1"/>
  <c r="C20" i="1"/>
  <c r="D20" i="1"/>
  <c r="E20" i="1"/>
  <c r="F20" i="1"/>
  <c r="A12" i="1"/>
  <c r="B12" i="1"/>
  <c r="C12" i="1"/>
  <c r="D12" i="1"/>
  <c r="E12" i="1"/>
  <c r="F12" i="1"/>
  <c r="G12" i="1"/>
</calcChain>
</file>

<file path=xl/sharedStrings.xml><?xml version="1.0" encoding="utf-8"?>
<sst xmlns="http://schemas.openxmlformats.org/spreadsheetml/2006/main" count="29" uniqueCount="23">
  <si>
    <t>point 6</t>
  </si>
  <si>
    <t>L, мкм</t>
  </si>
  <si>
    <t>от -1 до 1</t>
  </si>
  <si>
    <t>point 7</t>
  </si>
  <si>
    <t>x0</t>
  </si>
  <si>
    <t>x1</t>
  </si>
  <si>
    <t>x2</t>
  </si>
  <si>
    <t>x3</t>
  </si>
  <si>
    <t>x-1</t>
  </si>
  <si>
    <t>x(-2)</t>
  </si>
  <si>
    <t>x(-3)</t>
  </si>
  <si>
    <t>f, MHz</t>
  </si>
  <si>
    <t>3.946</t>
  </si>
  <si>
    <t>1 дел</t>
  </si>
  <si>
    <t>4 мкм</t>
  </si>
  <si>
    <t>x, дел</t>
  </si>
  <si>
    <t>x(-1)</t>
  </si>
  <si>
    <t>x(1)</t>
  </si>
  <si>
    <t>x(2)</t>
  </si>
  <si>
    <t>дел</t>
  </si>
  <si>
    <t>l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</si>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</sst>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U16" sqref="U16"/>
    </sheetView>
  </sheetViews>
  <sheetFormatPr defaultRowHeight="14.5" x14ac:dyDescent="0.35"/>
  <sheetData>
    <row r="1" spans="1:15" x14ac:dyDescent="0.35">
      <c r="A1" t="s">
        <v>0</v>
      </c>
    </row>
    <row r="2" spans="1:15" x14ac:dyDescent="0.35">
      <c r="A2" t="s">
        <v>1</v>
      </c>
      <c r="B2">
        <v>33</v>
      </c>
    </row>
    <row r="3" spans="1:15" x14ac:dyDescent="0.35">
      <c r="A3" t="s">
        <v>2</v>
      </c>
    </row>
    <row r="7" spans="1:15" x14ac:dyDescent="0.35">
      <c r="A7" t="s">
        <v>3</v>
      </c>
      <c r="C7" t="s">
        <v>11</v>
      </c>
      <c r="D7">
        <v>1.1519999999999999</v>
      </c>
    </row>
    <row r="8" spans="1:15" x14ac:dyDescent="0.35">
      <c r="D8" t="s">
        <v>19</v>
      </c>
    </row>
    <row r="9" spans="1:15" x14ac:dyDescent="0.35">
      <c r="M9" t="s">
        <v>20</v>
      </c>
      <c r="N9" t="s">
        <v>21</v>
      </c>
      <c r="O9" t="s">
        <v>22</v>
      </c>
    </row>
    <row r="10" spans="1:15" x14ac:dyDescent="0.35">
      <c r="A10" t="s">
        <v>10</v>
      </c>
      <c r="B10" t="s">
        <v>9</v>
      </c>
      <c r="C10" t="s">
        <v>8</v>
      </c>
      <c r="D10" t="s">
        <v>4</v>
      </c>
      <c r="E10" t="s">
        <v>5</v>
      </c>
      <c r="F10" t="s">
        <v>6</v>
      </c>
      <c r="G10" t="s">
        <v>7</v>
      </c>
      <c r="M10">
        <f>(1184 - 268)/2</f>
        <v>458</v>
      </c>
      <c r="N10">
        <v>3</v>
      </c>
      <c r="O10">
        <v>1152000</v>
      </c>
    </row>
    <row r="11" spans="1:15" x14ac:dyDescent="0.35">
      <c r="A11">
        <v>296</v>
      </c>
      <c r="B11">
        <v>259</v>
      </c>
      <c r="C11">
        <v>222</v>
      </c>
      <c r="D11">
        <v>186</v>
      </c>
      <c r="E11">
        <v>150</v>
      </c>
      <c r="F11">
        <v>106</v>
      </c>
      <c r="G11">
        <v>67</v>
      </c>
      <c r="J11">
        <v>1.8120000000000001</v>
      </c>
      <c r="M11">
        <f>(2140 - 112)/2</f>
        <v>1014</v>
      </c>
      <c r="N11">
        <v>2</v>
      </c>
      <c r="O11">
        <v>3946000</v>
      </c>
    </row>
    <row r="12" spans="1:15" x14ac:dyDescent="0.35">
      <c r="A12">
        <f>A11*4</f>
        <v>1184</v>
      </c>
      <c r="B12">
        <f t="shared" ref="B12:G12" si="0">B11*4</f>
        <v>1036</v>
      </c>
      <c r="C12">
        <f t="shared" si="0"/>
        <v>888</v>
      </c>
      <c r="D12">
        <f t="shared" si="0"/>
        <v>744</v>
      </c>
      <c r="E12">
        <f t="shared" si="0"/>
        <v>600</v>
      </c>
      <c r="F12">
        <f t="shared" si="0"/>
        <v>424</v>
      </c>
      <c r="G12">
        <f t="shared" si="0"/>
        <v>268</v>
      </c>
      <c r="M12">
        <f>(1176 - 240)/2</f>
        <v>468</v>
      </c>
      <c r="N12">
        <v>2</v>
      </c>
      <c r="O12">
        <v>1812000</v>
      </c>
    </row>
    <row r="13" spans="1:15" x14ac:dyDescent="0.35">
      <c r="J13">
        <v>60</v>
      </c>
      <c r="K13">
        <f>J13*4</f>
        <v>240</v>
      </c>
      <c r="M13">
        <f>(1316 - 148)/2</f>
        <v>584</v>
      </c>
      <c r="N13">
        <v>1</v>
      </c>
      <c r="O13">
        <v>4600000</v>
      </c>
    </row>
    <row r="14" spans="1:15" x14ac:dyDescent="0.35">
      <c r="J14">
        <v>120</v>
      </c>
      <c r="K14">
        <f t="shared" ref="K14:K17" si="1">J14*4</f>
        <v>480</v>
      </c>
      <c r="M14">
        <f>(2012 - 364) / 2</f>
        <v>824</v>
      </c>
      <c r="N14">
        <v>1</v>
      </c>
      <c r="O14">
        <v>6160000</v>
      </c>
    </row>
    <row r="15" spans="1:15" x14ac:dyDescent="0.35">
      <c r="A15" t="s">
        <v>11</v>
      </c>
      <c r="B15" t="s">
        <v>12</v>
      </c>
      <c r="D15" t="s">
        <v>13</v>
      </c>
      <c r="E15" t="s">
        <v>14</v>
      </c>
      <c r="J15">
        <v>174</v>
      </c>
      <c r="K15">
        <f t="shared" si="1"/>
        <v>696</v>
      </c>
    </row>
    <row r="16" spans="1:15" x14ac:dyDescent="0.35">
      <c r="J16">
        <v>248</v>
      </c>
      <c r="K16">
        <f t="shared" si="1"/>
        <v>992</v>
      </c>
    </row>
    <row r="17" spans="1:21" x14ac:dyDescent="0.35">
      <c r="D17" t="s">
        <v>15</v>
      </c>
      <c r="J17">
        <v>294</v>
      </c>
      <c r="K17">
        <f t="shared" si="1"/>
        <v>1176</v>
      </c>
    </row>
    <row r="18" spans="1:21" x14ac:dyDescent="0.35">
      <c r="B18" t="s">
        <v>9</v>
      </c>
      <c r="C18" t="s">
        <v>16</v>
      </c>
      <c r="D18" t="s">
        <v>4</v>
      </c>
      <c r="E18" t="s">
        <v>17</v>
      </c>
      <c r="F18" t="s">
        <v>18</v>
      </c>
    </row>
    <row r="19" spans="1:21" x14ac:dyDescent="0.35">
      <c r="B19">
        <v>28</v>
      </c>
      <c r="C19">
        <v>148</v>
      </c>
      <c r="D19">
        <v>280</v>
      </c>
      <c r="E19">
        <v>407</v>
      </c>
      <c r="F19">
        <v>535</v>
      </c>
    </row>
    <row r="20" spans="1:21" x14ac:dyDescent="0.35">
      <c r="B20">
        <f>B19*4</f>
        <v>112</v>
      </c>
      <c r="C20">
        <f t="shared" ref="C20:F20" si="2">C19*4</f>
        <v>592</v>
      </c>
      <c r="D20">
        <f t="shared" si="2"/>
        <v>1120</v>
      </c>
      <c r="E20">
        <f t="shared" si="2"/>
        <v>1628</v>
      </c>
      <c r="F20">
        <f t="shared" si="2"/>
        <v>2140</v>
      </c>
      <c r="L20">
        <f>M20*1000</f>
        <v>1263.1578947368421</v>
      </c>
      <c r="M20">
        <f>0.3 * 640 /N20</f>
        <v>1.263157894736842</v>
      </c>
      <c r="N20">
        <v>152</v>
      </c>
      <c r="O20">
        <v>152</v>
      </c>
      <c r="P20">
        <v>1.1519999999999999</v>
      </c>
      <c r="Q20">
        <v>1263.1579999999999</v>
      </c>
      <c r="R20">
        <f>P26/O20*Q20</f>
        <v>17.451525</v>
      </c>
      <c r="S20">
        <f>1/P20</f>
        <v>0.86805555555555558</v>
      </c>
      <c r="U20">
        <f>P26/O20</f>
        <v>1.3815789473684212E-2</v>
      </c>
    </row>
    <row r="21" spans="1:21" x14ac:dyDescent="0.35">
      <c r="L21">
        <f>M21*1000</f>
        <v>377.21021611001964</v>
      </c>
      <c r="M21">
        <f>0.3 * 640 /N21</f>
        <v>0.37721021611001965</v>
      </c>
      <c r="N21">
        <v>509</v>
      </c>
      <c r="O21">
        <v>238</v>
      </c>
      <c r="P21">
        <v>1.8120000000000001</v>
      </c>
      <c r="Q21">
        <v>806.72</v>
      </c>
      <c r="R21">
        <f>P27/O21*Q21</f>
        <v>28.472470588235296</v>
      </c>
      <c r="S21">
        <f t="shared" ref="S21:S24" si="3">1/P21</f>
        <v>0.55187637969094916</v>
      </c>
      <c r="U21">
        <f t="shared" ref="U21:U24" si="4">P27/O21</f>
        <v>3.5294117647058823E-2</v>
      </c>
    </row>
    <row r="22" spans="1:21" x14ac:dyDescent="0.35">
      <c r="A22" t="s">
        <v>11</v>
      </c>
      <c r="J22">
        <v>4.5999999999999996</v>
      </c>
      <c r="L22">
        <f t="shared" ref="L21:L24" si="5">M22*1000</f>
        <v>806.72268907563023</v>
      </c>
      <c r="M22">
        <f t="shared" ref="M21:M24" si="6">0.3 * 640 /N22</f>
        <v>0.80672268907563027</v>
      </c>
      <c r="N22">
        <v>238</v>
      </c>
      <c r="O22">
        <v>509</v>
      </c>
      <c r="P22">
        <v>3.9460000000000002</v>
      </c>
      <c r="Q22">
        <v>377.21</v>
      </c>
      <c r="R22">
        <f t="shared" ref="R21:R24" si="7">P28/O22*Q22</f>
        <v>2.8902141453831036</v>
      </c>
      <c r="S22">
        <f t="shared" si="3"/>
        <v>0.25342118601115055</v>
      </c>
      <c r="U22">
        <f t="shared" si="4"/>
        <v>7.6620825147347736E-3</v>
      </c>
    </row>
    <row r="23" spans="1:21" x14ac:dyDescent="0.35">
      <c r="L23">
        <f t="shared" si="5"/>
        <v>328.76712328767121</v>
      </c>
      <c r="M23">
        <f t="shared" si="6"/>
        <v>0.32876712328767121</v>
      </c>
      <c r="N23">
        <v>584</v>
      </c>
      <c r="O23">
        <v>584</v>
      </c>
      <c r="P23">
        <v>4.5999999999999996</v>
      </c>
      <c r="Q23">
        <v>328.76</v>
      </c>
      <c r="R23">
        <f t="shared" si="7"/>
        <v>11.258904109589039</v>
      </c>
      <c r="S23">
        <f t="shared" si="3"/>
        <v>0.21739130434782611</v>
      </c>
      <c r="U23">
        <f t="shared" si="4"/>
        <v>3.4246575342465752E-2</v>
      </c>
    </row>
    <row r="24" spans="1:21" x14ac:dyDescent="0.35">
      <c r="D24" t="s">
        <v>15</v>
      </c>
      <c r="J24">
        <v>37</v>
      </c>
      <c r="K24">
        <f>J24*4</f>
        <v>148</v>
      </c>
      <c r="L24">
        <f t="shared" si="5"/>
        <v>228.02850356294539</v>
      </c>
      <c r="M24">
        <f t="shared" si="6"/>
        <v>0.22802850356294538</v>
      </c>
      <c r="N24">
        <v>842</v>
      </c>
      <c r="O24">
        <v>842</v>
      </c>
      <c r="P24">
        <v>6.16</v>
      </c>
      <c r="Q24">
        <v>228.03</v>
      </c>
      <c r="R24">
        <f t="shared" si="7"/>
        <v>0.62288479809976238</v>
      </c>
      <c r="S24">
        <f t="shared" si="3"/>
        <v>0.16233766233766234</v>
      </c>
      <c r="U24">
        <f t="shared" si="4"/>
        <v>2.731591448931116E-3</v>
      </c>
    </row>
    <row r="25" spans="1:21" x14ac:dyDescent="0.35">
      <c r="D25" t="s">
        <v>4</v>
      </c>
      <c r="J25">
        <v>174</v>
      </c>
      <c r="K25">
        <f t="shared" ref="K25:K26" si="8">J25*4</f>
        <v>696</v>
      </c>
    </row>
    <row r="26" spans="1:21" x14ac:dyDescent="0.35">
      <c r="J26">
        <v>329</v>
      </c>
      <c r="K26">
        <f t="shared" si="8"/>
        <v>1316</v>
      </c>
      <c r="P26">
        <v>2.1</v>
      </c>
    </row>
    <row r="27" spans="1:21" x14ac:dyDescent="0.35">
      <c r="P27">
        <v>8.4</v>
      </c>
    </row>
    <row r="28" spans="1:21" x14ac:dyDescent="0.35">
      <c r="P28">
        <v>3.9</v>
      </c>
    </row>
    <row r="29" spans="1:21" x14ac:dyDescent="0.35">
      <c r="J29">
        <v>6.16</v>
      </c>
      <c r="P29">
        <v>20</v>
      </c>
    </row>
    <row r="30" spans="1:21" x14ac:dyDescent="0.35">
      <c r="P30">
        <v>2.2999999999999998</v>
      </c>
    </row>
    <row r="31" spans="1:21" x14ac:dyDescent="0.35">
      <c r="J31">
        <v>91</v>
      </c>
      <c r="K31">
        <f>J31*4</f>
        <v>364</v>
      </c>
    </row>
    <row r="32" spans="1:21" x14ac:dyDescent="0.35">
      <c r="J32">
        <v>296</v>
      </c>
      <c r="K32">
        <f t="shared" ref="K32:K33" si="9">J32*4</f>
        <v>1184</v>
      </c>
    </row>
    <row r="33" spans="10:11" x14ac:dyDescent="0.35">
      <c r="J33">
        <v>503</v>
      </c>
      <c r="K33">
        <f t="shared" si="9"/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Sibgatullin</dc:creator>
  <cp:lastModifiedBy>gfzxfkudyce hcygcukzdyvaf</cp:lastModifiedBy>
  <dcterms:created xsi:type="dcterms:W3CDTF">2015-06-05T18:17:20Z</dcterms:created>
  <dcterms:modified xsi:type="dcterms:W3CDTF">2022-04-21T01:03:07Z</dcterms:modified>
</cp:coreProperties>
</file>