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4.2.1\"/>
    </mc:Choice>
  </mc:AlternateContent>
  <xr:revisionPtr revIDLastSave="0" documentId="13_ncr:1_{2C81F00A-FEF5-4BF9-9763-B227EBBDC80E}" xr6:coauthVersionLast="47" xr6:coauthVersionMax="47" xr10:uidLastSave="{00000000-0000-0000-0000-000000000000}"/>
  <bookViews>
    <workbookView xWindow="-110" yWindow="-110" windowWidth="21820" windowHeight="13900" xr2:uid="{FED1618D-71A0-4FA6-A353-332A2123E1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H17" i="1"/>
  <c r="H18" i="1"/>
  <c r="H19" i="1"/>
  <c r="H20" i="1"/>
  <c r="H21" i="1"/>
  <c r="H22" i="1"/>
  <c r="F14" i="1"/>
  <c r="F18" i="1"/>
  <c r="F19" i="1"/>
  <c r="F20" i="1"/>
  <c r="G20" i="1" s="1"/>
  <c r="F21" i="1"/>
  <c r="G21" i="1" s="1"/>
  <c r="F22" i="1"/>
  <c r="G22" i="1" s="1"/>
  <c r="F23" i="1"/>
  <c r="G23" i="1" s="1"/>
  <c r="F17" i="1"/>
  <c r="G17" i="1" s="1"/>
  <c r="C18" i="1"/>
  <c r="C19" i="1"/>
  <c r="C20" i="1"/>
  <c r="D20" i="1" s="1"/>
  <c r="C21" i="1"/>
  <c r="D21" i="1" s="1"/>
  <c r="C22" i="1"/>
  <c r="D22" i="1" s="1"/>
  <c r="C23" i="1"/>
  <c r="D23" i="1" s="1"/>
  <c r="C17" i="1"/>
  <c r="D17" i="1" s="1"/>
  <c r="G18" i="1"/>
  <c r="G19" i="1"/>
  <c r="D18" i="1"/>
  <c r="D19" i="1"/>
  <c r="E18" i="1"/>
  <c r="E19" i="1"/>
  <c r="E20" i="1"/>
  <c r="E21" i="1"/>
  <c r="E22" i="1"/>
  <c r="E23" i="1"/>
  <c r="E17" i="1"/>
  <c r="B18" i="1"/>
  <c r="B19" i="1"/>
  <c r="B20" i="1"/>
  <c r="B21" i="1"/>
  <c r="B22" i="1"/>
  <c r="B23" i="1"/>
  <c r="B17" i="1"/>
  <c r="O6" i="1"/>
  <c r="M6" i="1"/>
  <c r="K18" i="1" l="1"/>
  <c r="L18" i="1" s="1"/>
  <c r="K23" i="1"/>
  <c r="L23" i="1" s="1"/>
  <c r="K17" i="1"/>
  <c r="L17" i="1" s="1"/>
  <c r="K22" i="1"/>
  <c r="L22" i="1" s="1"/>
  <c r="K21" i="1"/>
  <c r="L21" i="1" s="1"/>
  <c r="K20" i="1"/>
  <c r="L20" i="1" s="1"/>
  <c r="K19" i="1"/>
  <c r="L19" i="1" s="1"/>
  <c r="M17" i="1" l="1"/>
  <c r="N17" i="1" s="1"/>
</calcChain>
</file>

<file path=xl/sharedStrings.xml><?xml version="1.0" encoding="utf-8"?>
<sst xmlns="http://schemas.openxmlformats.org/spreadsheetml/2006/main" count="15" uniqueCount="13">
  <si>
    <t>Темные кольца</t>
  </si>
  <si>
    <t>Светлые кольца</t>
  </si>
  <si>
    <t>m</t>
  </si>
  <si>
    <t>l_{ок шкалы}</t>
  </si>
  <si>
    <t>l_{микр}</t>
  </si>
  <si>
    <t>∆m</t>
  </si>
  <si>
    <r>
      <t>∆</t>
    </r>
    <r>
      <rPr>
        <sz val="11"/>
        <color theme="1"/>
        <rFont val="Calibri"/>
        <family val="2"/>
        <charset val="204"/>
      </rPr>
      <t>λ</t>
    </r>
  </si>
  <si>
    <t>калибровка</t>
  </si>
  <si>
    <t>l_1</t>
  </si>
  <si>
    <t>l_2</t>
  </si>
  <si>
    <t>∆l_{калиб}, дел</t>
  </si>
  <si>
    <t>∆l_{калиб}, мм</t>
  </si>
  <si>
    <t>цена деления ок шкалы,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</si>
</sst>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2C94-8296-4D61-8C95-8CBE132361FC}">
  <dimension ref="A2:O23"/>
  <sheetViews>
    <sheetView tabSelected="1" topLeftCell="A4" workbookViewId="0">
      <selection activeCell="C24" sqref="C24"/>
    </sheetView>
  </sheetViews>
  <sheetFormatPr defaultRowHeight="14.5" x14ac:dyDescent="0.35"/>
  <cols>
    <col min="2" max="2" width="11.7265625" customWidth="1"/>
    <col min="5" max="5" width="11.54296875" customWidth="1"/>
    <col min="11" max="11" width="8.453125" customWidth="1"/>
    <col min="12" max="12" width="14.36328125" customWidth="1"/>
    <col min="13" max="13" width="14.1796875" customWidth="1"/>
    <col min="15" max="15" width="29.08984375" customWidth="1"/>
  </cols>
  <sheetData>
    <row r="2" spans="1:15" ht="18" x14ac:dyDescent="0.4">
      <c r="A2" s="1"/>
      <c r="B2" s="4" t="s">
        <v>0</v>
      </c>
      <c r="C2" s="5"/>
      <c r="D2" s="5"/>
      <c r="E2" s="4" t="s">
        <v>1</v>
      </c>
      <c r="F2" s="4"/>
      <c r="G2" s="4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 t="s">
        <v>2</v>
      </c>
      <c r="B3" s="1" t="s">
        <v>3</v>
      </c>
      <c r="C3" s="1" t="s">
        <v>4</v>
      </c>
      <c r="D3" s="1"/>
      <c r="E3" s="1" t="s">
        <v>3</v>
      </c>
      <c r="F3" s="1" t="s">
        <v>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>
        <v>0</v>
      </c>
      <c r="B4" s="1">
        <v>3</v>
      </c>
      <c r="C4" s="1">
        <v>61</v>
      </c>
      <c r="D4" s="1"/>
      <c r="E4" s="1">
        <v>2</v>
      </c>
      <c r="F4" s="1">
        <v>84</v>
      </c>
      <c r="G4" s="1"/>
      <c r="H4" s="1"/>
      <c r="I4" s="1"/>
      <c r="J4" s="5" t="s">
        <v>7</v>
      </c>
      <c r="K4" s="5"/>
      <c r="L4" s="5"/>
      <c r="M4" s="1"/>
      <c r="N4" s="1"/>
      <c r="O4" s="1"/>
    </row>
    <row r="5" spans="1:15" x14ac:dyDescent="0.35">
      <c r="A5" s="1">
        <v>1</v>
      </c>
      <c r="B5" s="1">
        <v>2</v>
      </c>
      <c r="C5" s="1">
        <v>45</v>
      </c>
      <c r="D5" s="1"/>
      <c r="E5" s="1">
        <v>2</v>
      </c>
      <c r="F5" s="1">
        <v>18</v>
      </c>
      <c r="G5" s="1"/>
      <c r="H5" s="1"/>
      <c r="I5" s="1"/>
      <c r="J5" s="1" t="s">
        <v>8</v>
      </c>
      <c r="K5" s="1" t="s">
        <v>9</v>
      </c>
      <c r="L5" s="1" t="s">
        <v>10</v>
      </c>
      <c r="M5" s="1" t="s">
        <v>11</v>
      </c>
      <c r="N5" s="1"/>
      <c r="O5" s="1" t="s">
        <v>12</v>
      </c>
    </row>
    <row r="6" spans="1:15" x14ac:dyDescent="0.35">
      <c r="A6" s="1">
        <v>2</v>
      </c>
      <c r="B6" s="1">
        <v>1</v>
      </c>
      <c r="C6" s="1">
        <v>94</v>
      </c>
      <c r="D6" s="1"/>
      <c r="E6" s="1">
        <v>1</v>
      </c>
      <c r="F6" s="1">
        <v>75</v>
      </c>
      <c r="G6" s="1"/>
      <c r="H6" s="1"/>
      <c r="I6" s="1"/>
      <c r="J6" s="1">
        <v>0.33</v>
      </c>
      <c r="K6" s="1">
        <v>3.91</v>
      </c>
      <c r="L6" s="1">
        <v>35</v>
      </c>
      <c r="M6" s="1">
        <f>L6/100</f>
        <v>0.35</v>
      </c>
      <c r="N6" s="1"/>
      <c r="O6" s="1">
        <f>M6/(K6-J6)</f>
        <v>9.7765363128491614E-2</v>
      </c>
    </row>
    <row r="7" spans="1:15" x14ac:dyDescent="0.35">
      <c r="A7" s="1">
        <v>3</v>
      </c>
      <c r="B7" s="1">
        <v>1</v>
      </c>
      <c r="C7" s="1">
        <v>55</v>
      </c>
      <c r="D7" s="1"/>
      <c r="E7" s="1">
        <v>1</v>
      </c>
      <c r="F7" s="1">
        <v>38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1">
        <v>4</v>
      </c>
      <c r="B8" s="1">
        <v>1</v>
      </c>
      <c r="C8" s="1">
        <v>26</v>
      </c>
      <c r="D8" s="1"/>
      <c r="E8" s="1">
        <v>1</v>
      </c>
      <c r="F8" s="1">
        <v>11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1">
        <v>5</v>
      </c>
      <c r="B9" s="1">
        <v>0</v>
      </c>
      <c r="C9" s="1">
        <v>91</v>
      </c>
      <c r="D9" s="1"/>
      <c r="E9" s="1">
        <v>0</v>
      </c>
      <c r="F9" s="1">
        <v>84</v>
      </c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1">
        <v>6</v>
      </c>
      <c r="B10" s="1">
        <v>0</v>
      </c>
      <c r="C10" s="1">
        <v>71</v>
      </c>
      <c r="D10" s="1"/>
      <c r="E10" s="1">
        <v>0</v>
      </c>
      <c r="F10" s="1">
        <v>60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2" t="s">
        <v>5</v>
      </c>
      <c r="C14" s="3">
        <v>14</v>
      </c>
      <c r="D14" s="1"/>
      <c r="E14" s="1" t="s">
        <v>6</v>
      </c>
      <c r="F14" s="1">
        <f>546/C14</f>
        <v>39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7" spans="2:14" x14ac:dyDescent="0.35">
      <c r="B17">
        <f>B4+C4/100</f>
        <v>3.61</v>
      </c>
      <c r="C17">
        <f>- (B17-3.61) * 0.1</f>
        <v>0</v>
      </c>
      <c r="D17">
        <f>C17*C17</f>
        <v>0</v>
      </c>
      <c r="E17">
        <f t="shared" ref="C17:E17" si="0">E4+F4/100</f>
        <v>2.84</v>
      </c>
      <c r="F17">
        <f>- (E17-3.61) * 0.1</f>
        <v>7.7000000000000013E-2</v>
      </c>
      <c r="G17">
        <f>F17*F17</f>
        <v>5.929000000000002E-3</v>
      </c>
      <c r="H17">
        <f>G17-D18</f>
        <v>-7.5269999999999938E-3</v>
      </c>
      <c r="J17">
        <f>AVERAGE(H17:H22)</f>
        <v>-7.6789999999999879E-3</v>
      </c>
      <c r="K17">
        <f>-H17-$J$17</f>
        <v>1.5205999999999982E-2</v>
      </c>
      <c r="L17">
        <f>K17*K17</f>
        <v>2.3122243599999945E-4</v>
      </c>
      <c r="M17">
        <f>SUM(L17:L23)</f>
        <v>1.4865463649999951E-3</v>
      </c>
      <c r="N17">
        <f>SQRT(M17)</f>
        <v>3.8555756574083659E-2</v>
      </c>
    </row>
    <row r="18" spans="2:14" x14ac:dyDescent="0.35">
      <c r="B18">
        <f t="shared" ref="B18:B26" si="1">B5+C5/100</f>
        <v>2.4500000000000002</v>
      </c>
      <c r="C18">
        <f t="shared" ref="C18:C23" si="2">- (B18-3.61) * 0.1</f>
        <v>0.11599999999999998</v>
      </c>
      <c r="D18">
        <f t="shared" ref="D18:D23" si="3">C18*C18</f>
        <v>1.3455999999999996E-2</v>
      </c>
      <c r="E18">
        <f t="shared" ref="E18" si="4">E5+F5/100</f>
        <v>2.1800000000000002</v>
      </c>
      <c r="F18">
        <f t="shared" ref="F18:F23" si="5">- (E18-3.61) * 0.1</f>
        <v>0.14299999999999999</v>
      </c>
      <c r="G18">
        <f t="shared" ref="G18:G23" si="6">F18*F18</f>
        <v>2.0448999999999995E-2</v>
      </c>
      <c r="H18">
        <f t="shared" ref="H18:H23" si="7">G18-D19</f>
        <v>-7.4400000000000091E-3</v>
      </c>
      <c r="K18">
        <f t="shared" ref="K18:K23" si="8">-H18-$J$17</f>
        <v>1.5118999999999997E-2</v>
      </c>
      <c r="L18">
        <f t="shared" ref="L18:L23" si="9">K18*K18</f>
        <v>2.2858416099999992E-4</v>
      </c>
    </row>
    <row r="19" spans="2:14" x14ac:dyDescent="0.35">
      <c r="B19">
        <f t="shared" si="1"/>
        <v>1.94</v>
      </c>
      <c r="C19">
        <f t="shared" si="2"/>
        <v>0.16700000000000001</v>
      </c>
      <c r="D19">
        <f t="shared" si="3"/>
        <v>2.7889000000000004E-2</v>
      </c>
      <c r="E19">
        <f t="shared" ref="E19" si="10">E6+F6/100</f>
        <v>1.75</v>
      </c>
      <c r="F19">
        <f t="shared" si="5"/>
        <v>0.186</v>
      </c>
      <c r="G19">
        <f t="shared" si="6"/>
        <v>3.4596000000000002E-2</v>
      </c>
      <c r="H19">
        <f t="shared" si="7"/>
        <v>-7.8399999999999789E-3</v>
      </c>
      <c r="K19">
        <f t="shared" si="8"/>
        <v>1.5518999999999967E-2</v>
      </c>
      <c r="L19">
        <f t="shared" si="9"/>
        <v>2.4083936099999898E-4</v>
      </c>
    </row>
    <row r="20" spans="2:14" x14ac:dyDescent="0.35">
      <c r="B20">
        <f t="shared" si="1"/>
        <v>1.55</v>
      </c>
      <c r="C20">
        <f t="shared" si="2"/>
        <v>0.20599999999999996</v>
      </c>
      <c r="D20">
        <f t="shared" si="3"/>
        <v>4.2435999999999981E-2</v>
      </c>
      <c r="E20">
        <f t="shared" ref="E20" si="11">E7+F7/100</f>
        <v>1.38</v>
      </c>
      <c r="F20">
        <f t="shared" si="5"/>
        <v>0.223</v>
      </c>
      <c r="G20">
        <f t="shared" si="6"/>
        <v>4.9729000000000002E-2</v>
      </c>
      <c r="H20">
        <f t="shared" si="7"/>
        <v>-5.4959999999999939E-3</v>
      </c>
      <c r="K20">
        <f t="shared" si="8"/>
        <v>1.3174999999999982E-2</v>
      </c>
      <c r="L20">
        <f t="shared" si="9"/>
        <v>1.7358062499999951E-4</v>
      </c>
    </row>
    <row r="21" spans="2:14" x14ac:dyDescent="0.35">
      <c r="B21">
        <f t="shared" si="1"/>
        <v>1.26</v>
      </c>
      <c r="C21">
        <f t="shared" si="2"/>
        <v>0.23499999999999999</v>
      </c>
      <c r="D21">
        <f t="shared" si="3"/>
        <v>5.5224999999999996E-2</v>
      </c>
      <c r="E21">
        <f t="shared" ref="E21" si="12">E8+F8/100</f>
        <v>1.1100000000000001</v>
      </c>
      <c r="F21">
        <f t="shared" si="5"/>
        <v>0.25</v>
      </c>
      <c r="G21">
        <f t="shared" si="6"/>
        <v>6.25E-2</v>
      </c>
      <c r="H21">
        <f t="shared" si="7"/>
        <v>-1.0399999999999979E-2</v>
      </c>
      <c r="K21">
        <f t="shared" si="8"/>
        <v>1.8078999999999967E-2</v>
      </c>
      <c r="L21">
        <f t="shared" si="9"/>
        <v>3.2685024099999877E-4</v>
      </c>
    </row>
    <row r="22" spans="2:14" x14ac:dyDescent="0.35">
      <c r="B22">
        <f t="shared" si="1"/>
        <v>0.91</v>
      </c>
      <c r="C22">
        <f t="shared" si="2"/>
        <v>0.26999999999999996</v>
      </c>
      <c r="D22">
        <f t="shared" si="3"/>
        <v>7.2899999999999979E-2</v>
      </c>
      <c r="E22">
        <f t="shared" ref="E22" si="13">E9+F9/100</f>
        <v>0.84</v>
      </c>
      <c r="F22">
        <f t="shared" si="5"/>
        <v>0.27700000000000002</v>
      </c>
      <c r="G22">
        <f t="shared" si="6"/>
        <v>7.6729000000000019E-2</v>
      </c>
      <c r="H22">
        <f t="shared" si="7"/>
        <v>-7.3709999999999748E-3</v>
      </c>
      <c r="K22">
        <f t="shared" si="8"/>
        <v>1.5049999999999963E-2</v>
      </c>
      <c r="L22">
        <f t="shared" si="9"/>
        <v>2.2650249999999888E-4</v>
      </c>
    </row>
    <row r="23" spans="2:14" x14ac:dyDescent="0.35">
      <c r="B23">
        <f t="shared" si="1"/>
        <v>0.71</v>
      </c>
      <c r="C23">
        <f t="shared" si="2"/>
        <v>0.28999999999999998</v>
      </c>
      <c r="D23">
        <f t="shared" si="3"/>
        <v>8.4099999999999994E-2</v>
      </c>
      <c r="E23">
        <f t="shared" ref="E23" si="14">E10+F10/100</f>
        <v>0.6</v>
      </c>
      <c r="F23">
        <f t="shared" si="5"/>
        <v>0.30099999999999999</v>
      </c>
      <c r="G23">
        <f t="shared" si="6"/>
        <v>9.0600999999999987E-2</v>
      </c>
      <c r="K23">
        <f t="shared" si="8"/>
        <v>7.6789999999999879E-3</v>
      </c>
      <c r="L23">
        <f t="shared" si="9"/>
        <v>5.8967040999999816E-5</v>
      </c>
    </row>
  </sheetData>
  <mergeCells count="3">
    <mergeCell ref="B2:D2"/>
    <mergeCell ref="E2:G2"/>
    <mergeCell ref="J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2022-02-03T06:55:23Z</dcterms:created>
  <dcterms:modified xsi:type="dcterms:W3CDTF">2022-02-10T11:28:54Z</dcterms:modified>
</cp:coreProperties>
</file>