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PT-MIPS\Labs\Physics\4.3.4\"/>
    </mc:Choice>
  </mc:AlternateContent>
  <xr:revisionPtr revIDLastSave="0" documentId="13_ncr:1_{56C0507E-EF07-42C9-93F4-7D56E849938F}" xr6:coauthVersionLast="47" xr6:coauthVersionMax="47" xr10:uidLastSave="{00000000-0000-0000-0000-000000000000}"/>
  <bookViews>
    <workbookView xWindow="32280" yWindow="3345" windowWidth="29040" windowHeight="15720" xr2:uid="{0C9F0292-18AE-4B31-A826-2BCCE91445B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3" i="1" l="1"/>
  <c r="J34" i="1"/>
  <c r="J35" i="1"/>
  <c r="J36" i="1"/>
  <c r="J32" i="1"/>
  <c r="I33" i="1"/>
  <c r="I34" i="1"/>
  <c r="I35" i="1"/>
  <c r="I36" i="1"/>
  <c r="I32" i="1"/>
  <c r="H33" i="1"/>
  <c r="H34" i="1"/>
  <c r="H35" i="1"/>
  <c r="H36" i="1"/>
  <c r="H32" i="1"/>
  <c r="G33" i="1"/>
  <c r="G34" i="1"/>
  <c r="G35" i="1"/>
  <c r="G36" i="1"/>
  <c r="C32" i="1"/>
  <c r="G32" i="1" s="1"/>
  <c r="D25" i="1"/>
  <c r="G27" i="1" s="1"/>
  <c r="I27" i="1" s="1"/>
  <c r="I21" i="1"/>
  <c r="I22" i="1"/>
  <c r="H21" i="1"/>
  <c r="J21" i="1" s="1"/>
  <c r="H22" i="1"/>
  <c r="J22" i="1" s="1"/>
  <c r="H18" i="1"/>
  <c r="J18" i="1" s="1"/>
  <c r="G19" i="1"/>
  <c r="H19" i="1" s="1"/>
  <c r="G20" i="1"/>
  <c r="I20" i="1" s="1"/>
  <c r="G21" i="1"/>
  <c r="G22" i="1"/>
  <c r="G18" i="1"/>
  <c r="I18" i="1" s="1"/>
  <c r="K4" i="1"/>
  <c r="I5" i="1"/>
  <c r="I6" i="1"/>
  <c r="I7" i="1"/>
  <c r="I8" i="1"/>
  <c r="I9" i="1"/>
  <c r="I10" i="1"/>
  <c r="I11" i="1"/>
  <c r="I12" i="1"/>
  <c r="I13" i="1"/>
  <c r="I4" i="1"/>
  <c r="G4" i="1"/>
  <c r="G5" i="1"/>
  <c r="G6" i="1"/>
  <c r="G7" i="1"/>
  <c r="G8" i="1"/>
  <c r="G9" i="1"/>
  <c r="G10" i="1"/>
  <c r="G11" i="1"/>
  <c r="G12" i="1"/>
  <c r="G13" i="1"/>
  <c r="F5" i="1"/>
  <c r="F6" i="1"/>
  <c r="F7" i="1"/>
  <c r="F8" i="1"/>
  <c r="F9" i="1"/>
  <c r="F10" i="1"/>
  <c r="F11" i="1"/>
  <c r="F12" i="1"/>
  <c r="F13" i="1"/>
  <c r="F4" i="1"/>
  <c r="G25" i="1" l="1"/>
  <c r="C25" i="1"/>
  <c r="G26" i="1"/>
  <c r="I26" i="1" s="1"/>
  <c r="H20" i="1"/>
  <c r="J20" i="1" s="1"/>
  <c r="G28" i="1"/>
  <c r="I28" i="1" s="1"/>
  <c r="I19" i="1"/>
  <c r="J19" i="1" s="1"/>
  <c r="D32" i="1"/>
  <c r="H25" i="1" l="1"/>
  <c r="I25" i="1"/>
  <c r="H27" i="1"/>
  <c r="J27" i="1" s="1"/>
  <c r="H28" i="1"/>
  <c r="J28" i="1" s="1"/>
  <c r="H26" i="1"/>
  <c r="J26" i="1" s="1"/>
  <c r="J25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67E41-7995-460C-AA72-717A63027AF7}">
  <dimension ref="B4:K36"/>
  <sheetViews>
    <sheetView tabSelected="1" topLeftCell="A17" zoomScale="130" zoomScaleNormal="130" workbookViewId="0">
      <selection activeCell="H32" sqref="H32:H36"/>
    </sheetView>
  </sheetViews>
  <sheetFormatPr defaultRowHeight="14.5" x14ac:dyDescent="0.35"/>
  <cols>
    <col min="13" max="13" width="11.81640625" bestFit="1" customWidth="1"/>
  </cols>
  <sheetData>
    <row r="4" spans="2:11" x14ac:dyDescent="0.35">
      <c r="B4">
        <v>145</v>
      </c>
      <c r="C4">
        <v>2</v>
      </c>
      <c r="D4">
        <v>0.03</v>
      </c>
      <c r="F4">
        <f>B4/2/C4</f>
        <v>36.25</v>
      </c>
      <c r="G4">
        <f>1/D4</f>
        <v>33.333333333333336</v>
      </c>
      <c r="I4">
        <f>1/C4</f>
        <v>0.5</v>
      </c>
      <c r="K4">
        <f>1/5</f>
        <v>0.2</v>
      </c>
    </row>
    <row r="5" spans="2:11" x14ac:dyDescent="0.35">
      <c r="B5">
        <v>132</v>
      </c>
      <c r="C5">
        <v>4</v>
      </c>
      <c r="D5">
        <v>0.05</v>
      </c>
      <c r="F5">
        <f t="shared" ref="F5:F13" si="0">B5/2/C5</f>
        <v>16.5</v>
      </c>
      <c r="G5">
        <f t="shared" ref="G5:G13" si="1">1/D5</f>
        <v>20</v>
      </c>
      <c r="I5">
        <f t="shared" ref="I5:I13" si="2">1/C5</f>
        <v>0.25</v>
      </c>
    </row>
    <row r="6" spans="2:11" x14ac:dyDescent="0.35">
      <c r="B6">
        <v>110</v>
      </c>
      <c r="C6">
        <v>5</v>
      </c>
      <c r="D6">
        <v>7.0000000000000007E-2</v>
      </c>
      <c r="F6">
        <f t="shared" si="0"/>
        <v>11</v>
      </c>
      <c r="G6">
        <f t="shared" si="1"/>
        <v>14.285714285714285</v>
      </c>
      <c r="I6">
        <f t="shared" si="2"/>
        <v>0.2</v>
      </c>
    </row>
    <row r="7" spans="2:11" x14ac:dyDescent="0.35">
      <c r="B7">
        <v>97</v>
      </c>
      <c r="C7">
        <v>6</v>
      </c>
      <c r="D7">
        <v>0.09</v>
      </c>
      <c r="F7">
        <f t="shared" si="0"/>
        <v>8.0833333333333339</v>
      </c>
      <c r="G7">
        <f t="shared" si="1"/>
        <v>11.111111111111111</v>
      </c>
      <c r="I7">
        <f t="shared" si="2"/>
        <v>0.16666666666666666</v>
      </c>
    </row>
    <row r="8" spans="2:11" x14ac:dyDescent="0.35">
      <c r="B8">
        <v>108</v>
      </c>
      <c r="C8">
        <v>8</v>
      </c>
      <c r="D8">
        <v>0.1</v>
      </c>
      <c r="F8">
        <f t="shared" si="0"/>
        <v>6.75</v>
      </c>
      <c r="G8">
        <f t="shared" si="1"/>
        <v>10</v>
      </c>
      <c r="I8">
        <f t="shared" si="2"/>
        <v>0.125</v>
      </c>
    </row>
    <row r="9" spans="2:11" x14ac:dyDescent="0.35">
      <c r="B9">
        <v>99</v>
      </c>
      <c r="C9">
        <v>8</v>
      </c>
      <c r="D9">
        <v>0.12</v>
      </c>
      <c r="F9">
        <f t="shared" si="0"/>
        <v>6.1875</v>
      </c>
      <c r="G9">
        <f t="shared" si="1"/>
        <v>8.3333333333333339</v>
      </c>
      <c r="I9">
        <f t="shared" si="2"/>
        <v>0.125</v>
      </c>
    </row>
    <row r="10" spans="2:11" x14ac:dyDescent="0.35">
      <c r="B10">
        <v>90</v>
      </c>
      <c r="C10">
        <v>9</v>
      </c>
      <c r="D10">
        <v>0.14000000000000001</v>
      </c>
      <c r="F10">
        <f t="shared" si="0"/>
        <v>5</v>
      </c>
      <c r="G10">
        <f t="shared" si="1"/>
        <v>7.1428571428571423</v>
      </c>
      <c r="I10">
        <f t="shared" si="2"/>
        <v>0.1111111111111111</v>
      </c>
    </row>
    <row r="11" spans="2:11" x14ac:dyDescent="0.35">
      <c r="B11">
        <v>108</v>
      </c>
      <c r="C11">
        <v>13</v>
      </c>
      <c r="D11">
        <v>0.16</v>
      </c>
      <c r="F11">
        <f t="shared" si="0"/>
        <v>4.1538461538461542</v>
      </c>
      <c r="G11">
        <f t="shared" si="1"/>
        <v>6.25</v>
      </c>
      <c r="I11">
        <f t="shared" si="2"/>
        <v>7.6923076923076927E-2</v>
      </c>
    </row>
    <row r="12" spans="2:11" x14ac:dyDescent="0.35">
      <c r="B12">
        <v>85</v>
      </c>
      <c r="C12">
        <v>11</v>
      </c>
      <c r="D12">
        <v>0.18</v>
      </c>
      <c r="F12">
        <f t="shared" si="0"/>
        <v>3.8636363636363638</v>
      </c>
      <c r="G12">
        <f t="shared" si="1"/>
        <v>5.5555555555555554</v>
      </c>
      <c r="I12">
        <f t="shared" si="2"/>
        <v>9.0909090909090912E-2</v>
      </c>
    </row>
    <row r="13" spans="2:11" x14ac:dyDescent="0.35">
      <c r="B13">
        <v>77</v>
      </c>
      <c r="C13">
        <v>11</v>
      </c>
      <c r="D13">
        <v>0.2</v>
      </c>
      <c r="F13">
        <f t="shared" si="0"/>
        <v>3.5</v>
      </c>
      <c r="G13">
        <f t="shared" si="1"/>
        <v>5</v>
      </c>
      <c r="I13">
        <f t="shared" si="2"/>
        <v>9.0909090909090912E-2</v>
      </c>
    </row>
    <row r="18" spans="3:10" x14ac:dyDescent="0.35">
      <c r="E18">
        <v>3</v>
      </c>
      <c r="F18">
        <v>217</v>
      </c>
      <c r="G18">
        <f>F18/E18</f>
        <v>72.333333333333329</v>
      </c>
      <c r="H18">
        <f>1/F18*G18</f>
        <v>0.33333333333333331</v>
      </c>
      <c r="I18">
        <f>0.6328*1320/G18</f>
        <v>11.547870967741938</v>
      </c>
      <c r="J18">
        <f>H18/G18*I18</f>
        <v>5.3215995243050401E-2</v>
      </c>
    </row>
    <row r="19" spans="3:10" x14ac:dyDescent="0.35">
      <c r="E19">
        <v>4</v>
      </c>
      <c r="F19">
        <v>192</v>
      </c>
      <c r="G19">
        <f t="shared" ref="G19:G22" si="3">F19/E19</f>
        <v>48</v>
      </c>
      <c r="H19">
        <f t="shared" ref="H19:H22" si="4">1/F19*G19</f>
        <v>0.25</v>
      </c>
      <c r="I19">
        <f t="shared" ref="I19:I22" si="5">0.6328*1320/G19</f>
        <v>17.402000000000001</v>
      </c>
      <c r="J19">
        <f t="shared" ref="J19:J22" si="6">H19/G19*I19</f>
        <v>9.0635416666666663E-2</v>
      </c>
    </row>
    <row r="20" spans="3:10" x14ac:dyDescent="0.35">
      <c r="E20">
        <v>4</v>
      </c>
      <c r="F20">
        <v>96</v>
      </c>
      <c r="G20">
        <f t="shared" si="3"/>
        <v>24</v>
      </c>
      <c r="H20">
        <f t="shared" si="4"/>
        <v>0.25</v>
      </c>
      <c r="I20">
        <f t="shared" si="5"/>
        <v>34.804000000000002</v>
      </c>
      <c r="J20">
        <f t="shared" si="6"/>
        <v>0.36254166666666665</v>
      </c>
    </row>
    <row r="21" spans="3:10" x14ac:dyDescent="0.35">
      <c r="E21">
        <v>5</v>
      </c>
      <c r="F21">
        <v>60</v>
      </c>
      <c r="G21">
        <f t="shared" si="3"/>
        <v>12</v>
      </c>
      <c r="H21">
        <f t="shared" si="4"/>
        <v>0.2</v>
      </c>
      <c r="I21">
        <f t="shared" si="5"/>
        <v>69.608000000000004</v>
      </c>
      <c r="J21">
        <f t="shared" si="6"/>
        <v>1.1601333333333335</v>
      </c>
    </row>
    <row r="22" spans="3:10" x14ac:dyDescent="0.35">
      <c r="E22">
        <v>8</v>
      </c>
      <c r="F22">
        <v>78</v>
      </c>
      <c r="G22">
        <f t="shared" si="3"/>
        <v>9.75</v>
      </c>
      <c r="H22">
        <f t="shared" si="4"/>
        <v>0.125</v>
      </c>
      <c r="I22">
        <f t="shared" si="5"/>
        <v>85.671384615384625</v>
      </c>
      <c r="J22">
        <f t="shared" si="6"/>
        <v>1.0983510848126234</v>
      </c>
    </row>
    <row r="25" spans="3:10" x14ac:dyDescent="0.35">
      <c r="C25">
        <f>1/25*D25</f>
        <v>1.7280000000000002</v>
      </c>
      <c r="D25">
        <f>1080/25</f>
        <v>43.2</v>
      </c>
      <c r="E25">
        <v>1</v>
      </c>
      <c r="F25">
        <v>192</v>
      </c>
      <c r="G25">
        <f>F25/$D$25/E25</f>
        <v>4.4444444444444438</v>
      </c>
      <c r="H25">
        <f>$C$25/$D$25*G25</f>
        <v>0.17777777777777776</v>
      </c>
      <c r="I25">
        <f>0.6328*110/G25</f>
        <v>15.661800000000003</v>
      </c>
      <c r="J25">
        <f>H25/G25*I25</f>
        <v>0.62647200000000014</v>
      </c>
    </row>
    <row r="26" spans="3:10" x14ac:dyDescent="0.35">
      <c r="E26">
        <v>2</v>
      </c>
      <c r="F26">
        <v>190</v>
      </c>
      <c r="G26">
        <f t="shared" ref="G26:G28" si="7">F26/$D$25/E26</f>
        <v>2.199074074074074</v>
      </c>
      <c r="H26">
        <f t="shared" ref="H26:H28" si="8">$C$25/$D$25*G26</f>
        <v>8.7962962962962965E-2</v>
      </c>
      <c r="I26">
        <f t="shared" ref="I26:I28" si="9">0.6328*110/G26</f>
        <v>31.653322105263161</v>
      </c>
      <c r="J26">
        <f t="shared" ref="J26:J28" si="10">H26/G26*I26</f>
        <v>1.2661328842105264</v>
      </c>
    </row>
    <row r="27" spans="3:10" x14ac:dyDescent="0.35">
      <c r="E27">
        <v>4</v>
      </c>
      <c r="F27">
        <v>192</v>
      </c>
      <c r="G27">
        <f t="shared" si="7"/>
        <v>1.1111111111111109</v>
      </c>
      <c r="H27">
        <f t="shared" si="8"/>
        <v>4.4444444444444439E-2</v>
      </c>
      <c r="I27">
        <f t="shared" si="9"/>
        <v>62.647200000000012</v>
      </c>
      <c r="J27">
        <f t="shared" si="10"/>
        <v>2.5058880000000006</v>
      </c>
    </row>
    <row r="28" spans="3:10" x14ac:dyDescent="0.35">
      <c r="E28">
        <v>5</v>
      </c>
      <c r="F28">
        <v>178</v>
      </c>
      <c r="G28">
        <f t="shared" si="7"/>
        <v>0.82407407407407407</v>
      </c>
      <c r="H28">
        <f t="shared" si="8"/>
        <v>3.2962962962962965E-2</v>
      </c>
      <c r="I28">
        <f t="shared" si="9"/>
        <v>84.468134831460674</v>
      </c>
      <c r="J28">
        <f t="shared" si="10"/>
        <v>3.3787253932584269</v>
      </c>
    </row>
    <row r="32" spans="3:10" x14ac:dyDescent="0.35">
      <c r="C32">
        <f>1100/140</f>
        <v>7.8571428571428568</v>
      </c>
      <c r="D32">
        <f>1/140*C32</f>
        <v>5.612244897959183E-2</v>
      </c>
      <c r="E32">
        <v>3</v>
      </c>
      <c r="F32">
        <v>171</v>
      </c>
      <c r="G32">
        <f>F32/E32/$C$32</f>
        <v>7.2545454545454549</v>
      </c>
      <c r="H32">
        <f>$D$32/$C$32*G32</f>
        <v>5.1818181818181819E-2</v>
      </c>
      <c r="I32">
        <f>1/I18</f>
        <v>8.6596048985429497E-2</v>
      </c>
      <c r="J32">
        <f>J18/I18*I32</f>
        <v>3.9906013357340783E-4</v>
      </c>
    </row>
    <row r="33" spans="5:10" x14ac:dyDescent="0.35">
      <c r="E33">
        <v>4</v>
      </c>
      <c r="F33">
        <v>151</v>
      </c>
      <c r="G33">
        <f t="shared" ref="G33:G36" si="11">F33/E33/$C$32</f>
        <v>4.8045454545454547</v>
      </c>
      <c r="H33">
        <f t="shared" ref="H33:H36" si="12">$D$32/$C$32*G33</f>
        <v>3.4318181818181817E-2</v>
      </c>
      <c r="I33">
        <f t="shared" ref="I33:I36" si="13">1/I19</f>
        <v>5.7464659234570732E-2</v>
      </c>
      <c r="J33">
        <f t="shared" ref="J33:J36" si="14">J19/I19*I33</f>
        <v>2.9929510018005586E-4</v>
      </c>
    </row>
    <row r="34" spans="5:10" x14ac:dyDescent="0.35">
      <c r="E34">
        <v>4</v>
      </c>
      <c r="F34">
        <v>71</v>
      </c>
      <c r="G34">
        <f t="shared" si="11"/>
        <v>2.2590909090909093</v>
      </c>
      <c r="H34">
        <f t="shared" si="12"/>
        <v>1.6136363636363636E-2</v>
      </c>
      <c r="I34">
        <f t="shared" si="13"/>
        <v>2.8732329617285366E-2</v>
      </c>
      <c r="J34">
        <f t="shared" si="14"/>
        <v>2.9929510018005586E-4</v>
      </c>
    </row>
    <row r="35" spans="5:10" x14ac:dyDescent="0.35">
      <c r="E35">
        <v>7</v>
      </c>
      <c r="F35">
        <v>65</v>
      </c>
      <c r="G35">
        <f t="shared" si="11"/>
        <v>1.1818181818181819</v>
      </c>
      <c r="H35">
        <f t="shared" si="12"/>
        <v>8.4415584415584409E-3</v>
      </c>
      <c r="I35">
        <f t="shared" si="13"/>
        <v>1.4366164808642683E-2</v>
      </c>
      <c r="J35">
        <f t="shared" si="14"/>
        <v>2.3943608014404471E-4</v>
      </c>
    </row>
    <row r="36" spans="5:10" x14ac:dyDescent="0.35">
      <c r="E36">
        <v>7</v>
      </c>
      <c r="F36">
        <v>50</v>
      </c>
      <c r="G36">
        <f t="shared" si="11"/>
        <v>0.90909090909090917</v>
      </c>
      <c r="H36">
        <f t="shared" si="12"/>
        <v>6.4935064935064939E-3</v>
      </c>
      <c r="I36">
        <f t="shared" si="13"/>
        <v>1.1672508907022179E-2</v>
      </c>
      <c r="J36">
        <f t="shared" si="14"/>
        <v>1.4964755009002796E-4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gfzxfkudyce hcygcukzdyvaf</dc:creator>
  <cp:lastModifiedBy>gfzxfkudyce hcygcukzdyvaf</cp:lastModifiedBy>
  <dcterms:created xsi:type="dcterms:W3CDTF">2022-05-04T19:50:50Z</dcterms:created>
  <dcterms:modified xsi:type="dcterms:W3CDTF">2022-05-05T00:23:31Z</dcterms:modified>
</cp:coreProperties>
</file>