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hik\Downloads\"/>
    </mc:Choice>
  </mc:AlternateContent>
  <xr:revisionPtr revIDLastSave="0" documentId="13_ncr:1_{C1C64A43-778D-4CB6-A6CE-6203A11671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Sheet1!$D$1:$D$236</definedName>
    <definedName name="_xlnm.Print_Area" localSheetId="0">Sheet1!$A$1:$E$205</definedName>
    <definedName name="_xlnm.Print_Area" localSheetId="1">Sheet2!$A$1:$E$23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0" i="1" l="1"/>
  <c r="L218" i="1"/>
  <c r="L221" i="1" s="1"/>
  <c r="L219" i="1" l="1"/>
  <c r="I10" i="3"/>
  <c r="I11" i="3" s="1"/>
  <c r="I12" i="3" s="1"/>
  <c r="I13" i="3" l="1"/>
  <c r="I14" i="3"/>
  <c r="E10" i="3"/>
  <c r="E13" i="3" s="1"/>
  <c r="D10" i="3"/>
  <c r="D13" i="3" s="1"/>
  <c r="I15" i="3" l="1"/>
  <c r="I16" i="3" s="1"/>
  <c r="I17" i="3" s="1"/>
  <c r="I18" i="3" s="1"/>
  <c r="G13" i="3"/>
  <c r="E14" i="3"/>
  <c r="E15" i="3" s="1"/>
  <c r="D16" i="3" l="1"/>
  <c r="G16" i="3"/>
  <c r="E16" i="3"/>
  <c r="F15" i="3"/>
  <c r="E17" i="3" s="1"/>
  <c r="D18" i="3" l="1"/>
  <c r="D17" i="3"/>
</calcChain>
</file>

<file path=xl/sharedStrings.xml><?xml version="1.0" encoding="utf-8"?>
<sst xmlns="http://schemas.openxmlformats.org/spreadsheetml/2006/main" count="703" uniqueCount="260">
  <si>
    <t>Suresh Pasad Sah</t>
  </si>
  <si>
    <t>DMPL1000130</t>
  </si>
  <si>
    <t>SBDMIV</t>
  </si>
  <si>
    <t>DMPL999999</t>
  </si>
  <si>
    <t>Ayush Kumar</t>
  </si>
  <si>
    <t>DMPL1000131</t>
  </si>
  <si>
    <t>SBDMIII</t>
  </si>
  <si>
    <t>Rizwana Parbeen</t>
  </si>
  <si>
    <t>DMPL1000132</t>
  </si>
  <si>
    <t>SBDMII</t>
  </si>
  <si>
    <t>Binita Devi</t>
  </si>
  <si>
    <t>DMPL1000136</t>
  </si>
  <si>
    <t>Subhash Kumar Yadav</t>
  </si>
  <si>
    <t>SBDMI</t>
  </si>
  <si>
    <t>DMPL1000137</t>
  </si>
  <si>
    <t>Shobha Kumari</t>
  </si>
  <si>
    <t>DMPL1000138</t>
  </si>
  <si>
    <t>Ramashankar Pal</t>
  </si>
  <si>
    <t>Someshwar Rai</t>
  </si>
  <si>
    <t>SBDMV</t>
  </si>
  <si>
    <t>DMPL1000101</t>
  </si>
  <si>
    <t>DMPL1000102</t>
  </si>
  <si>
    <t>Vidya Sagar Yadav</t>
  </si>
  <si>
    <t>DMPL1000103</t>
  </si>
  <si>
    <t>Raj Kumar</t>
  </si>
  <si>
    <t>DMPL1000104</t>
  </si>
  <si>
    <t>Raushan Kumar</t>
  </si>
  <si>
    <t>DMPL1000105</t>
  </si>
  <si>
    <t>Munni Singh</t>
  </si>
  <si>
    <t>DMPL1000106</t>
  </si>
  <si>
    <t>Rina Devi</t>
  </si>
  <si>
    <t>DMPL1000107</t>
  </si>
  <si>
    <t>Kamlesh Singh</t>
  </si>
  <si>
    <t>DMPL1000108</t>
  </si>
  <si>
    <t>Ramanand Das</t>
  </si>
  <si>
    <t>DMPL1000109</t>
  </si>
  <si>
    <t>Vijay Kumar Rai</t>
  </si>
  <si>
    <t>DMPL1000110</t>
  </si>
  <si>
    <t>BDM</t>
  </si>
  <si>
    <t>Someshswar Rai</t>
  </si>
  <si>
    <t>Company</t>
  </si>
  <si>
    <t>NAME</t>
  </si>
  <si>
    <t>CODE</t>
  </si>
  <si>
    <t>RANK</t>
  </si>
  <si>
    <t>SPONSER CODE</t>
  </si>
  <si>
    <t>SPONSER NAME</t>
  </si>
  <si>
    <t>Amenities</t>
  </si>
  <si>
    <t>Total</t>
  </si>
  <si>
    <t>Down</t>
  </si>
  <si>
    <t>Garrage</t>
  </si>
  <si>
    <t>Kavita Devi</t>
  </si>
  <si>
    <t>DMPL1000139</t>
  </si>
  <si>
    <t>Pooja Kumari</t>
  </si>
  <si>
    <t>DMPL1000140</t>
  </si>
  <si>
    <t>Sunil Kumar Mandal</t>
  </si>
  <si>
    <t>DMPL1000141</t>
  </si>
  <si>
    <t>Sonu Kumar Yadav</t>
  </si>
  <si>
    <t>DMPL1000142</t>
  </si>
  <si>
    <t>Sunil Kumar Mondal</t>
  </si>
  <si>
    <t>DMPL1000143</t>
  </si>
  <si>
    <t>Kumar Deepak</t>
  </si>
  <si>
    <t>DMPL1000144</t>
  </si>
  <si>
    <t>Vijay Kumar Yadav</t>
  </si>
  <si>
    <t>DMPL1000145</t>
  </si>
  <si>
    <t>Seema Devi</t>
  </si>
  <si>
    <t>DMPL1000146</t>
  </si>
  <si>
    <t>Lakshman Sharma</t>
  </si>
  <si>
    <t>DMPL1000147</t>
  </si>
  <si>
    <t>BDI</t>
  </si>
  <si>
    <t>Vijay Kumar Sharma</t>
  </si>
  <si>
    <t>DMPL1000148</t>
  </si>
  <si>
    <t>BDS</t>
  </si>
  <si>
    <t>Anil Kumar</t>
  </si>
  <si>
    <t>DMPL1000149</t>
  </si>
  <si>
    <t>Rama Shankar Pal</t>
  </si>
  <si>
    <t>Phone No.</t>
  </si>
  <si>
    <t>DOB</t>
  </si>
  <si>
    <t>Anup Kumar</t>
  </si>
  <si>
    <t>Jai Deo</t>
  </si>
  <si>
    <t>DMPL1000150</t>
  </si>
  <si>
    <t>DMPL1000151</t>
  </si>
  <si>
    <t>DMPL1000152</t>
  </si>
  <si>
    <t>DMPL1000153</t>
  </si>
  <si>
    <t>DMPL1000154</t>
  </si>
  <si>
    <t>DMPL1000155</t>
  </si>
  <si>
    <t>DMPL1000156</t>
  </si>
  <si>
    <t>DMPL1000157</t>
  </si>
  <si>
    <t>DMPL1000158</t>
  </si>
  <si>
    <t>DMPL1000159</t>
  </si>
  <si>
    <t>DMPL1000160</t>
  </si>
  <si>
    <t>DMPL1000161</t>
  </si>
  <si>
    <t>DMPL1000162</t>
  </si>
  <si>
    <t>DMPL1000163</t>
  </si>
  <si>
    <t>DMPL1000164</t>
  </si>
  <si>
    <t>Ajay Kumar</t>
  </si>
  <si>
    <t>Rohit Kumar Gupta</t>
  </si>
  <si>
    <t>Ranjit Kumar Mishra</t>
  </si>
  <si>
    <t>Kanchan Kumari</t>
  </si>
  <si>
    <t>Law Kumar Singh</t>
  </si>
  <si>
    <t>Babita Devi</t>
  </si>
  <si>
    <t>Saraswati Devi</t>
  </si>
  <si>
    <t>Shobha Devi</t>
  </si>
  <si>
    <t>Bikrmaditya</t>
  </si>
  <si>
    <t>Harakh Nath Singh</t>
  </si>
  <si>
    <t>Umesh Kumar</t>
  </si>
  <si>
    <t>Dinesh Prasad</t>
  </si>
  <si>
    <t>Ramanuj Choudhary</t>
  </si>
  <si>
    <t>DMPL1000165</t>
  </si>
  <si>
    <t>DMPL1000166</t>
  </si>
  <si>
    <t>DMPL1000167</t>
  </si>
  <si>
    <t>DMPL1000168</t>
  </si>
  <si>
    <t>DMPL1000169</t>
  </si>
  <si>
    <t>DMPL1000170</t>
  </si>
  <si>
    <t>DMPL1000171</t>
  </si>
  <si>
    <t>DMPL1000172</t>
  </si>
  <si>
    <t>DMPL1000173</t>
  </si>
  <si>
    <t>DMPL1000174</t>
  </si>
  <si>
    <t>DMPL1000175</t>
  </si>
  <si>
    <t>DMPL1000176</t>
  </si>
  <si>
    <t>DMPL1000177</t>
  </si>
  <si>
    <t>DMPL1000178</t>
  </si>
  <si>
    <t>DMPL1000179</t>
  </si>
  <si>
    <t>DMPL1000180</t>
  </si>
  <si>
    <t>DMPL1000181</t>
  </si>
  <si>
    <t>Avinash Kumar</t>
  </si>
  <si>
    <t>Rajkumari Devi</t>
  </si>
  <si>
    <t>BDO</t>
  </si>
  <si>
    <t>Sabita Devi</t>
  </si>
  <si>
    <t>DMPL1000182</t>
  </si>
  <si>
    <t>DMPL1000183</t>
  </si>
  <si>
    <t>DMPL1000184</t>
  </si>
  <si>
    <t>DMPL1000185</t>
  </si>
  <si>
    <t>DMPL1000186</t>
  </si>
  <si>
    <t>DMPL1000187</t>
  </si>
  <si>
    <t>DMPL1000188</t>
  </si>
  <si>
    <t>DMPL1000189</t>
  </si>
  <si>
    <t>DMPL1000190</t>
  </si>
  <si>
    <t>DMPL1000191</t>
  </si>
  <si>
    <t>DMPL1000192</t>
  </si>
  <si>
    <t>DMPL1000193</t>
  </si>
  <si>
    <t>DMPL1000194</t>
  </si>
  <si>
    <t>DMPL1000195</t>
  </si>
  <si>
    <t>DMPL1000196</t>
  </si>
  <si>
    <t>DMPL1000197</t>
  </si>
  <si>
    <t>DMPL1000198</t>
  </si>
  <si>
    <t>DMPL1000199</t>
  </si>
  <si>
    <t>DMPL1000200</t>
  </si>
  <si>
    <t>DMPL1000201</t>
  </si>
  <si>
    <t>DMPL1000202</t>
  </si>
  <si>
    <t>DMPL1000203</t>
  </si>
  <si>
    <t>DMPL1000204</t>
  </si>
  <si>
    <t>DMPL1000205</t>
  </si>
  <si>
    <t>DMPL1000206</t>
  </si>
  <si>
    <t>Rohit Priyadarshi</t>
  </si>
  <si>
    <t>Chandra Kant Pandey</t>
  </si>
  <si>
    <t>Damyanti Kumari</t>
  </si>
  <si>
    <t>Nityanand Chaudhari</t>
  </si>
  <si>
    <t>Rahul Kumar</t>
  </si>
  <si>
    <t>Nirbhay Kumar Singh</t>
  </si>
  <si>
    <t>Dinesh Kumar Singh</t>
  </si>
  <si>
    <t>Rama Shankar Singh</t>
  </si>
  <si>
    <t>Lalsa Devi</t>
  </si>
  <si>
    <t>Kusum Devi</t>
  </si>
  <si>
    <t>05-01-179</t>
  </si>
  <si>
    <t>Sardar Ram</t>
  </si>
  <si>
    <t>Manoj Kumar Singh</t>
  </si>
  <si>
    <t>Prem Shankar Singh</t>
  </si>
  <si>
    <t>Vinod Singh</t>
  </si>
  <si>
    <t>Bikarma Singh</t>
  </si>
  <si>
    <t>Rinku Devi</t>
  </si>
  <si>
    <t>.</t>
  </si>
  <si>
    <t>Sunil Ram</t>
  </si>
  <si>
    <t>Shrukrishna</t>
  </si>
  <si>
    <t>Amod Kumar Ram</t>
  </si>
  <si>
    <t>Jitendra Paswan</t>
  </si>
  <si>
    <t>Astami Pramanik</t>
  </si>
  <si>
    <t>Shila Devi</t>
  </si>
  <si>
    <t>Satyangan Devi</t>
  </si>
  <si>
    <t>Usha Devi</t>
  </si>
  <si>
    <t>Priyanka Kumari</t>
  </si>
  <si>
    <t>Harendra Kumar</t>
  </si>
  <si>
    <t>Ram Sharan Mishra</t>
  </si>
  <si>
    <t>Mahendra Mahato</t>
  </si>
  <si>
    <t>Hari Pada Kumar</t>
  </si>
  <si>
    <t>Dipali Kumbhakar</t>
  </si>
  <si>
    <t>Urmila Kumbhakar</t>
  </si>
  <si>
    <t>Bhutesh Chandra Kumbhakar</t>
  </si>
  <si>
    <t>Umesh Chandra Kumbhakar</t>
  </si>
  <si>
    <t>Barnali Nag</t>
  </si>
  <si>
    <t>Siyasharan Prasad</t>
  </si>
  <si>
    <t>Pushpa Rani Kumbhakar</t>
  </si>
  <si>
    <t>DMPL1000207</t>
  </si>
  <si>
    <t>Putul Ram</t>
  </si>
  <si>
    <t>DMPL1000208</t>
  </si>
  <si>
    <t>Rabani Mahali</t>
  </si>
  <si>
    <t>DMPL1000209</t>
  </si>
  <si>
    <t>DMPL1000210</t>
  </si>
  <si>
    <t>DMPL1000211</t>
  </si>
  <si>
    <t>Naren Kumhar</t>
  </si>
  <si>
    <t>Rathu mahto</t>
  </si>
  <si>
    <t>Uday tantubai</t>
  </si>
  <si>
    <t>DMPL1000212</t>
  </si>
  <si>
    <t>Amit Pathak</t>
  </si>
  <si>
    <t>DMPL1000213</t>
  </si>
  <si>
    <t>Firoz Rajak</t>
  </si>
  <si>
    <t>DMPL1000214</t>
  </si>
  <si>
    <t>Mehtab Alam</t>
  </si>
  <si>
    <t>DMPL1000215</t>
  </si>
  <si>
    <t>Rajuddin Mansuri</t>
  </si>
  <si>
    <t>DMPL1000216</t>
  </si>
  <si>
    <t>Sunita Mahali</t>
  </si>
  <si>
    <t>DMPL1000217</t>
  </si>
  <si>
    <t>BDE</t>
  </si>
  <si>
    <t>Chitaranjan Prasad Singh</t>
  </si>
  <si>
    <t>DMPL1000218</t>
  </si>
  <si>
    <t>Ramanuj Thakur</t>
  </si>
  <si>
    <t>DMPL1000219</t>
  </si>
  <si>
    <t>Pawan Kumar Singh</t>
  </si>
  <si>
    <t>DMPL1000220</t>
  </si>
  <si>
    <t>Mamta Modak</t>
  </si>
  <si>
    <t>DMPL1000221</t>
  </si>
  <si>
    <t>DMPL1000222</t>
  </si>
  <si>
    <t>Sandhya Kachhap</t>
  </si>
  <si>
    <t>DMPL1000223</t>
  </si>
  <si>
    <t>Shiv Charan Rajwar</t>
  </si>
  <si>
    <t>DMPL1000224</t>
  </si>
  <si>
    <t>9903258761@ybl</t>
  </si>
  <si>
    <t>Menaka Singh Sardar</t>
  </si>
  <si>
    <t>DMPL1000225</t>
  </si>
  <si>
    <t>Gouranga Kumhar</t>
  </si>
  <si>
    <t>DMPL1000226</t>
  </si>
  <si>
    <t>Lakshmi Bala Singh</t>
  </si>
  <si>
    <t>DMPL1000227</t>
  </si>
  <si>
    <t>Kanhaiya Prasad Gupta</t>
  </si>
  <si>
    <t>DMPL1000228</t>
  </si>
  <si>
    <t>Arbin Kumar</t>
  </si>
  <si>
    <t>DMPL1000229</t>
  </si>
  <si>
    <t>Tara Kumhkar</t>
  </si>
  <si>
    <t>Ambhabati Devi</t>
  </si>
  <si>
    <t>DMPL1000230</t>
  </si>
  <si>
    <t>Shri Niwash Pal</t>
  </si>
  <si>
    <t>DMPL1000231</t>
  </si>
  <si>
    <t>Jagadev Sahu</t>
  </si>
  <si>
    <t>DMPL1000232</t>
  </si>
  <si>
    <t>Manoj Kumar Bhagat</t>
  </si>
  <si>
    <t>DMPL1000233</t>
  </si>
  <si>
    <t>Mukesh Kumar Singh</t>
  </si>
  <si>
    <t>DMPL1000234</t>
  </si>
  <si>
    <t>Sharmila Devi</t>
  </si>
  <si>
    <t>DMPL1000235</t>
  </si>
  <si>
    <t>SBDM 1</t>
  </si>
  <si>
    <t>Pramod Kumar Singh</t>
  </si>
  <si>
    <t>DMPL1000236</t>
  </si>
  <si>
    <t>Ranjit Prasad</t>
  </si>
  <si>
    <t>DMPL1000237</t>
  </si>
  <si>
    <t>Gita Devi</t>
  </si>
  <si>
    <t>DMPL1000238</t>
  </si>
  <si>
    <t>Santosh Kumar Singh</t>
  </si>
  <si>
    <t>DMPL1000239</t>
  </si>
  <si>
    <t>Jayanti Pandey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</si>
</sst>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9903258761@yb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36"/>
  <sheetViews>
    <sheetView tabSelected="1" workbookViewId="0">
      <pane ySplit="1" topLeftCell="A119" activePane="bottomLeft" state="frozen"/>
      <selection pane="bottomLeft" activeCell="G133" sqref="G133"/>
    </sheetView>
  </sheetViews>
  <sheetFormatPr defaultRowHeight="15" x14ac:dyDescent="0.25"/>
  <cols>
    <col min="1" max="1" width="27" bestFit="1" customWidth="1"/>
    <col min="2" max="2" width="16.5703125" customWidth="1"/>
    <col min="3" max="3" width="9.5703125" customWidth="1"/>
    <col min="4" max="4" width="26.85546875" customWidth="1"/>
    <col min="5" max="5" width="28.85546875" customWidth="1"/>
    <col min="6" max="6" width="19.7109375" customWidth="1"/>
    <col min="7" max="7" width="16.42578125" customWidth="1"/>
  </cols>
  <sheetData>
    <row r="1" spans="1:7" x14ac:dyDescent="0.25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t="s">
        <v>75</v>
      </c>
      <c r="G1" t="s">
        <v>76</v>
      </c>
    </row>
    <row r="2" spans="1:7" x14ac:dyDescent="0.25">
      <c r="A2" s="3"/>
      <c r="B2" s="3"/>
      <c r="C2" s="3"/>
      <c r="D2" s="3"/>
      <c r="E2" s="3"/>
    </row>
    <row r="3" spans="1:7" x14ac:dyDescent="0.25">
      <c r="A3" s="3"/>
      <c r="B3" s="3"/>
      <c r="C3" s="3"/>
      <c r="D3" s="3"/>
      <c r="E3" s="3"/>
    </row>
    <row r="4" spans="1:7" x14ac:dyDescent="0.25">
      <c r="A4" s="3"/>
      <c r="B4" s="3"/>
      <c r="C4" s="3"/>
      <c r="D4" s="3"/>
      <c r="E4" s="3"/>
    </row>
    <row r="5" spans="1:7" x14ac:dyDescent="0.25">
      <c r="A5" s="3"/>
      <c r="B5" s="3"/>
      <c r="C5" s="3"/>
      <c r="D5" s="3"/>
      <c r="E5" s="3"/>
    </row>
    <row r="6" spans="1:7" x14ac:dyDescent="0.25">
      <c r="A6" s="3"/>
      <c r="B6" s="3"/>
      <c r="C6" s="3"/>
      <c r="D6" s="3"/>
      <c r="E6" s="3"/>
    </row>
    <row r="7" spans="1:7" x14ac:dyDescent="0.25">
      <c r="A7" s="3"/>
      <c r="B7" s="3"/>
      <c r="C7" s="3"/>
      <c r="D7" s="3"/>
      <c r="E7" s="3"/>
    </row>
    <row r="8" spans="1:7" x14ac:dyDescent="0.25">
      <c r="A8" s="3"/>
      <c r="B8" s="3"/>
      <c r="C8" s="3"/>
      <c r="D8" s="3"/>
      <c r="E8" s="3"/>
    </row>
    <row r="9" spans="1:7" x14ac:dyDescent="0.25">
      <c r="A9" s="3"/>
      <c r="B9" s="3"/>
      <c r="C9" s="3"/>
      <c r="D9" s="3"/>
      <c r="E9" s="3"/>
    </row>
    <row r="10" spans="1:7" x14ac:dyDescent="0.25">
      <c r="A10" s="3"/>
      <c r="B10" s="3"/>
      <c r="C10" s="3"/>
      <c r="D10" s="3"/>
      <c r="E10" s="3"/>
    </row>
    <row r="11" spans="1:7" x14ac:dyDescent="0.25">
      <c r="A11" s="3"/>
      <c r="B11" s="3"/>
      <c r="C11" s="3"/>
      <c r="D11" s="3"/>
      <c r="E11" s="3"/>
    </row>
    <row r="12" spans="1:7" x14ac:dyDescent="0.25">
      <c r="A12" s="3"/>
      <c r="B12" s="3"/>
      <c r="C12" s="3"/>
      <c r="D12" s="3"/>
      <c r="E12" s="3"/>
    </row>
    <row r="13" spans="1:7" x14ac:dyDescent="0.25">
      <c r="A13" s="3"/>
      <c r="B13" s="3"/>
      <c r="C13" s="3"/>
      <c r="D13" s="3"/>
      <c r="E13" s="3"/>
    </row>
    <row r="14" spans="1:7" x14ac:dyDescent="0.25">
      <c r="A14" s="3"/>
      <c r="B14" s="3"/>
      <c r="C14" s="3"/>
      <c r="D14" s="3"/>
      <c r="E14" s="3"/>
    </row>
    <row r="15" spans="1:7" x14ac:dyDescent="0.25">
      <c r="A15" s="3"/>
      <c r="B15" s="3"/>
      <c r="C15" s="3"/>
      <c r="D15" s="3"/>
      <c r="E15" s="3"/>
    </row>
    <row r="16" spans="1:7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  <row r="26" spans="1:5" x14ac:dyDescent="0.25">
      <c r="A26" s="3"/>
      <c r="B26" s="3"/>
      <c r="C26" s="3"/>
      <c r="D26" s="3"/>
      <c r="E26" s="3"/>
    </row>
    <row r="27" spans="1:5" x14ac:dyDescent="0.25">
      <c r="A27" s="3"/>
      <c r="B27" s="3"/>
      <c r="C27" s="3"/>
      <c r="D27" s="3"/>
      <c r="E27" s="3"/>
    </row>
    <row r="28" spans="1:5" x14ac:dyDescent="0.25">
      <c r="A28" s="3"/>
      <c r="B28" s="3"/>
      <c r="C28" s="3"/>
      <c r="D28" s="3"/>
      <c r="E28" s="3"/>
    </row>
    <row r="29" spans="1:5" x14ac:dyDescent="0.25">
      <c r="A29" s="3"/>
      <c r="B29" s="3"/>
      <c r="C29" s="3"/>
      <c r="D29" s="3"/>
      <c r="E29" s="3"/>
    </row>
    <row r="30" spans="1:5" x14ac:dyDescent="0.25">
      <c r="A30" s="3"/>
      <c r="B30" s="3"/>
      <c r="C30" s="3"/>
      <c r="D30" s="3"/>
      <c r="E30" s="3"/>
    </row>
    <row r="31" spans="1:5" x14ac:dyDescent="0.25">
      <c r="A31" s="3"/>
      <c r="B31" s="3"/>
      <c r="C31" s="3"/>
      <c r="D31" s="3"/>
      <c r="E31" s="3"/>
    </row>
    <row r="32" spans="1:5" x14ac:dyDescent="0.25">
      <c r="A32" s="3"/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  <row r="49" spans="1:5" x14ac:dyDescent="0.25">
      <c r="A49" s="3"/>
      <c r="B49" s="3"/>
      <c r="C49" s="3"/>
      <c r="D49" s="3"/>
      <c r="E49" s="3"/>
    </row>
    <row r="50" spans="1:5" x14ac:dyDescent="0.25">
      <c r="A50" s="3"/>
      <c r="B50" s="3"/>
      <c r="C50" s="3"/>
      <c r="D50" s="3"/>
      <c r="E50" s="3"/>
    </row>
    <row r="51" spans="1:5" x14ac:dyDescent="0.25">
      <c r="A51" s="3"/>
      <c r="B51" s="3"/>
      <c r="C51" s="3"/>
      <c r="D51" s="3"/>
      <c r="E51" s="3"/>
    </row>
    <row r="52" spans="1:5" x14ac:dyDescent="0.25">
      <c r="A52" s="3"/>
      <c r="B52" s="3"/>
      <c r="C52" s="3"/>
      <c r="D52" s="3"/>
      <c r="E52" s="3"/>
    </row>
    <row r="53" spans="1:5" x14ac:dyDescent="0.25">
      <c r="A53" s="3"/>
      <c r="B53" s="3"/>
      <c r="C53" s="3"/>
      <c r="D53" s="3"/>
      <c r="E53" s="3"/>
    </row>
    <row r="54" spans="1:5" x14ac:dyDescent="0.25">
      <c r="A54" s="3"/>
      <c r="B54" s="3"/>
      <c r="C54" s="3"/>
      <c r="D54" s="3"/>
      <c r="E54" s="3"/>
    </row>
    <row r="55" spans="1:5" x14ac:dyDescent="0.25">
      <c r="A55" s="3"/>
      <c r="B55" s="3"/>
      <c r="C55" s="3"/>
      <c r="D55" s="3"/>
      <c r="E55" s="3"/>
    </row>
    <row r="56" spans="1:5" x14ac:dyDescent="0.25">
      <c r="A56" s="3"/>
      <c r="B56" s="3"/>
      <c r="C56" s="3"/>
      <c r="D56" s="3"/>
      <c r="E56" s="3"/>
    </row>
    <row r="57" spans="1:5" x14ac:dyDescent="0.25">
      <c r="A57" s="3"/>
      <c r="B57" s="3"/>
      <c r="C57" s="3"/>
      <c r="D57" s="3"/>
      <c r="E57" s="3"/>
    </row>
    <row r="58" spans="1:5" x14ac:dyDescent="0.25">
      <c r="A58" s="3"/>
      <c r="B58" s="3"/>
      <c r="C58" s="3"/>
      <c r="D58" s="3"/>
      <c r="E58" s="3"/>
    </row>
    <row r="59" spans="1:5" x14ac:dyDescent="0.25">
      <c r="A59" s="3"/>
      <c r="B59" s="3"/>
      <c r="C59" s="3"/>
      <c r="D59" s="3"/>
      <c r="E59" s="3"/>
    </row>
    <row r="60" spans="1:5" x14ac:dyDescent="0.25">
      <c r="A60" s="3"/>
      <c r="B60" s="3"/>
      <c r="C60" s="3"/>
      <c r="D60" s="3"/>
      <c r="E60" s="3"/>
    </row>
    <row r="61" spans="1:5" x14ac:dyDescent="0.25">
      <c r="A61" s="3"/>
      <c r="B61" s="3"/>
      <c r="C61" s="3"/>
      <c r="D61" s="3"/>
      <c r="E61" s="3"/>
    </row>
    <row r="62" spans="1:5" x14ac:dyDescent="0.25">
      <c r="A62" s="3"/>
      <c r="B62" s="3"/>
      <c r="C62" s="3"/>
      <c r="D62" s="3"/>
      <c r="E62" s="3"/>
    </row>
    <row r="63" spans="1:5" x14ac:dyDescent="0.25">
      <c r="A63" s="3"/>
      <c r="B63" s="3"/>
      <c r="C63" s="3"/>
      <c r="D63" s="3"/>
      <c r="E63" s="3"/>
    </row>
    <row r="64" spans="1:5" x14ac:dyDescent="0.25">
      <c r="A64" s="3"/>
      <c r="B64" s="3"/>
      <c r="C64" s="3"/>
      <c r="D64" s="3"/>
      <c r="E64" s="3"/>
    </row>
    <row r="65" spans="1:5" x14ac:dyDescent="0.25">
      <c r="A65" s="3"/>
      <c r="B65" s="3"/>
      <c r="C65" s="3"/>
      <c r="D65" s="3"/>
      <c r="E65" s="3"/>
    </row>
    <row r="66" spans="1:5" x14ac:dyDescent="0.25">
      <c r="A66" s="3"/>
      <c r="B66" s="3"/>
      <c r="C66" s="3"/>
      <c r="D66" s="3"/>
      <c r="E66" s="3"/>
    </row>
    <row r="67" spans="1:5" x14ac:dyDescent="0.25">
      <c r="A67" s="3"/>
      <c r="B67" s="3"/>
      <c r="C67" s="3"/>
      <c r="D67" s="3"/>
      <c r="E67" s="3"/>
    </row>
    <row r="68" spans="1:5" x14ac:dyDescent="0.25">
      <c r="A68" s="3"/>
      <c r="B68" s="3"/>
      <c r="C68" s="3"/>
      <c r="D68" s="3"/>
      <c r="E68" s="3"/>
    </row>
    <row r="69" spans="1:5" x14ac:dyDescent="0.25">
      <c r="A69" s="3"/>
      <c r="B69" s="3"/>
      <c r="C69" s="3"/>
      <c r="D69" s="3"/>
      <c r="E69" s="3"/>
    </row>
    <row r="70" spans="1:5" x14ac:dyDescent="0.25">
      <c r="A70" s="3"/>
      <c r="B70" s="3"/>
      <c r="C70" s="3"/>
      <c r="D70" s="3"/>
      <c r="E70" s="3"/>
    </row>
    <row r="71" spans="1:5" x14ac:dyDescent="0.25">
      <c r="A71" s="3"/>
      <c r="B71" s="3"/>
      <c r="C71" s="3"/>
      <c r="D71" s="3"/>
      <c r="E71" s="3"/>
    </row>
    <row r="72" spans="1:5" x14ac:dyDescent="0.25">
      <c r="A72" s="3"/>
      <c r="B72" s="3"/>
      <c r="C72" s="3"/>
      <c r="D72" s="3"/>
      <c r="E72" s="3"/>
    </row>
    <row r="73" spans="1:5" x14ac:dyDescent="0.25">
      <c r="A73" s="3"/>
      <c r="B73" s="3"/>
      <c r="C73" s="3"/>
      <c r="D73" s="3"/>
      <c r="E73" s="3"/>
    </row>
    <row r="74" spans="1:5" x14ac:dyDescent="0.25">
      <c r="A74" s="3"/>
      <c r="B74" s="3"/>
      <c r="C74" s="3"/>
      <c r="D74" s="3"/>
      <c r="E74" s="3"/>
    </row>
    <row r="75" spans="1:5" x14ac:dyDescent="0.25">
      <c r="A75" s="3"/>
      <c r="B75" s="3"/>
      <c r="C75" s="3"/>
      <c r="D75" s="3"/>
      <c r="E75" s="3"/>
    </row>
    <row r="76" spans="1:5" x14ac:dyDescent="0.25">
      <c r="A76" s="3"/>
      <c r="B76" s="3"/>
      <c r="C76" s="3"/>
      <c r="D76" s="3"/>
      <c r="E76" s="3"/>
    </row>
    <row r="77" spans="1:5" x14ac:dyDescent="0.25">
      <c r="A77" s="3"/>
      <c r="B77" s="3"/>
      <c r="C77" s="3"/>
      <c r="D77" s="3"/>
      <c r="E77" s="3"/>
    </row>
    <row r="78" spans="1:5" x14ac:dyDescent="0.25">
      <c r="A78" s="3"/>
      <c r="B78" s="3"/>
      <c r="C78" s="3"/>
      <c r="D78" s="3"/>
      <c r="E78" s="3"/>
    </row>
    <row r="79" spans="1:5" x14ac:dyDescent="0.25">
      <c r="A79" s="3"/>
      <c r="B79" s="3"/>
      <c r="C79" s="3"/>
      <c r="D79" s="3"/>
      <c r="E79" s="3"/>
    </row>
    <row r="80" spans="1:5" x14ac:dyDescent="0.25">
      <c r="A80" s="3"/>
      <c r="B80" s="3"/>
      <c r="C80" s="3"/>
      <c r="D80" s="3"/>
      <c r="E80" s="3"/>
    </row>
    <row r="81" spans="1:5" x14ac:dyDescent="0.25">
      <c r="A81" s="3"/>
      <c r="B81" s="3"/>
      <c r="C81" s="3"/>
      <c r="D81" s="3"/>
      <c r="E81" s="3"/>
    </row>
    <row r="82" spans="1:5" x14ac:dyDescent="0.25">
      <c r="A82" s="3"/>
      <c r="B82" s="3"/>
      <c r="C82" s="3"/>
      <c r="D82" s="3"/>
      <c r="E82" s="3"/>
    </row>
    <row r="83" spans="1:5" x14ac:dyDescent="0.25">
      <c r="A83" s="3"/>
      <c r="B83" s="3"/>
      <c r="C83" s="3"/>
      <c r="D83" s="3"/>
      <c r="E83" s="3"/>
    </row>
    <row r="84" spans="1:5" x14ac:dyDescent="0.25">
      <c r="A84" s="3"/>
      <c r="B84" s="3"/>
      <c r="C84" s="3"/>
      <c r="D84" s="3"/>
      <c r="E84" s="3"/>
    </row>
    <row r="85" spans="1:5" x14ac:dyDescent="0.25">
      <c r="A85" s="3"/>
      <c r="B85" s="3"/>
      <c r="C85" s="3"/>
      <c r="D85" s="3"/>
      <c r="E85" s="3"/>
    </row>
    <row r="86" spans="1:5" x14ac:dyDescent="0.25">
      <c r="A86" s="3"/>
      <c r="B86" s="3"/>
      <c r="C86" s="3"/>
      <c r="D86" s="3"/>
      <c r="E86" s="3"/>
    </row>
    <row r="87" spans="1:5" x14ac:dyDescent="0.25">
      <c r="A87" s="3"/>
      <c r="B87" s="3"/>
      <c r="C87" s="3"/>
      <c r="D87" s="3"/>
      <c r="E87" s="3"/>
    </row>
    <row r="88" spans="1:5" x14ac:dyDescent="0.25">
      <c r="A88" s="3"/>
      <c r="B88" s="3"/>
      <c r="C88" s="3"/>
      <c r="D88" s="3"/>
      <c r="E88" s="3"/>
    </row>
    <row r="89" spans="1:5" x14ac:dyDescent="0.25">
      <c r="A89" s="3"/>
      <c r="B89" s="3"/>
      <c r="C89" s="3"/>
      <c r="D89" s="3"/>
      <c r="E89" s="3"/>
    </row>
    <row r="90" spans="1:5" x14ac:dyDescent="0.25">
      <c r="A90" s="3"/>
      <c r="B90" s="3"/>
      <c r="C90" s="3"/>
      <c r="D90" s="3"/>
      <c r="E90" s="3"/>
    </row>
    <row r="91" spans="1:5" x14ac:dyDescent="0.25">
      <c r="A91" s="3"/>
      <c r="B91" s="3"/>
      <c r="C91" s="3"/>
      <c r="D91" s="3"/>
      <c r="E91" s="3"/>
    </row>
    <row r="92" spans="1:5" x14ac:dyDescent="0.25">
      <c r="A92" s="3"/>
      <c r="B92" s="3"/>
      <c r="C92" s="3"/>
      <c r="D92" s="3"/>
      <c r="E92" s="3"/>
    </row>
    <row r="93" spans="1:5" x14ac:dyDescent="0.25">
      <c r="A93" s="3"/>
      <c r="B93" s="3"/>
      <c r="C93" s="3"/>
      <c r="D93" s="3"/>
      <c r="E93" s="3"/>
    </row>
    <row r="94" spans="1:5" x14ac:dyDescent="0.25">
      <c r="A94" s="3"/>
      <c r="B94" s="3"/>
      <c r="C94" s="3"/>
      <c r="D94" s="3"/>
      <c r="E94" s="3"/>
    </row>
    <row r="95" spans="1:5" x14ac:dyDescent="0.25">
      <c r="A95" s="3"/>
      <c r="B95" s="3"/>
      <c r="C95" s="3"/>
      <c r="D95" s="3"/>
      <c r="E95" s="3"/>
    </row>
    <row r="96" spans="1:5" x14ac:dyDescent="0.25">
      <c r="A96" s="3"/>
      <c r="B96" s="3"/>
      <c r="C96" s="3"/>
      <c r="D96" s="3"/>
      <c r="E96" s="3"/>
    </row>
    <row r="97" spans="1:5" x14ac:dyDescent="0.25">
      <c r="A97" s="3"/>
      <c r="B97" s="3"/>
      <c r="C97" s="3"/>
      <c r="D97" s="3"/>
      <c r="E97" s="3"/>
    </row>
    <row r="98" spans="1:5" x14ac:dyDescent="0.25">
      <c r="A98" s="3"/>
      <c r="B98" s="3"/>
      <c r="C98" s="3"/>
      <c r="D98" s="3"/>
      <c r="E98" s="3"/>
    </row>
    <row r="99" spans="1:5" x14ac:dyDescent="0.25">
      <c r="A99" s="3"/>
      <c r="B99" s="3"/>
      <c r="C99" s="3"/>
      <c r="D99" s="3"/>
      <c r="E99" s="3"/>
    </row>
    <row r="100" spans="1:5" x14ac:dyDescent="0.25">
      <c r="A100" s="3"/>
      <c r="B100" s="3"/>
      <c r="C100" s="3"/>
      <c r="D100" s="3"/>
      <c r="E100" s="3"/>
    </row>
    <row r="101" spans="1:5" x14ac:dyDescent="0.25">
      <c r="A101" s="3"/>
      <c r="B101" s="3"/>
      <c r="C101" s="3"/>
      <c r="D101" s="3"/>
      <c r="E101" s="3"/>
    </row>
    <row r="102" spans="1:5" x14ac:dyDescent="0.25">
      <c r="A102" s="3"/>
      <c r="B102" s="3"/>
      <c r="C102" s="3"/>
      <c r="D102" s="3"/>
      <c r="E102" s="3"/>
    </row>
    <row r="103" spans="1:5" x14ac:dyDescent="0.25">
      <c r="A103" s="3"/>
      <c r="B103" s="3"/>
      <c r="C103" s="3"/>
      <c r="D103" s="3"/>
      <c r="E103" s="3"/>
    </row>
    <row r="104" spans="1:5" x14ac:dyDescent="0.25">
      <c r="A104" s="3"/>
      <c r="B104" s="3"/>
      <c r="C104" s="3"/>
      <c r="D104" s="3"/>
      <c r="E104" s="3"/>
    </row>
    <row r="105" spans="1:5" x14ac:dyDescent="0.25">
      <c r="A105" s="3"/>
      <c r="B105" s="3"/>
      <c r="C105" s="3"/>
      <c r="D105" s="3"/>
      <c r="E105" s="3"/>
    </row>
    <row r="106" spans="1:5" x14ac:dyDescent="0.25">
      <c r="A106" s="3"/>
      <c r="B106" s="3"/>
      <c r="C106" s="3"/>
      <c r="D106" s="3"/>
      <c r="E106" s="3"/>
    </row>
    <row r="107" spans="1:5" x14ac:dyDescent="0.25">
      <c r="A107" s="3"/>
      <c r="B107" s="3"/>
      <c r="C107" s="3"/>
      <c r="D107" s="3"/>
      <c r="E107" s="3"/>
    </row>
    <row r="108" spans="1:5" x14ac:dyDescent="0.25">
      <c r="A108" s="3"/>
      <c r="B108" s="3"/>
      <c r="C108" s="3"/>
      <c r="D108" s="3"/>
      <c r="E108" s="3"/>
    </row>
    <row r="109" spans="1:5" x14ac:dyDescent="0.25">
      <c r="A109" s="3"/>
      <c r="B109" s="3"/>
      <c r="C109" s="3"/>
      <c r="D109" s="3"/>
      <c r="E109" s="3"/>
    </row>
    <row r="110" spans="1:5" x14ac:dyDescent="0.25">
      <c r="A110" s="3"/>
      <c r="B110" s="3"/>
      <c r="C110" s="3"/>
      <c r="D110" s="3"/>
      <c r="E110" s="3"/>
    </row>
    <row r="111" spans="1:5" x14ac:dyDescent="0.25">
      <c r="A111" s="3"/>
      <c r="B111" s="3"/>
      <c r="C111" s="3"/>
      <c r="D111" s="3"/>
      <c r="E111" s="3"/>
    </row>
    <row r="112" spans="1:5" x14ac:dyDescent="0.25">
      <c r="A112" s="3"/>
      <c r="B112" s="3"/>
      <c r="C112" s="3"/>
      <c r="D112" s="3"/>
      <c r="E112" s="3"/>
    </row>
    <row r="113" spans="1:5" x14ac:dyDescent="0.25">
      <c r="A113" s="3"/>
      <c r="B113" s="3"/>
      <c r="C113" s="3"/>
      <c r="D113" s="3"/>
      <c r="E113" s="3"/>
    </row>
    <row r="114" spans="1:5" x14ac:dyDescent="0.25">
      <c r="A114" s="3"/>
      <c r="B114" s="3"/>
      <c r="C114" s="3"/>
      <c r="D114" s="3"/>
      <c r="E114" s="3"/>
    </row>
    <row r="115" spans="1:5" x14ac:dyDescent="0.25">
      <c r="A115" s="3"/>
      <c r="B115" s="3"/>
      <c r="C115" s="3"/>
      <c r="D115" s="3"/>
      <c r="E115" s="3"/>
    </row>
    <row r="116" spans="1:5" x14ac:dyDescent="0.25">
      <c r="A116" s="3"/>
      <c r="B116" s="3"/>
      <c r="C116" s="3"/>
      <c r="D116" s="3"/>
      <c r="E116" s="3"/>
    </row>
    <row r="117" spans="1:5" x14ac:dyDescent="0.25">
      <c r="A117" s="3"/>
      <c r="B117" s="3"/>
      <c r="C117" s="3"/>
      <c r="D117" s="3"/>
      <c r="E117" s="3"/>
    </row>
    <row r="118" spans="1:5" x14ac:dyDescent="0.25">
      <c r="A118" s="3"/>
      <c r="B118" s="3"/>
      <c r="C118" s="3"/>
      <c r="D118" s="3"/>
      <c r="E118" s="3"/>
    </row>
    <row r="119" spans="1:5" x14ac:dyDescent="0.25">
      <c r="A119" s="3"/>
      <c r="B119" s="3"/>
      <c r="C119" s="3"/>
      <c r="D119" s="3"/>
      <c r="E119" s="3"/>
    </row>
    <row r="120" spans="1:5" x14ac:dyDescent="0.25">
      <c r="A120" s="3" t="s">
        <v>36</v>
      </c>
      <c r="B120" s="3" t="s">
        <v>37</v>
      </c>
      <c r="C120" s="3" t="s">
        <v>38</v>
      </c>
      <c r="D120" s="3" t="s">
        <v>27</v>
      </c>
      <c r="E120" s="3" t="s">
        <v>26</v>
      </c>
    </row>
    <row r="121" spans="1:5" x14ac:dyDescent="0.25">
      <c r="A121" s="3" t="s">
        <v>34</v>
      </c>
      <c r="B121" s="3" t="s">
        <v>35</v>
      </c>
      <c r="C121" s="3" t="s">
        <v>38</v>
      </c>
      <c r="D121" s="3" t="s">
        <v>27</v>
      </c>
      <c r="E121" s="3" t="s">
        <v>26</v>
      </c>
    </row>
    <row r="122" spans="1:5" x14ac:dyDescent="0.25">
      <c r="A122" s="3" t="s">
        <v>32</v>
      </c>
      <c r="B122" s="3" t="s">
        <v>33</v>
      </c>
      <c r="C122" s="3" t="s">
        <v>6</v>
      </c>
      <c r="D122" s="3" t="s">
        <v>21</v>
      </c>
      <c r="E122" s="3" t="s">
        <v>17</v>
      </c>
    </row>
    <row r="123" spans="1:5" x14ac:dyDescent="0.25">
      <c r="A123" s="3" t="s">
        <v>30</v>
      </c>
      <c r="B123" s="3" t="s">
        <v>31</v>
      </c>
      <c r="C123" s="3" t="s">
        <v>9</v>
      </c>
      <c r="D123" s="3" t="s">
        <v>33</v>
      </c>
      <c r="E123" s="3" t="s">
        <v>32</v>
      </c>
    </row>
    <row r="124" spans="1:5" x14ac:dyDescent="0.25">
      <c r="A124" s="3" t="s">
        <v>28</v>
      </c>
      <c r="B124" s="3" t="s">
        <v>29</v>
      </c>
      <c r="C124" s="3" t="s">
        <v>13</v>
      </c>
      <c r="D124" s="3" t="s">
        <v>31</v>
      </c>
      <c r="E124" s="3" t="s">
        <v>30</v>
      </c>
    </row>
    <row r="125" spans="1:5" x14ac:dyDescent="0.25">
      <c r="A125" s="3" t="s">
        <v>26</v>
      </c>
      <c r="B125" s="3" t="s">
        <v>27</v>
      </c>
      <c r="C125" s="3" t="s">
        <v>13</v>
      </c>
      <c r="D125" s="3" t="s">
        <v>25</v>
      </c>
      <c r="E125" s="3" t="s">
        <v>24</v>
      </c>
    </row>
    <row r="126" spans="1:5" x14ac:dyDescent="0.25">
      <c r="A126" s="3" t="s">
        <v>24</v>
      </c>
      <c r="B126" s="3" t="s">
        <v>25</v>
      </c>
      <c r="C126" s="3" t="s">
        <v>9</v>
      </c>
      <c r="D126" s="3" t="s">
        <v>33</v>
      </c>
      <c r="E126" s="3" t="s">
        <v>32</v>
      </c>
    </row>
    <row r="127" spans="1:5" x14ac:dyDescent="0.25">
      <c r="A127" s="3" t="s">
        <v>22</v>
      </c>
      <c r="B127" s="3" t="s">
        <v>23</v>
      </c>
      <c r="C127" s="3" t="s">
        <v>13</v>
      </c>
      <c r="D127" s="3" t="s">
        <v>21</v>
      </c>
      <c r="E127" s="3" t="s">
        <v>17</v>
      </c>
    </row>
    <row r="128" spans="1:5" x14ac:dyDescent="0.25">
      <c r="A128" s="3" t="s">
        <v>18</v>
      </c>
      <c r="B128" s="3" t="s">
        <v>20</v>
      </c>
      <c r="C128" s="3" t="s">
        <v>19</v>
      </c>
      <c r="D128" s="3" t="s">
        <v>3</v>
      </c>
      <c r="E128" s="3" t="s">
        <v>40</v>
      </c>
    </row>
    <row r="129" spans="1:5" x14ac:dyDescent="0.25">
      <c r="A129" s="3" t="s">
        <v>74</v>
      </c>
      <c r="B129" s="3" t="s">
        <v>21</v>
      </c>
      <c r="C129" s="3" t="s">
        <v>2</v>
      </c>
      <c r="D129" s="3" t="s">
        <v>20</v>
      </c>
      <c r="E129" s="3" t="s">
        <v>39</v>
      </c>
    </row>
    <row r="130" spans="1:5" x14ac:dyDescent="0.25">
      <c r="A130" s="3" t="s">
        <v>0</v>
      </c>
      <c r="B130" s="3" t="s">
        <v>1</v>
      </c>
      <c r="C130" s="3" t="s">
        <v>2</v>
      </c>
      <c r="D130" s="3" t="s">
        <v>3</v>
      </c>
      <c r="E130" s="3"/>
    </row>
    <row r="131" spans="1:5" x14ac:dyDescent="0.25">
      <c r="A131" s="3" t="s">
        <v>4</v>
      </c>
      <c r="B131" s="3" t="s">
        <v>5</v>
      </c>
      <c r="C131" s="3" t="s">
        <v>6</v>
      </c>
      <c r="D131" s="3" t="s">
        <v>1</v>
      </c>
      <c r="E131" s="3"/>
    </row>
    <row r="132" spans="1:5" x14ac:dyDescent="0.25">
      <c r="A132" s="3" t="s">
        <v>7</v>
      </c>
      <c r="B132" s="3" t="s">
        <v>8</v>
      </c>
      <c r="C132" s="3" t="s">
        <v>9</v>
      </c>
      <c r="D132" s="3" t="s">
        <v>5</v>
      </c>
      <c r="E132" s="3"/>
    </row>
    <row r="133" spans="1:5" x14ac:dyDescent="0.25">
      <c r="A133" s="3" t="s">
        <v>10</v>
      </c>
      <c r="B133" s="3" t="s">
        <v>11</v>
      </c>
      <c r="C133" s="3" t="s">
        <v>9</v>
      </c>
      <c r="D133" s="3" t="s">
        <v>5</v>
      </c>
      <c r="E133" s="3"/>
    </row>
    <row r="134" spans="1:5" x14ac:dyDescent="0.25">
      <c r="A134" s="3" t="s">
        <v>12</v>
      </c>
      <c r="B134" s="3" t="s">
        <v>14</v>
      </c>
      <c r="C134" s="3" t="s">
        <v>13</v>
      </c>
      <c r="D134" s="3" t="s">
        <v>11</v>
      </c>
      <c r="E134" s="3"/>
    </row>
    <row r="135" spans="1:5" x14ac:dyDescent="0.25">
      <c r="A135" s="3" t="s">
        <v>15</v>
      </c>
      <c r="B135" s="3" t="s">
        <v>16</v>
      </c>
      <c r="C135" s="3" t="s">
        <v>13</v>
      </c>
      <c r="D135" s="3" t="s">
        <v>8</v>
      </c>
      <c r="E135" s="3"/>
    </row>
    <row r="136" spans="1:5" x14ac:dyDescent="0.25">
      <c r="A136" s="3" t="s">
        <v>50</v>
      </c>
      <c r="B136" s="3" t="s">
        <v>51</v>
      </c>
      <c r="C136" s="3" t="s">
        <v>9</v>
      </c>
      <c r="D136" s="3" t="s">
        <v>1</v>
      </c>
      <c r="E136" s="3" t="s">
        <v>0</v>
      </c>
    </row>
    <row r="137" spans="1:5" x14ac:dyDescent="0.25">
      <c r="A137" s="3" t="s">
        <v>52</v>
      </c>
      <c r="B137" s="3" t="s">
        <v>53</v>
      </c>
      <c r="C137" s="3" t="s">
        <v>9</v>
      </c>
      <c r="D137" s="3" t="s">
        <v>51</v>
      </c>
      <c r="E137" s="3" t="s">
        <v>50</v>
      </c>
    </row>
    <row r="138" spans="1:5" x14ac:dyDescent="0.25">
      <c r="A138" s="3" t="s">
        <v>54</v>
      </c>
      <c r="B138" s="3" t="s">
        <v>55</v>
      </c>
      <c r="C138" s="3" t="s">
        <v>9</v>
      </c>
      <c r="D138" s="3" t="s">
        <v>51</v>
      </c>
      <c r="E138" s="3" t="s">
        <v>50</v>
      </c>
    </row>
    <row r="139" spans="1:5" x14ac:dyDescent="0.25">
      <c r="A139" s="3" t="s">
        <v>56</v>
      </c>
      <c r="B139" s="3" t="s">
        <v>57</v>
      </c>
      <c r="C139" s="3" t="s">
        <v>13</v>
      </c>
      <c r="D139" s="3" t="s">
        <v>55</v>
      </c>
      <c r="E139" s="3" t="s">
        <v>58</v>
      </c>
    </row>
    <row r="140" spans="1:5" x14ac:dyDescent="0.25">
      <c r="A140" s="3" t="s">
        <v>24</v>
      </c>
      <c r="B140" s="3" t="s">
        <v>59</v>
      </c>
      <c r="C140" s="3" t="s">
        <v>6</v>
      </c>
      <c r="D140" s="3" t="s">
        <v>21</v>
      </c>
      <c r="E140" s="3" t="s">
        <v>17</v>
      </c>
    </row>
    <row r="141" spans="1:5" x14ac:dyDescent="0.25">
      <c r="A141" s="3" t="s">
        <v>60</v>
      </c>
      <c r="B141" s="3" t="s">
        <v>61</v>
      </c>
      <c r="C141" s="3" t="s">
        <v>9</v>
      </c>
      <c r="D141" s="3" t="s">
        <v>59</v>
      </c>
      <c r="E141" s="3" t="s">
        <v>24</v>
      </c>
    </row>
    <row r="142" spans="1:5" x14ac:dyDescent="0.25">
      <c r="A142" s="3" t="s">
        <v>62</v>
      </c>
      <c r="B142" s="3" t="s">
        <v>63</v>
      </c>
      <c r="C142" s="3" t="s">
        <v>13</v>
      </c>
      <c r="D142" s="3" t="s">
        <v>61</v>
      </c>
      <c r="E142" s="3" t="s">
        <v>60</v>
      </c>
    </row>
    <row r="143" spans="1:5" x14ac:dyDescent="0.25">
      <c r="A143" s="3" t="s">
        <v>64</v>
      </c>
      <c r="B143" s="3" t="s">
        <v>65</v>
      </c>
      <c r="C143" s="3" t="s">
        <v>38</v>
      </c>
      <c r="D143" s="3" t="s">
        <v>63</v>
      </c>
      <c r="E143" s="3" t="s">
        <v>62</v>
      </c>
    </row>
    <row r="144" spans="1:5" x14ac:dyDescent="0.25">
      <c r="A144" s="3" t="s">
        <v>66</v>
      </c>
      <c r="B144" s="3" t="s">
        <v>67</v>
      </c>
      <c r="C144" s="3" t="s">
        <v>68</v>
      </c>
      <c r="D144" s="3" t="s">
        <v>65</v>
      </c>
      <c r="E144" s="3" t="s">
        <v>64</v>
      </c>
    </row>
    <row r="145" spans="1:7" x14ac:dyDescent="0.25">
      <c r="A145" s="3" t="s">
        <v>69</v>
      </c>
      <c r="B145" s="3" t="s">
        <v>70</v>
      </c>
      <c r="C145" s="3" t="s">
        <v>71</v>
      </c>
      <c r="D145" s="3" t="s">
        <v>67</v>
      </c>
      <c r="E145" s="3" t="s">
        <v>66</v>
      </c>
    </row>
    <row r="146" spans="1:7" x14ac:dyDescent="0.25">
      <c r="A146" s="3" t="s">
        <v>72</v>
      </c>
      <c r="B146" s="3" t="s">
        <v>73</v>
      </c>
      <c r="C146" s="3" t="s">
        <v>68</v>
      </c>
      <c r="D146" s="3" t="s">
        <v>65</v>
      </c>
      <c r="E146" s="3" t="s">
        <v>64</v>
      </c>
    </row>
    <row r="147" spans="1:7" x14ac:dyDescent="0.25">
      <c r="A147" s="3" t="s">
        <v>77</v>
      </c>
      <c r="B147" s="3" t="s">
        <v>79</v>
      </c>
      <c r="C147" s="3" t="s">
        <v>9</v>
      </c>
      <c r="D147" s="3" t="s">
        <v>59</v>
      </c>
      <c r="E147" s="3" t="s">
        <v>24</v>
      </c>
      <c r="G147" s="1">
        <v>28129</v>
      </c>
    </row>
    <row r="148" spans="1:7" x14ac:dyDescent="0.25">
      <c r="A148" s="3" t="s">
        <v>78</v>
      </c>
      <c r="B148" s="3" t="s">
        <v>80</v>
      </c>
      <c r="C148" s="3" t="s">
        <v>13</v>
      </c>
      <c r="D148" s="3" t="s">
        <v>61</v>
      </c>
      <c r="E148" s="3" t="s">
        <v>60</v>
      </c>
      <c r="F148">
        <v>7547001511</v>
      </c>
      <c r="G148" s="1">
        <v>25762</v>
      </c>
    </row>
    <row r="149" spans="1:7" x14ac:dyDescent="0.25">
      <c r="A149" s="3" t="s">
        <v>94</v>
      </c>
      <c r="B149" s="3" t="s">
        <v>81</v>
      </c>
      <c r="C149" s="3" t="s">
        <v>38</v>
      </c>
      <c r="D149" s="3" t="s">
        <v>80</v>
      </c>
      <c r="E149" s="3" t="s">
        <v>78</v>
      </c>
      <c r="F149">
        <v>9304149716</v>
      </c>
      <c r="G149" s="1">
        <v>29021</v>
      </c>
    </row>
    <row r="150" spans="1:7" x14ac:dyDescent="0.25">
      <c r="A150" s="3" t="s">
        <v>95</v>
      </c>
      <c r="B150" s="3" t="s">
        <v>82</v>
      </c>
      <c r="C150" s="3" t="s">
        <v>68</v>
      </c>
      <c r="D150" s="3" t="s">
        <v>65</v>
      </c>
      <c r="E150" s="3" t="s">
        <v>64</v>
      </c>
      <c r="F150">
        <v>9708048255</v>
      </c>
      <c r="G150" s="1">
        <v>29603</v>
      </c>
    </row>
    <row r="151" spans="1:7" x14ac:dyDescent="0.25">
      <c r="A151" s="3" t="s">
        <v>96</v>
      </c>
      <c r="B151" s="3" t="s">
        <v>83</v>
      </c>
      <c r="C151" s="3" t="s">
        <v>68</v>
      </c>
      <c r="D151" s="3" t="s">
        <v>61</v>
      </c>
      <c r="E151" s="3" t="s">
        <v>60</v>
      </c>
      <c r="F151">
        <v>6204877093</v>
      </c>
      <c r="G151" s="1">
        <v>26930</v>
      </c>
    </row>
    <row r="152" spans="1:7" x14ac:dyDescent="0.25">
      <c r="A152" s="3" t="s">
        <v>97</v>
      </c>
      <c r="B152" s="3" t="s">
        <v>84</v>
      </c>
      <c r="C152" s="3" t="s">
        <v>71</v>
      </c>
      <c r="D152" s="3" t="s">
        <v>83</v>
      </c>
      <c r="E152" s="3" t="s">
        <v>96</v>
      </c>
      <c r="F152">
        <v>6204281347</v>
      </c>
      <c r="G152" s="1">
        <v>28479</v>
      </c>
    </row>
    <row r="153" spans="1:7" x14ac:dyDescent="0.25">
      <c r="A153" s="3" t="s">
        <v>98</v>
      </c>
      <c r="B153" s="3" t="s">
        <v>85</v>
      </c>
      <c r="C153" s="3" t="s">
        <v>68</v>
      </c>
      <c r="D153" s="3" t="s">
        <v>65</v>
      </c>
      <c r="E153" s="3" t="s">
        <v>64</v>
      </c>
      <c r="F153">
        <v>9334837845</v>
      </c>
      <c r="G153" s="1">
        <v>21571</v>
      </c>
    </row>
    <row r="154" spans="1:7" x14ac:dyDescent="0.25">
      <c r="A154" s="3" t="s">
        <v>99</v>
      </c>
      <c r="B154" s="3" t="s">
        <v>86</v>
      </c>
      <c r="C154" s="3" t="s">
        <v>38</v>
      </c>
      <c r="D154" s="3" t="s">
        <v>63</v>
      </c>
      <c r="E154" s="3" t="s">
        <v>62</v>
      </c>
      <c r="F154">
        <v>8709984197</v>
      </c>
      <c r="G154" s="1">
        <v>29469</v>
      </c>
    </row>
    <row r="155" spans="1:7" x14ac:dyDescent="0.25">
      <c r="A155" s="3" t="s">
        <v>100</v>
      </c>
      <c r="B155" s="3" t="s">
        <v>87</v>
      </c>
      <c r="C155" s="3" t="s">
        <v>68</v>
      </c>
      <c r="D155" s="3" t="s">
        <v>86</v>
      </c>
      <c r="E155" s="3" t="s">
        <v>99</v>
      </c>
      <c r="F155">
        <v>7091023513</v>
      </c>
      <c r="G155" s="1">
        <v>29705</v>
      </c>
    </row>
    <row r="156" spans="1:7" x14ac:dyDescent="0.25">
      <c r="A156" s="3" t="s">
        <v>101</v>
      </c>
      <c r="B156" s="3" t="s">
        <v>88</v>
      </c>
      <c r="C156" s="3" t="s">
        <v>71</v>
      </c>
      <c r="D156" s="3" t="s">
        <v>87</v>
      </c>
      <c r="E156" s="3" t="s">
        <v>100</v>
      </c>
      <c r="F156">
        <v>8002112160</v>
      </c>
      <c r="G156" s="1">
        <v>32574</v>
      </c>
    </row>
    <row r="157" spans="1:7" x14ac:dyDescent="0.25">
      <c r="A157" s="3" t="s">
        <v>102</v>
      </c>
      <c r="B157" s="3" t="s">
        <v>89</v>
      </c>
      <c r="C157" s="3" t="s">
        <v>71</v>
      </c>
      <c r="D157" s="3" t="s">
        <v>83</v>
      </c>
      <c r="E157" s="3" t="s">
        <v>96</v>
      </c>
      <c r="F157">
        <v>9835015388</v>
      </c>
      <c r="G157" s="1">
        <v>29087</v>
      </c>
    </row>
    <row r="158" spans="1:7" x14ac:dyDescent="0.25">
      <c r="A158" s="3" t="s">
        <v>104</v>
      </c>
      <c r="B158" s="3" t="s">
        <v>90</v>
      </c>
      <c r="C158" s="3" t="s">
        <v>68</v>
      </c>
      <c r="D158" s="3" t="s">
        <v>86</v>
      </c>
      <c r="E158" s="3" t="s">
        <v>99</v>
      </c>
      <c r="F158">
        <v>8252988546</v>
      </c>
      <c r="G158" s="1">
        <v>24848</v>
      </c>
    </row>
    <row r="159" spans="1:7" x14ac:dyDescent="0.25">
      <c r="A159" s="3" t="s">
        <v>103</v>
      </c>
      <c r="B159" s="3" t="s">
        <v>91</v>
      </c>
      <c r="C159" s="3" t="s">
        <v>71</v>
      </c>
      <c r="D159" s="3" t="s">
        <v>90</v>
      </c>
      <c r="E159" s="3" t="s">
        <v>104</v>
      </c>
      <c r="F159">
        <v>7781917763</v>
      </c>
      <c r="G159" s="1">
        <v>18630</v>
      </c>
    </row>
    <row r="160" spans="1:7" x14ac:dyDescent="0.25">
      <c r="A160" s="3" t="s">
        <v>105</v>
      </c>
      <c r="B160" s="3" t="s">
        <v>92</v>
      </c>
      <c r="C160" s="3" t="s">
        <v>68</v>
      </c>
      <c r="D160" s="3" t="s">
        <v>86</v>
      </c>
      <c r="E160" s="3" t="s">
        <v>99</v>
      </c>
      <c r="F160">
        <v>9661038084</v>
      </c>
      <c r="G160" s="1">
        <v>24834</v>
      </c>
    </row>
    <row r="161" spans="1:7" x14ac:dyDescent="0.25">
      <c r="A161" s="3" t="s">
        <v>106</v>
      </c>
      <c r="B161" s="3" t="s">
        <v>93</v>
      </c>
      <c r="C161" s="3" t="s">
        <v>71</v>
      </c>
      <c r="D161" s="3" t="s">
        <v>92</v>
      </c>
      <c r="E161" s="3" t="s">
        <v>105</v>
      </c>
      <c r="F161">
        <v>9473072311</v>
      </c>
      <c r="G161" s="1">
        <v>24873</v>
      </c>
    </row>
    <row r="162" spans="1:7" x14ac:dyDescent="0.25">
      <c r="A162" s="3" t="s">
        <v>124</v>
      </c>
      <c r="B162" s="3" t="s">
        <v>107</v>
      </c>
      <c r="C162" s="3" t="s">
        <v>71</v>
      </c>
      <c r="D162" s="3" t="s">
        <v>92</v>
      </c>
      <c r="E162" s="3" t="s">
        <v>105</v>
      </c>
      <c r="F162">
        <v>7992318470</v>
      </c>
      <c r="G162" s="1">
        <v>34098</v>
      </c>
    </row>
    <row r="163" spans="1:7" x14ac:dyDescent="0.25">
      <c r="A163" s="3" t="s">
        <v>125</v>
      </c>
      <c r="B163" s="3" t="s">
        <v>108</v>
      </c>
      <c r="C163" s="3" t="s">
        <v>126</v>
      </c>
      <c r="D163" s="3" t="s">
        <v>88</v>
      </c>
      <c r="E163" s="3" t="s">
        <v>101</v>
      </c>
      <c r="F163">
        <v>8709358234</v>
      </c>
      <c r="G163" s="1">
        <v>28491</v>
      </c>
    </row>
    <row r="164" spans="1:7" x14ac:dyDescent="0.25">
      <c r="A164" s="3" t="s">
        <v>127</v>
      </c>
      <c r="B164" s="3" t="s">
        <v>109</v>
      </c>
      <c r="C164" s="3" t="s">
        <v>38</v>
      </c>
      <c r="D164" s="3" t="s">
        <v>63</v>
      </c>
      <c r="E164" s="3" t="s">
        <v>62</v>
      </c>
      <c r="F164">
        <v>9263112395</v>
      </c>
      <c r="G164" s="1">
        <v>34339</v>
      </c>
    </row>
    <row r="165" spans="1:7" x14ac:dyDescent="0.25">
      <c r="A165" s="3" t="s">
        <v>36</v>
      </c>
      <c r="B165" s="3" t="s">
        <v>110</v>
      </c>
      <c r="C165" s="3" t="s">
        <v>13</v>
      </c>
      <c r="D165" s="3" t="s">
        <v>61</v>
      </c>
      <c r="E165" s="3" t="s">
        <v>60</v>
      </c>
      <c r="F165">
        <v>7903778159</v>
      </c>
    </row>
    <row r="166" spans="1:7" x14ac:dyDescent="0.25">
      <c r="A166" s="3" t="s">
        <v>153</v>
      </c>
      <c r="B166" s="3" t="s">
        <v>111</v>
      </c>
      <c r="C166" s="3" t="s">
        <v>38</v>
      </c>
      <c r="D166" s="3" t="s">
        <v>170</v>
      </c>
      <c r="E166" s="3" t="s">
        <v>36</v>
      </c>
      <c r="F166">
        <v>9102941300</v>
      </c>
      <c r="G166" s="1">
        <v>34339</v>
      </c>
    </row>
    <row r="167" spans="1:7" x14ac:dyDescent="0.25">
      <c r="A167" s="3" t="s">
        <v>154</v>
      </c>
      <c r="B167" s="3" t="s">
        <v>112</v>
      </c>
      <c r="C167" s="3" t="s">
        <v>68</v>
      </c>
      <c r="D167" s="3" t="s">
        <v>111</v>
      </c>
      <c r="E167" s="3" t="s">
        <v>153</v>
      </c>
      <c r="F167">
        <v>9308851189</v>
      </c>
    </row>
    <row r="168" spans="1:7" x14ac:dyDescent="0.25">
      <c r="A168" s="3" t="s">
        <v>155</v>
      </c>
      <c r="B168" s="3" t="s">
        <v>113</v>
      </c>
      <c r="C168" s="3" t="s">
        <v>68</v>
      </c>
      <c r="D168" s="3" t="s">
        <v>111</v>
      </c>
      <c r="E168" s="3" t="s">
        <v>153</v>
      </c>
      <c r="F168">
        <v>9472300614</v>
      </c>
      <c r="G168" s="1">
        <v>27760</v>
      </c>
    </row>
    <row r="169" spans="1:7" x14ac:dyDescent="0.25">
      <c r="A169" s="3" t="s">
        <v>156</v>
      </c>
      <c r="B169" s="3" t="s">
        <v>114</v>
      </c>
      <c r="C169" s="3" t="s">
        <v>68</v>
      </c>
      <c r="D169" s="3" t="s">
        <v>111</v>
      </c>
      <c r="E169" s="3" t="s">
        <v>153</v>
      </c>
      <c r="F169">
        <v>7990941632</v>
      </c>
      <c r="G169" s="1">
        <v>31797</v>
      </c>
    </row>
    <row r="170" spans="1:7" x14ac:dyDescent="0.25">
      <c r="A170" s="3" t="s">
        <v>157</v>
      </c>
      <c r="B170" s="3" t="s">
        <v>115</v>
      </c>
      <c r="C170" s="3" t="s">
        <v>71</v>
      </c>
      <c r="D170" s="3" t="s">
        <v>113</v>
      </c>
      <c r="E170" s="3" t="s">
        <v>155</v>
      </c>
      <c r="G170" s="1">
        <v>34181</v>
      </c>
    </row>
    <row r="171" spans="1:7" x14ac:dyDescent="0.25">
      <c r="A171" s="3" t="s">
        <v>158</v>
      </c>
      <c r="B171" s="3" t="s">
        <v>116</v>
      </c>
      <c r="C171" s="3" t="s">
        <v>13</v>
      </c>
      <c r="D171" s="3" t="s">
        <v>79</v>
      </c>
      <c r="E171" s="3" t="s">
        <v>77</v>
      </c>
      <c r="F171">
        <v>9934082261</v>
      </c>
      <c r="G171" s="1">
        <v>26424</v>
      </c>
    </row>
    <row r="172" spans="1:7" x14ac:dyDescent="0.25">
      <c r="A172" s="3" t="s">
        <v>72</v>
      </c>
      <c r="B172" s="3" t="s">
        <v>117</v>
      </c>
      <c r="C172" s="3" t="s">
        <v>38</v>
      </c>
      <c r="D172" s="3" t="s">
        <v>116</v>
      </c>
      <c r="E172" s="3" t="s">
        <v>158</v>
      </c>
      <c r="F172">
        <v>6207737132</v>
      </c>
      <c r="G172" s="1">
        <v>29221</v>
      </c>
    </row>
    <row r="173" spans="1:7" x14ac:dyDescent="0.25">
      <c r="A173" s="3" t="s">
        <v>159</v>
      </c>
      <c r="B173" s="3" t="s">
        <v>118</v>
      </c>
      <c r="C173" s="3" t="s">
        <v>38</v>
      </c>
      <c r="D173" s="3" t="s">
        <v>116</v>
      </c>
      <c r="E173" s="3" t="s">
        <v>158</v>
      </c>
      <c r="F173">
        <v>9681062066</v>
      </c>
      <c r="G173" s="1">
        <v>26757</v>
      </c>
    </row>
    <row r="174" spans="1:7" x14ac:dyDescent="0.25">
      <c r="A174" s="3" t="s">
        <v>160</v>
      </c>
      <c r="B174" s="3" t="s">
        <v>119</v>
      </c>
      <c r="C174" s="3" t="s">
        <v>38</v>
      </c>
      <c r="D174" s="3" t="s">
        <v>116</v>
      </c>
      <c r="E174" s="3" t="s">
        <v>158</v>
      </c>
      <c r="F174">
        <v>8864011308</v>
      </c>
      <c r="G174" s="1">
        <v>22301</v>
      </c>
    </row>
    <row r="175" spans="1:7" x14ac:dyDescent="0.25">
      <c r="A175" s="3" t="s">
        <v>161</v>
      </c>
      <c r="B175" s="3" t="s">
        <v>120</v>
      </c>
      <c r="C175" s="3" t="s">
        <v>68</v>
      </c>
      <c r="D175" s="3" t="s">
        <v>119</v>
      </c>
      <c r="E175" s="3" t="s">
        <v>160</v>
      </c>
      <c r="F175">
        <v>6394171727</v>
      </c>
      <c r="G175" s="1">
        <v>27246</v>
      </c>
    </row>
    <row r="176" spans="1:7" x14ac:dyDescent="0.25">
      <c r="A176" s="3" t="s">
        <v>162</v>
      </c>
      <c r="B176" s="3" t="s">
        <v>121</v>
      </c>
      <c r="C176" s="3" t="s">
        <v>9</v>
      </c>
      <c r="D176" s="3" t="s">
        <v>59</v>
      </c>
      <c r="E176" s="3" t="s">
        <v>24</v>
      </c>
      <c r="F176">
        <v>7903183029</v>
      </c>
      <c r="G176" t="s">
        <v>163</v>
      </c>
    </row>
    <row r="177" spans="1:7" x14ac:dyDescent="0.25">
      <c r="A177" s="3" t="s">
        <v>164</v>
      </c>
      <c r="B177" s="3" t="s">
        <v>122</v>
      </c>
      <c r="C177" s="3" t="s">
        <v>68</v>
      </c>
      <c r="D177" s="3" t="s">
        <v>117</v>
      </c>
      <c r="E177" s="3" t="s">
        <v>72</v>
      </c>
      <c r="F177">
        <v>7766056395</v>
      </c>
      <c r="G177" s="1">
        <v>21570</v>
      </c>
    </row>
    <row r="178" spans="1:7" x14ac:dyDescent="0.25">
      <c r="A178" s="3" t="s">
        <v>165</v>
      </c>
      <c r="B178" s="3" t="s">
        <v>123</v>
      </c>
      <c r="C178" s="3" t="s">
        <v>68</v>
      </c>
      <c r="D178" s="3" t="s">
        <v>117</v>
      </c>
      <c r="E178" s="3" t="s">
        <v>72</v>
      </c>
      <c r="F178">
        <v>9006846794</v>
      </c>
      <c r="G178" s="1">
        <v>27795</v>
      </c>
    </row>
    <row r="179" spans="1:7" x14ac:dyDescent="0.25">
      <c r="A179" s="3" t="s">
        <v>166</v>
      </c>
      <c r="B179" s="3" t="s">
        <v>128</v>
      </c>
      <c r="C179" s="3" t="s">
        <v>38</v>
      </c>
      <c r="D179" s="3" t="s">
        <v>116</v>
      </c>
      <c r="E179" s="3" t="s">
        <v>158</v>
      </c>
      <c r="F179">
        <v>9955534121</v>
      </c>
      <c r="G179" s="1">
        <v>24699</v>
      </c>
    </row>
    <row r="180" spans="1:7" x14ac:dyDescent="0.25">
      <c r="A180" s="3" t="s">
        <v>167</v>
      </c>
      <c r="B180" s="3" t="s">
        <v>129</v>
      </c>
      <c r="C180" s="3" t="s">
        <v>68</v>
      </c>
      <c r="D180" s="3" t="s">
        <v>117</v>
      </c>
      <c r="E180" s="3" t="s">
        <v>72</v>
      </c>
      <c r="F180">
        <v>6200736287</v>
      </c>
      <c r="G180" s="1">
        <v>28126</v>
      </c>
    </row>
    <row r="181" spans="1:7" x14ac:dyDescent="0.25">
      <c r="A181" s="3" t="s">
        <v>168</v>
      </c>
      <c r="B181" s="3" t="s">
        <v>130</v>
      </c>
      <c r="C181" s="3" t="s">
        <v>68</v>
      </c>
      <c r="D181" s="3" t="s">
        <v>116</v>
      </c>
      <c r="E181" s="3" t="s">
        <v>158</v>
      </c>
      <c r="F181">
        <v>6200962480</v>
      </c>
      <c r="G181" s="1">
        <v>27488</v>
      </c>
    </row>
    <row r="182" spans="1:7" x14ac:dyDescent="0.25">
      <c r="A182" s="3" t="s">
        <v>169</v>
      </c>
      <c r="B182" s="3" t="s">
        <v>131</v>
      </c>
      <c r="C182" s="3" t="s">
        <v>126</v>
      </c>
      <c r="D182" s="3" t="s">
        <v>216</v>
      </c>
      <c r="E182" s="3" t="s">
        <v>215</v>
      </c>
      <c r="G182" s="1">
        <v>32509</v>
      </c>
    </row>
    <row r="183" spans="1:7" x14ac:dyDescent="0.25">
      <c r="A183" s="3" t="s">
        <v>171</v>
      </c>
      <c r="B183" s="3" t="s">
        <v>132</v>
      </c>
      <c r="C183" s="3" t="s">
        <v>68</v>
      </c>
      <c r="D183" s="3" t="s">
        <v>117</v>
      </c>
      <c r="E183" s="3" t="s">
        <v>72</v>
      </c>
      <c r="F183">
        <v>8800171287</v>
      </c>
      <c r="G183" s="1">
        <v>30913</v>
      </c>
    </row>
    <row r="184" spans="1:7" x14ac:dyDescent="0.25">
      <c r="A184" s="3" t="s">
        <v>172</v>
      </c>
      <c r="B184" s="3" t="s">
        <v>133</v>
      </c>
      <c r="C184" s="3" t="s">
        <v>71</v>
      </c>
      <c r="D184" s="3" t="s">
        <v>132</v>
      </c>
      <c r="E184" s="3" t="s">
        <v>171</v>
      </c>
      <c r="F184">
        <v>8851446957</v>
      </c>
      <c r="G184" s="1">
        <v>33239</v>
      </c>
    </row>
    <row r="185" spans="1:7" x14ac:dyDescent="0.25">
      <c r="A185" s="3" t="s">
        <v>173</v>
      </c>
      <c r="B185" s="3" t="s">
        <v>134</v>
      </c>
      <c r="C185" s="3" t="s">
        <v>71</v>
      </c>
      <c r="D185" s="3" t="s">
        <v>132</v>
      </c>
      <c r="E185" s="3" t="s">
        <v>171</v>
      </c>
      <c r="G185" s="1">
        <v>36103</v>
      </c>
    </row>
    <row r="186" spans="1:7" x14ac:dyDescent="0.25">
      <c r="A186" s="3" t="s">
        <v>174</v>
      </c>
      <c r="B186" s="3" t="s">
        <v>135</v>
      </c>
      <c r="C186" s="3" t="s">
        <v>71</v>
      </c>
      <c r="D186" s="3" t="s">
        <v>122</v>
      </c>
      <c r="E186" s="3" t="s">
        <v>164</v>
      </c>
      <c r="F186">
        <v>9955150460</v>
      </c>
      <c r="G186" s="1">
        <v>32937</v>
      </c>
    </row>
    <row r="187" spans="1:7" x14ac:dyDescent="0.25">
      <c r="A187" s="3" t="s">
        <v>175</v>
      </c>
      <c r="B187" s="3" t="s">
        <v>136</v>
      </c>
      <c r="C187" s="3" t="s">
        <v>212</v>
      </c>
      <c r="D187" s="3" t="s">
        <v>131</v>
      </c>
      <c r="E187" s="3" t="s">
        <v>169</v>
      </c>
      <c r="F187">
        <v>9060991850</v>
      </c>
      <c r="G187" s="1">
        <v>34335</v>
      </c>
    </row>
    <row r="188" spans="1:7" x14ac:dyDescent="0.25">
      <c r="A188" s="3" t="s">
        <v>176</v>
      </c>
      <c r="B188" s="3" t="s">
        <v>137</v>
      </c>
      <c r="C188" s="3" t="s">
        <v>212</v>
      </c>
      <c r="D188" s="3" t="s">
        <v>136</v>
      </c>
      <c r="E188" s="3" t="s">
        <v>175</v>
      </c>
      <c r="F188">
        <v>8862998623</v>
      </c>
      <c r="G188" s="1">
        <v>28616</v>
      </c>
    </row>
    <row r="189" spans="1:7" x14ac:dyDescent="0.25">
      <c r="A189" s="3" t="s">
        <v>177</v>
      </c>
      <c r="B189" s="3" t="s">
        <v>138</v>
      </c>
      <c r="C189" s="3" t="s">
        <v>212</v>
      </c>
      <c r="D189" s="3" t="s">
        <v>136</v>
      </c>
      <c r="E189" s="3" t="s">
        <v>175</v>
      </c>
      <c r="F189">
        <v>9304980903</v>
      </c>
      <c r="G189" s="1">
        <v>33151</v>
      </c>
    </row>
    <row r="190" spans="1:7" x14ac:dyDescent="0.25">
      <c r="A190" s="3" t="s">
        <v>178</v>
      </c>
      <c r="B190" s="3" t="s">
        <v>139</v>
      </c>
      <c r="C190" s="3" t="s">
        <v>212</v>
      </c>
      <c r="D190" s="3" t="s">
        <v>131</v>
      </c>
      <c r="E190" s="3" t="s">
        <v>169</v>
      </c>
      <c r="F190">
        <v>7209831854</v>
      </c>
      <c r="G190" s="1">
        <v>28479</v>
      </c>
    </row>
    <row r="191" spans="1:7" x14ac:dyDescent="0.25">
      <c r="A191" s="3" t="s">
        <v>179</v>
      </c>
      <c r="B191" s="3" t="s">
        <v>140</v>
      </c>
      <c r="C191" s="3" t="s">
        <v>68</v>
      </c>
      <c r="D191" s="3" t="s">
        <v>117</v>
      </c>
      <c r="E191" s="3" t="s">
        <v>72</v>
      </c>
      <c r="G191" s="1">
        <v>36150</v>
      </c>
    </row>
    <row r="192" spans="1:7" x14ac:dyDescent="0.25">
      <c r="A192" s="3" t="s">
        <v>213</v>
      </c>
      <c r="B192" s="3" t="s">
        <v>141</v>
      </c>
      <c r="C192" s="3" t="s">
        <v>68</v>
      </c>
      <c r="D192" s="3" t="s">
        <v>117</v>
      </c>
      <c r="E192" s="3" t="s">
        <v>72</v>
      </c>
      <c r="G192" s="1"/>
    </row>
    <row r="193" spans="1:7" x14ac:dyDescent="0.25">
      <c r="A193" s="3" t="s">
        <v>180</v>
      </c>
      <c r="B193" s="3" t="s">
        <v>142</v>
      </c>
      <c r="C193" s="3" t="s">
        <v>71</v>
      </c>
      <c r="D193" s="3" t="s">
        <v>141</v>
      </c>
      <c r="E193" s="3" t="s">
        <v>213</v>
      </c>
      <c r="F193">
        <v>8340400658</v>
      </c>
      <c r="G193" s="1">
        <v>31680</v>
      </c>
    </row>
    <row r="194" spans="1:7" x14ac:dyDescent="0.25">
      <c r="A194" s="3" t="s">
        <v>181</v>
      </c>
      <c r="B194" s="3" t="s">
        <v>143</v>
      </c>
      <c r="C194" s="3" t="s">
        <v>71</v>
      </c>
      <c r="D194" s="3" t="s">
        <v>140</v>
      </c>
      <c r="E194" s="3" t="s">
        <v>179</v>
      </c>
      <c r="F194">
        <v>6205654828</v>
      </c>
      <c r="G194" s="1">
        <v>27395</v>
      </c>
    </row>
    <row r="195" spans="1:7" x14ac:dyDescent="0.25">
      <c r="A195" s="3" t="s">
        <v>182</v>
      </c>
      <c r="B195" s="3" t="s">
        <v>144</v>
      </c>
      <c r="C195" s="3" t="s">
        <v>126</v>
      </c>
      <c r="D195" s="3" t="s">
        <v>143</v>
      </c>
      <c r="E195" s="3" t="s">
        <v>181</v>
      </c>
      <c r="F195">
        <v>6207725533</v>
      </c>
      <c r="G195" s="1">
        <v>36161</v>
      </c>
    </row>
    <row r="196" spans="1:7" x14ac:dyDescent="0.25">
      <c r="A196" s="3" t="s">
        <v>183</v>
      </c>
      <c r="B196" s="3" t="s">
        <v>145</v>
      </c>
      <c r="C196" s="3" t="s">
        <v>68</v>
      </c>
      <c r="D196" s="3" t="s">
        <v>117</v>
      </c>
      <c r="E196" s="3" t="s">
        <v>72</v>
      </c>
      <c r="F196">
        <v>9608175462</v>
      </c>
      <c r="G196" s="1">
        <v>30081</v>
      </c>
    </row>
    <row r="197" spans="1:7" x14ac:dyDescent="0.25">
      <c r="A197" s="3" t="s">
        <v>184</v>
      </c>
      <c r="B197" s="3" t="s">
        <v>146</v>
      </c>
      <c r="C197" s="3" t="s">
        <v>71</v>
      </c>
      <c r="D197" s="3" t="s">
        <v>145</v>
      </c>
      <c r="E197" s="3" t="s">
        <v>183</v>
      </c>
      <c r="F197">
        <v>8825313332</v>
      </c>
      <c r="G197" s="1">
        <v>33587</v>
      </c>
    </row>
    <row r="198" spans="1:7" x14ac:dyDescent="0.25">
      <c r="A198" s="3" t="s">
        <v>185</v>
      </c>
      <c r="B198" s="3" t="s">
        <v>147</v>
      </c>
      <c r="C198" s="3" t="s">
        <v>126</v>
      </c>
      <c r="D198" s="3" t="s">
        <v>146</v>
      </c>
      <c r="E198" s="3" t="s">
        <v>184</v>
      </c>
      <c r="F198">
        <v>8271667694</v>
      </c>
      <c r="G198" s="1">
        <v>35336</v>
      </c>
    </row>
    <row r="199" spans="1:7" x14ac:dyDescent="0.25">
      <c r="A199" s="3" t="s">
        <v>186</v>
      </c>
      <c r="B199" s="3" t="s">
        <v>148</v>
      </c>
      <c r="C199" s="3" t="s">
        <v>71</v>
      </c>
      <c r="D199" s="3" t="s">
        <v>145</v>
      </c>
      <c r="E199" s="3" t="s">
        <v>183</v>
      </c>
      <c r="F199">
        <v>8789160150</v>
      </c>
      <c r="G199" s="1">
        <v>29768</v>
      </c>
    </row>
    <row r="200" spans="1:7" x14ac:dyDescent="0.25">
      <c r="A200" s="3" t="s">
        <v>187</v>
      </c>
      <c r="B200" s="3" t="s">
        <v>149</v>
      </c>
      <c r="C200" s="3" t="s">
        <v>68</v>
      </c>
      <c r="D200" s="3" t="s">
        <v>145</v>
      </c>
      <c r="E200" s="3" t="s">
        <v>183</v>
      </c>
      <c r="F200">
        <v>8271667694</v>
      </c>
      <c r="G200" s="1">
        <v>32529</v>
      </c>
    </row>
    <row r="201" spans="1:7" x14ac:dyDescent="0.25">
      <c r="A201" s="3" t="s">
        <v>188</v>
      </c>
      <c r="B201" s="3" t="s">
        <v>150</v>
      </c>
      <c r="C201" s="3" t="s">
        <v>126</v>
      </c>
      <c r="D201" s="3" t="s">
        <v>140</v>
      </c>
      <c r="E201" s="3" t="s">
        <v>179</v>
      </c>
      <c r="F201">
        <v>6200528138</v>
      </c>
      <c r="G201" s="1">
        <v>30376</v>
      </c>
    </row>
    <row r="202" spans="1:7" x14ac:dyDescent="0.25">
      <c r="A202" s="3" t="s">
        <v>189</v>
      </c>
      <c r="B202" s="3" t="s">
        <v>151</v>
      </c>
      <c r="C202" s="3" t="s">
        <v>126</v>
      </c>
      <c r="D202" s="3" t="s">
        <v>146</v>
      </c>
      <c r="E202" s="3" t="s">
        <v>184</v>
      </c>
      <c r="F202">
        <v>9835740124</v>
      </c>
      <c r="G202" s="1">
        <v>19958</v>
      </c>
    </row>
    <row r="203" spans="1:7" x14ac:dyDescent="0.25">
      <c r="A203" s="3" t="s">
        <v>190</v>
      </c>
      <c r="B203" s="3" t="s">
        <v>152</v>
      </c>
      <c r="C203" s="3" t="s">
        <v>126</v>
      </c>
      <c r="D203" s="3" t="s">
        <v>146</v>
      </c>
      <c r="E203" s="3" t="s">
        <v>184</v>
      </c>
      <c r="F203">
        <v>8789160150</v>
      </c>
      <c r="G203" s="1">
        <v>33606</v>
      </c>
    </row>
    <row r="204" spans="1:7" x14ac:dyDescent="0.25">
      <c r="A204" s="3" t="s">
        <v>192</v>
      </c>
      <c r="B204" s="3" t="s">
        <v>191</v>
      </c>
      <c r="C204" s="3" t="s">
        <v>68</v>
      </c>
      <c r="D204" s="3" t="s">
        <v>122</v>
      </c>
      <c r="E204" s="3" t="s">
        <v>164</v>
      </c>
    </row>
    <row r="205" spans="1:7" x14ac:dyDescent="0.25">
      <c r="A205" s="3" t="s">
        <v>237</v>
      </c>
      <c r="B205" s="3" t="s">
        <v>193</v>
      </c>
      <c r="C205" s="3" t="s">
        <v>68</v>
      </c>
      <c r="D205" s="3" t="s">
        <v>117</v>
      </c>
      <c r="E205" s="3" t="s">
        <v>72</v>
      </c>
      <c r="F205">
        <v>8969714410</v>
      </c>
      <c r="G205" s="1">
        <v>32877</v>
      </c>
    </row>
    <row r="206" spans="1:7" x14ac:dyDescent="0.25">
      <c r="A206" s="3" t="s">
        <v>194</v>
      </c>
      <c r="B206" s="3" t="s">
        <v>195</v>
      </c>
      <c r="C206" s="3" t="s">
        <v>71</v>
      </c>
      <c r="D206" s="3" t="s">
        <v>193</v>
      </c>
      <c r="E206" s="3" t="s">
        <v>237</v>
      </c>
      <c r="F206">
        <v>9142852647</v>
      </c>
      <c r="G206" s="1">
        <v>36591</v>
      </c>
    </row>
    <row r="207" spans="1:7" x14ac:dyDescent="0.25">
      <c r="A207" s="3" t="s">
        <v>198</v>
      </c>
      <c r="B207" s="3" t="s">
        <v>196</v>
      </c>
      <c r="C207" s="3" t="s">
        <v>71</v>
      </c>
      <c r="D207" s="3" t="s">
        <v>141</v>
      </c>
      <c r="E207" s="3" t="s">
        <v>213</v>
      </c>
    </row>
    <row r="208" spans="1:7" x14ac:dyDescent="0.25">
      <c r="A208" s="3" t="s">
        <v>199</v>
      </c>
      <c r="B208" s="3" t="s">
        <v>197</v>
      </c>
      <c r="C208" s="3" t="s">
        <v>71</v>
      </c>
      <c r="D208" s="3" t="s">
        <v>141</v>
      </c>
      <c r="E208" s="3" t="s">
        <v>213</v>
      </c>
    </row>
    <row r="209" spans="1:12" x14ac:dyDescent="0.25">
      <c r="A209" s="3" t="s">
        <v>200</v>
      </c>
      <c r="B209" s="3" t="s">
        <v>201</v>
      </c>
      <c r="C209" s="3" t="s">
        <v>68</v>
      </c>
      <c r="D209" s="3" t="s">
        <v>140</v>
      </c>
      <c r="E209" s="3" t="s">
        <v>179</v>
      </c>
    </row>
    <row r="210" spans="1:12" x14ac:dyDescent="0.25">
      <c r="A210" s="3" t="s">
        <v>202</v>
      </c>
      <c r="B210" s="3" t="s">
        <v>203</v>
      </c>
      <c r="C210" s="3" t="s">
        <v>126</v>
      </c>
      <c r="D210" s="3" t="s">
        <v>143</v>
      </c>
      <c r="E210" s="3" t="s">
        <v>181</v>
      </c>
    </row>
    <row r="211" spans="1:12" x14ac:dyDescent="0.25">
      <c r="A211" s="3" t="s">
        <v>204</v>
      </c>
      <c r="B211" s="3" t="s">
        <v>205</v>
      </c>
      <c r="C211" s="3" t="s">
        <v>126</v>
      </c>
      <c r="D211" s="3" t="s">
        <v>143</v>
      </c>
      <c r="E211" s="3" t="s">
        <v>181</v>
      </c>
    </row>
    <row r="212" spans="1:12" x14ac:dyDescent="0.25">
      <c r="A212" s="3" t="s">
        <v>206</v>
      </c>
      <c r="B212" s="3" t="s">
        <v>207</v>
      </c>
      <c r="C212" s="3" t="s">
        <v>71</v>
      </c>
      <c r="D212" s="3" t="s">
        <v>141</v>
      </c>
      <c r="E212" s="3" t="s">
        <v>213</v>
      </c>
      <c r="F212">
        <v>7091315080</v>
      </c>
      <c r="G212" s="1">
        <v>35465</v>
      </c>
    </row>
    <row r="213" spans="1:12" x14ac:dyDescent="0.25">
      <c r="A213" s="3" t="s">
        <v>208</v>
      </c>
      <c r="B213" s="3" t="s">
        <v>209</v>
      </c>
      <c r="C213" s="3" t="s">
        <v>126</v>
      </c>
      <c r="D213" s="3" t="s">
        <v>143</v>
      </c>
      <c r="E213" s="3" t="s">
        <v>181</v>
      </c>
    </row>
    <row r="214" spans="1:12" x14ac:dyDescent="0.25">
      <c r="A214" s="3" t="s">
        <v>210</v>
      </c>
      <c r="B214" s="3" t="s">
        <v>211</v>
      </c>
      <c r="C214" s="3" t="s">
        <v>126</v>
      </c>
      <c r="D214" s="3" t="s">
        <v>195</v>
      </c>
      <c r="E214" s="3" t="s">
        <v>194</v>
      </c>
    </row>
    <row r="215" spans="1:12" x14ac:dyDescent="0.25">
      <c r="B215" s="3" t="s">
        <v>214</v>
      </c>
      <c r="C215" s="3"/>
      <c r="D215" s="3"/>
      <c r="E215" s="3"/>
      <c r="J215" s="2" t="s">
        <v>226</v>
      </c>
    </row>
    <row r="216" spans="1:12" x14ac:dyDescent="0.25">
      <c r="A216" s="3" t="s">
        <v>215</v>
      </c>
      <c r="B216" s="3" t="s">
        <v>216</v>
      </c>
      <c r="C216" s="3" t="s">
        <v>71</v>
      </c>
      <c r="D216" s="3" t="s">
        <v>141</v>
      </c>
      <c r="E216" s="3" t="s">
        <v>213</v>
      </c>
    </row>
    <row r="217" spans="1:12" x14ac:dyDescent="0.25">
      <c r="A217" s="3" t="s">
        <v>217</v>
      </c>
      <c r="B217" s="3" t="s">
        <v>218</v>
      </c>
      <c r="C217" s="3" t="s">
        <v>71</v>
      </c>
      <c r="D217" s="3" t="s">
        <v>141</v>
      </c>
      <c r="E217" s="3" t="s">
        <v>213</v>
      </c>
    </row>
    <row r="218" spans="1:12" x14ac:dyDescent="0.25">
      <c r="A218" s="3" t="s">
        <v>219</v>
      </c>
      <c r="B218" s="3" t="s">
        <v>220</v>
      </c>
      <c r="C218" s="3" t="s">
        <v>212</v>
      </c>
      <c r="D218" s="3" t="s">
        <v>150</v>
      </c>
      <c r="E218" s="3" t="s">
        <v>188</v>
      </c>
      <c r="L218">
        <f>1113238+25098</f>
        <v>1138336</v>
      </c>
    </row>
    <row r="219" spans="1:12" x14ac:dyDescent="0.25">
      <c r="A219" s="3" t="s">
        <v>259</v>
      </c>
      <c r="B219" s="3" t="s">
        <v>221</v>
      </c>
      <c r="C219" s="3" t="s">
        <v>212</v>
      </c>
      <c r="D219" s="3" t="s">
        <v>150</v>
      </c>
      <c r="E219" s="3" t="s">
        <v>188</v>
      </c>
      <c r="L219">
        <f>L218-1018807</f>
        <v>119529</v>
      </c>
    </row>
    <row r="220" spans="1:12" x14ac:dyDescent="0.25">
      <c r="A220" s="3" t="s">
        <v>222</v>
      </c>
      <c r="B220" s="3" t="s">
        <v>223</v>
      </c>
      <c r="C220" s="3" t="s">
        <v>126</v>
      </c>
      <c r="D220" s="3" t="s">
        <v>216</v>
      </c>
      <c r="E220" s="3" t="s">
        <v>215</v>
      </c>
      <c r="L220">
        <f>250000+875000</f>
        <v>1125000</v>
      </c>
    </row>
    <row r="221" spans="1:12" x14ac:dyDescent="0.25">
      <c r="A221" s="3" t="s">
        <v>224</v>
      </c>
      <c r="B221" s="3" t="s">
        <v>225</v>
      </c>
      <c r="C221" s="3" t="s">
        <v>71</v>
      </c>
      <c r="D221" s="3" t="s">
        <v>193</v>
      </c>
      <c r="E221" s="3" t="s">
        <v>237</v>
      </c>
      <c r="L221">
        <f>L220-L218</f>
        <v>-13336</v>
      </c>
    </row>
    <row r="222" spans="1:12" x14ac:dyDescent="0.25">
      <c r="A222" s="3" t="s">
        <v>227</v>
      </c>
      <c r="B222" s="3" t="s">
        <v>228</v>
      </c>
      <c r="C222" s="3" t="s">
        <v>71</v>
      </c>
      <c r="D222" s="3" t="s">
        <v>193</v>
      </c>
      <c r="E222" s="3" t="s">
        <v>237</v>
      </c>
    </row>
    <row r="223" spans="1:12" x14ac:dyDescent="0.25">
      <c r="A223" s="3" t="s">
        <v>229</v>
      </c>
      <c r="B223" s="3" t="s">
        <v>230</v>
      </c>
      <c r="C223" s="3" t="s">
        <v>71</v>
      </c>
      <c r="D223" s="3" t="s">
        <v>193</v>
      </c>
      <c r="E223" s="3" t="s">
        <v>237</v>
      </c>
    </row>
    <row r="224" spans="1:12" x14ac:dyDescent="0.25">
      <c r="A224" s="3" t="s">
        <v>231</v>
      </c>
      <c r="B224" s="3" t="s">
        <v>232</v>
      </c>
      <c r="C224" s="3" t="s">
        <v>71</v>
      </c>
      <c r="D224" s="3" t="s">
        <v>193</v>
      </c>
      <c r="E224" s="3" t="s">
        <v>237</v>
      </c>
    </row>
    <row r="225" spans="1:5" x14ac:dyDescent="0.25">
      <c r="A225" s="3" t="s">
        <v>233</v>
      </c>
      <c r="B225" s="3" t="s">
        <v>234</v>
      </c>
      <c r="C225" s="3" t="s">
        <v>68</v>
      </c>
      <c r="D225" s="3" t="s">
        <v>140</v>
      </c>
      <c r="E225" s="3" t="s">
        <v>179</v>
      </c>
    </row>
    <row r="226" spans="1:5" x14ac:dyDescent="0.25">
      <c r="A226" s="3" t="s">
        <v>235</v>
      </c>
      <c r="B226" s="3" t="s">
        <v>236</v>
      </c>
      <c r="C226" s="3" t="s">
        <v>126</v>
      </c>
      <c r="D226" s="3" t="s">
        <v>216</v>
      </c>
      <c r="E226" s="3" t="s">
        <v>215</v>
      </c>
    </row>
    <row r="227" spans="1:5" x14ac:dyDescent="0.25">
      <c r="A227" s="3" t="s">
        <v>238</v>
      </c>
      <c r="B227" s="3" t="s">
        <v>239</v>
      </c>
      <c r="C227" s="3" t="s">
        <v>71</v>
      </c>
      <c r="D227" s="3" t="s">
        <v>193</v>
      </c>
      <c r="E227" s="3" t="s">
        <v>237</v>
      </c>
    </row>
    <row r="228" spans="1:5" x14ac:dyDescent="0.25">
      <c r="A228" s="3" t="s">
        <v>240</v>
      </c>
      <c r="B228" s="3" t="s">
        <v>241</v>
      </c>
      <c r="C228" s="3" t="s">
        <v>38</v>
      </c>
      <c r="D228" s="3" t="s">
        <v>116</v>
      </c>
      <c r="E228" s="3" t="s">
        <v>158</v>
      </c>
    </row>
    <row r="229" spans="1:5" x14ac:dyDescent="0.25">
      <c r="A229" s="3" t="s">
        <v>242</v>
      </c>
      <c r="B229" s="3" t="s">
        <v>243</v>
      </c>
      <c r="C229" s="3" t="s">
        <v>71</v>
      </c>
      <c r="D229" s="3" t="s">
        <v>241</v>
      </c>
      <c r="E229" s="3" t="s">
        <v>240</v>
      </c>
    </row>
    <row r="230" spans="1:5" x14ac:dyDescent="0.25">
      <c r="A230" s="3" t="s">
        <v>244</v>
      </c>
      <c r="B230" s="3" t="s">
        <v>245</v>
      </c>
      <c r="C230" s="3" t="s">
        <v>38</v>
      </c>
      <c r="D230" s="3" t="s">
        <v>116</v>
      </c>
      <c r="E230" s="3" t="s">
        <v>158</v>
      </c>
    </row>
    <row r="231" spans="1:5" x14ac:dyDescent="0.25">
      <c r="A231" s="3" t="s">
        <v>246</v>
      </c>
      <c r="B231" s="3" t="s">
        <v>247</v>
      </c>
      <c r="C231" s="3" t="s">
        <v>38</v>
      </c>
      <c r="D231" s="3" t="s">
        <v>79</v>
      </c>
      <c r="E231" s="3" t="s">
        <v>77</v>
      </c>
    </row>
    <row r="232" spans="1:5" x14ac:dyDescent="0.25">
      <c r="A232" s="3" t="s">
        <v>248</v>
      </c>
      <c r="B232" s="3" t="s">
        <v>249</v>
      </c>
      <c r="C232" s="3" t="s">
        <v>250</v>
      </c>
      <c r="D232" s="3" t="s">
        <v>79</v>
      </c>
      <c r="E232" s="3" t="s">
        <v>77</v>
      </c>
    </row>
    <row r="233" spans="1:5" x14ac:dyDescent="0.25">
      <c r="A233" s="3" t="s">
        <v>251</v>
      </c>
      <c r="B233" s="3" t="s">
        <v>252</v>
      </c>
      <c r="C233" s="3" t="s">
        <v>71</v>
      </c>
      <c r="D233" s="3" t="s">
        <v>79</v>
      </c>
      <c r="E233" s="3" t="s">
        <v>77</v>
      </c>
    </row>
    <row r="234" spans="1:5" x14ac:dyDescent="0.25">
      <c r="A234" s="3" t="s">
        <v>253</v>
      </c>
      <c r="B234" s="3" t="s">
        <v>254</v>
      </c>
      <c r="C234" s="3" t="s">
        <v>126</v>
      </c>
      <c r="D234" s="3" t="s">
        <v>79</v>
      </c>
      <c r="E234" s="3" t="s">
        <v>77</v>
      </c>
    </row>
    <row r="235" spans="1:5" x14ac:dyDescent="0.25">
      <c r="A235" s="3" t="s">
        <v>257</v>
      </c>
      <c r="B235" s="3" t="s">
        <v>256</v>
      </c>
      <c r="C235" s="3" t="s">
        <v>68</v>
      </c>
      <c r="D235" s="3" t="s">
        <v>245</v>
      </c>
      <c r="E235" s="3" t="s">
        <v>244</v>
      </c>
    </row>
    <row r="236" spans="1:5" x14ac:dyDescent="0.25">
      <c r="A236" s="3" t="s">
        <v>255</v>
      </c>
      <c r="B236" s="3" t="s">
        <v>258</v>
      </c>
      <c r="C236" s="3" t="s">
        <v>71</v>
      </c>
      <c r="D236" s="3" t="s">
        <v>256</v>
      </c>
      <c r="E236" s="3" t="s">
        <v>257</v>
      </c>
    </row>
  </sheetData>
  <autoFilter ref="D1:D236" xr:uid="{00000000-0009-0000-0000-000000000000}"/>
  <hyperlinks>
    <hyperlink ref="J215" r:id="rId1" xr:uid="{00000000-0004-0000-00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H11" sqref="H11"/>
    </sheetView>
  </sheetViews>
  <sheetFormatPr defaultRowHeight="15" x14ac:dyDescent="0.25"/>
  <cols>
    <col min="1" max="1" width="23.140625" bestFit="1" customWidth="1"/>
    <col min="2" max="2" width="13.140625" bestFit="1" customWidth="1"/>
    <col min="3" max="3" width="6" bestFit="1" customWidth="1"/>
    <col min="4" max="4" width="14.5703125" bestFit="1" customWidth="1"/>
    <col min="5" max="5" width="23.140625" bestFit="1" customWidth="1"/>
  </cols>
  <sheetData>
    <row r="1" spans="1:5" x14ac:dyDescent="0.25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</row>
    <row r="2" spans="1:5" x14ac:dyDescent="0.25">
      <c r="A2" s="3" t="s">
        <v>164</v>
      </c>
      <c r="B2" s="3" t="s">
        <v>122</v>
      </c>
      <c r="C2" s="3" t="s">
        <v>68</v>
      </c>
      <c r="D2" s="3" t="s">
        <v>117</v>
      </c>
      <c r="E2" s="3" t="s">
        <v>72</v>
      </c>
    </row>
    <row r="3" spans="1:5" x14ac:dyDescent="0.25">
      <c r="A3" s="3" t="s">
        <v>165</v>
      </c>
      <c r="B3" s="3" t="s">
        <v>123</v>
      </c>
      <c r="C3" s="3" t="s">
        <v>68</v>
      </c>
      <c r="D3" s="3" t="s">
        <v>117</v>
      </c>
      <c r="E3" s="3" t="s">
        <v>72</v>
      </c>
    </row>
    <row r="4" spans="1:5" x14ac:dyDescent="0.25">
      <c r="A4" s="3" t="s">
        <v>167</v>
      </c>
      <c r="B4" s="3" t="s">
        <v>129</v>
      </c>
      <c r="C4" s="3" t="s">
        <v>68</v>
      </c>
      <c r="D4" s="3" t="s">
        <v>117</v>
      </c>
      <c r="E4" s="3" t="s">
        <v>72</v>
      </c>
    </row>
    <row r="5" spans="1:5" x14ac:dyDescent="0.25">
      <c r="A5" s="3" t="s">
        <v>171</v>
      </c>
      <c r="B5" s="3" t="s">
        <v>132</v>
      </c>
      <c r="C5" s="3" t="s">
        <v>68</v>
      </c>
      <c r="D5" s="3" t="s">
        <v>117</v>
      </c>
      <c r="E5" s="3" t="s">
        <v>72</v>
      </c>
    </row>
    <row r="6" spans="1:5" x14ac:dyDescent="0.25">
      <c r="A6" s="3" t="s">
        <v>179</v>
      </c>
      <c r="B6" s="3" t="s">
        <v>140</v>
      </c>
      <c r="C6" s="3" t="s">
        <v>68</v>
      </c>
      <c r="D6" s="3" t="s">
        <v>117</v>
      </c>
      <c r="E6" s="3" t="s">
        <v>72</v>
      </c>
    </row>
    <row r="7" spans="1:5" x14ac:dyDescent="0.25">
      <c r="A7" s="3" t="s">
        <v>213</v>
      </c>
      <c r="B7" s="3" t="s">
        <v>141</v>
      </c>
      <c r="C7" s="3" t="s">
        <v>68</v>
      </c>
      <c r="D7" s="3" t="s">
        <v>117</v>
      </c>
      <c r="E7" s="3" t="s">
        <v>72</v>
      </c>
    </row>
    <row r="8" spans="1:5" x14ac:dyDescent="0.25">
      <c r="A8" s="3" t="s">
        <v>183</v>
      </c>
      <c r="B8" s="3" t="s">
        <v>145</v>
      </c>
      <c r="C8" s="3" t="s">
        <v>68</v>
      </c>
      <c r="D8" s="3" t="s">
        <v>117</v>
      </c>
      <c r="E8" s="3" t="s">
        <v>72</v>
      </c>
    </row>
    <row r="9" spans="1:5" x14ac:dyDescent="0.25">
      <c r="A9" s="3" t="s">
        <v>237</v>
      </c>
      <c r="B9" s="3" t="s">
        <v>193</v>
      </c>
      <c r="C9" s="3" t="s">
        <v>71</v>
      </c>
      <c r="D9" s="3" t="s">
        <v>117</v>
      </c>
      <c r="E9" s="3" t="s">
        <v>72</v>
      </c>
    </row>
    <row r="10" spans="1:5" x14ac:dyDescent="0.25">
      <c r="A10" s="3" t="s">
        <v>174</v>
      </c>
      <c r="B10" s="3" t="s">
        <v>135</v>
      </c>
      <c r="C10" s="3" t="s">
        <v>71</v>
      </c>
      <c r="D10" s="3" t="s">
        <v>122</v>
      </c>
      <c r="E10" s="3" t="s">
        <v>164</v>
      </c>
    </row>
    <row r="11" spans="1:5" x14ac:dyDescent="0.25">
      <c r="A11" s="3" t="s">
        <v>192</v>
      </c>
      <c r="B11" s="3" t="s">
        <v>191</v>
      </c>
      <c r="C11" s="3" t="s">
        <v>68</v>
      </c>
      <c r="D11" s="3" t="s">
        <v>122</v>
      </c>
      <c r="E11" s="3" t="s">
        <v>164</v>
      </c>
    </row>
    <row r="12" spans="1:5" x14ac:dyDescent="0.25">
      <c r="A12" s="3" t="s">
        <v>194</v>
      </c>
      <c r="B12" s="3" t="s">
        <v>195</v>
      </c>
      <c r="C12" s="3" t="s">
        <v>68</v>
      </c>
      <c r="D12" s="3" t="s">
        <v>193</v>
      </c>
      <c r="E12" s="3" t="s">
        <v>237</v>
      </c>
    </row>
    <row r="13" spans="1:5" x14ac:dyDescent="0.25">
      <c r="A13" s="3" t="s">
        <v>224</v>
      </c>
      <c r="B13" s="3" t="s">
        <v>225</v>
      </c>
      <c r="C13" s="3" t="s">
        <v>71</v>
      </c>
      <c r="D13" s="3" t="s">
        <v>193</v>
      </c>
      <c r="E13" s="3" t="s">
        <v>237</v>
      </c>
    </row>
    <row r="14" spans="1:5" x14ac:dyDescent="0.25">
      <c r="A14" s="3" t="s">
        <v>227</v>
      </c>
      <c r="B14" s="3" t="s">
        <v>228</v>
      </c>
      <c r="C14" s="3" t="s">
        <v>71</v>
      </c>
      <c r="D14" s="3" t="s">
        <v>193</v>
      </c>
      <c r="E14" s="3" t="s">
        <v>237</v>
      </c>
    </row>
    <row r="15" spans="1:5" x14ac:dyDescent="0.25">
      <c r="A15" s="3" t="s">
        <v>229</v>
      </c>
      <c r="B15" s="3" t="s">
        <v>230</v>
      </c>
      <c r="C15" s="3" t="s">
        <v>71</v>
      </c>
      <c r="D15" s="3" t="s">
        <v>193</v>
      </c>
      <c r="E15" s="3" t="s">
        <v>237</v>
      </c>
    </row>
    <row r="16" spans="1:5" x14ac:dyDescent="0.25">
      <c r="A16" s="3" t="s">
        <v>231</v>
      </c>
      <c r="B16" s="3" t="s">
        <v>232</v>
      </c>
      <c r="C16" s="3" t="s">
        <v>71</v>
      </c>
      <c r="D16" s="3" t="s">
        <v>193</v>
      </c>
      <c r="E16" s="3" t="s">
        <v>237</v>
      </c>
    </row>
    <row r="17" spans="1:5" x14ac:dyDescent="0.25">
      <c r="A17" s="3" t="s">
        <v>238</v>
      </c>
      <c r="B17" s="3" t="s">
        <v>239</v>
      </c>
      <c r="C17" s="3" t="s">
        <v>71</v>
      </c>
      <c r="D17" s="3" t="s">
        <v>193</v>
      </c>
      <c r="E17" s="3" t="s">
        <v>237</v>
      </c>
    </row>
    <row r="18" spans="1:5" x14ac:dyDescent="0.25">
      <c r="A18" s="3" t="s">
        <v>210</v>
      </c>
      <c r="B18" s="3" t="s">
        <v>211</v>
      </c>
      <c r="C18" s="3" t="s">
        <v>126</v>
      </c>
      <c r="D18" s="3" t="s">
        <v>195</v>
      </c>
      <c r="E18" s="3" t="s">
        <v>194</v>
      </c>
    </row>
    <row r="19" spans="1:5" x14ac:dyDescent="0.25">
      <c r="A19" s="3" t="s">
        <v>198</v>
      </c>
      <c r="B19" s="3" t="s">
        <v>196</v>
      </c>
      <c r="C19" s="3" t="s">
        <v>71</v>
      </c>
      <c r="D19" s="3" t="s">
        <v>141</v>
      </c>
      <c r="E19" s="3" t="s">
        <v>213</v>
      </c>
    </row>
    <row r="20" spans="1:5" x14ac:dyDescent="0.25">
      <c r="A20" s="3" t="s">
        <v>199</v>
      </c>
      <c r="B20" s="3" t="s">
        <v>197</v>
      </c>
      <c r="C20" s="3" t="s">
        <v>68</v>
      </c>
      <c r="D20" s="3" t="s">
        <v>141</v>
      </c>
      <c r="E20" s="3" t="s">
        <v>213</v>
      </c>
    </row>
    <row r="21" spans="1:5" x14ac:dyDescent="0.25">
      <c r="A21" s="3" t="s">
        <v>206</v>
      </c>
      <c r="B21" s="3" t="s">
        <v>207</v>
      </c>
      <c r="C21" s="3" t="s">
        <v>126</v>
      </c>
      <c r="D21" s="3" t="s">
        <v>141</v>
      </c>
      <c r="E21" s="3" t="s">
        <v>213</v>
      </c>
    </row>
    <row r="22" spans="1:5" x14ac:dyDescent="0.25">
      <c r="A22" s="3" t="s">
        <v>215</v>
      </c>
      <c r="B22" s="3" t="s">
        <v>216</v>
      </c>
      <c r="C22" s="3" t="s">
        <v>71</v>
      </c>
      <c r="D22" s="3" t="s">
        <v>141</v>
      </c>
      <c r="E22" s="3" t="s">
        <v>213</v>
      </c>
    </row>
    <row r="23" spans="1:5" x14ac:dyDescent="0.25">
      <c r="A23" s="3" t="s">
        <v>217</v>
      </c>
      <c r="B23" s="3" t="s">
        <v>218</v>
      </c>
      <c r="C23" s="3" t="s">
        <v>71</v>
      </c>
      <c r="D23" s="3" t="s">
        <v>141</v>
      </c>
      <c r="E23" s="3" t="s">
        <v>213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:I18"/>
  <sheetViews>
    <sheetView workbookViewId="0">
      <selection activeCell="J13" sqref="J13"/>
    </sheetView>
  </sheetViews>
  <sheetFormatPr defaultRowHeight="15" x14ac:dyDescent="0.25"/>
  <cols>
    <col min="9" max="9" width="9.85546875" bestFit="1" customWidth="1"/>
  </cols>
  <sheetData>
    <row r="9" spans="2:9" x14ac:dyDescent="0.25">
      <c r="C9">
        <v>1000</v>
      </c>
      <c r="D9">
        <v>2550</v>
      </c>
      <c r="E9">
        <v>3350</v>
      </c>
    </row>
    <row r="10" spans="2:9" x14ac:dyDescent="0.25">
      <c r="D10">
        <f>D9*C9</f>
        <v>2550000</v>
      </c>
      <c r="E10">
        <f>C9*E9</f>
        <v>3350000</v>
      </c>
      <c r="I10">
        <f>16*720</f>
        <v>11520</v>
      </c>
    </row>
    <row r="11" spans="2:9" x14ac:dyDescent="0.25">
      <c r="B11" t="s">
        <v>49</v>
      </c>
      <c r="D11">
        <v>300000</v>
      </c>
      <c r="E11">
        <v>300000</v>
      </c>
      <c r="I11">
        <f>I10*70%</f>
        <v>8063.9999999999991</v>
      </c>
    </row>
    <row r="12" spans="2:9" x14ac:dyDescent="0.25">
      <c r="B12" t="s">
        <v>46</v>
      </c>
      <c r="D12">
        <v>125000</v>
      </c>
      <c r="E12">
        <v>125000</v>
      </c>
      <c r="I12">
        <f>I11*6</f>
        <v>48383.999999999993</v>
      </c>
    </row>
    <row r="13" spans="2:9" x14ac:dyDescent="0.25">
      <c r="B13" t="s">
        <v>47</v>
      </c>
      <c r="D13">
        <f>SUM(D10:D12)</f>
        <v>2975000</v>
      </c>
      <c r="E13">
        <f>SUM(E10:E12)</f>
        <v>3775000</v>
      </c>
      <c r="G13">
        <f>E13-D13</f>
        <v>800000</v>
      </c>
      <c r="I13">
        <f>I12*1450</f>
        <v>70156799.999999985</v>
      </c>
    </row>
    <row r="14" spans="2:9" x14ac:dyDescent="0.25">
      <c r="B14" t="s">
        <v>48</v>
      </c>
      <c r="E14">
        <f>E13*10%</f>
        <v>377500</v>
      </c>
      <c r="I14">
        <f>I12/2</f>
        <v>24191.999999999996</v>
      </c>
    </row>
    <row r="15" spans="2:9" x14ac:dyDescent="0.25">
      <c r="E15">
        <f>E13-E14</f>
        <v>3397500</v>
      </c>
      <c r="F15">
        <f>E15-D13</f>
        <v>422500</v>
      </c>
      <c r="I15">
        <f>I14*25%</f>
        <v>6047.9999999999991</v>
      </c>
    </row>
    <row r="16" spans="2:9" x14ac:dyDescent="0.25">
      <c r="D16">
        <f>E15*85%</f>
        <v>2887875</v>
      </c>
      <c r="E16">
        <f>E15-D13</f>
        <v>422500</v>
      </c>
      <c r="G16">
        <f>E15*15%</f>
        <v>509625</v>
      </c>
      <c r="I16">
        <f>I14+I15</f>
        <v>30239.999999999996</v>
      </c>
    </row>
    <row r="17" spans="4:9" x14ac:dyDescent="0.25">
      <c r="D17">
        <f>D16-1200000</f>
        <v>1687875</v>
      </c>
      <c r="E17">
        <f>F15-75000</f>
        <v>347500</v>
      </c>
      <c r="I17">
        <f>I16*3500</f>
        <v>105839999.99999999</v>
      </c>
    </row>
    <row r="18" spans="4:9" x14ac:dyDescent="0.25">
      <c r="D18">
        <f>D16-800000</f>
        <v>2087875</v>
      </c>
      <c r="I18">
        <f>I17-I13</f>
        <v>35683200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Koushik</cp:lastModifiedBy>
  <cp:lastPrinted>2023-07-27T08:32:29Z</cp:lastPrinted>
  <dcterms:created xsi:type="dcterms:W3CDTF">2021-09-23T08:12:10Z</dcterms:created>
  <dcterms:modified xsi:type="dcterms:W3CDTF">2023-09-01T04:06:22Z</dcterms:modified>
</cp:coreProperties>
</file>