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5"/>
  <workbookPr/>
  <mc:AlternateContent xmlns:mc="http://schemas.openxmlformats.org/markup-compatibility/2006">
    <mc:Choice Requires="x15">
      <x15ac:absPath xmlns:x15ac="http://schemas.microsoft.com/office/spreadsheetml/2010/11/ac" url="E:\mic-drop-results\"/>
    </mc:Choice>
  </mc:AlternateContent>
  <xr:revisionPtr revIDLastSave="0" documentId="13_ncr:1_{A7E7CE6B-8519-4E03-897B-526BC36F5971}" xr6:coauthVersionLast="47" xr6:coauthVersionMax="47" xr10:uidLastSave="{00000000-0000-0000-0000-000000000000}"/>
  <bookViews>
    <workbookView xWindow="2310" yWindow="1665" windowWidth="21600" windowHeight="12795" xr2:uid="{00000000-000D-0000-FFFF-FFFF00000000}"/>
  </bookViews>
  <sheets>
    <sheet name="Group 1" sheetId="2" r:id="rId1"/>
    <sheet name="Group 2" sheetId="4" r:id="rId2"/>
    <sheet name="Group 3" sheetId="5" r:id="rId3"/>
    <sheet name="contestant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H22" i="5" s="1"/>
  <c r="C23" i="5"/>
  <c r="C24" i="5"/>
  <c r="C25" i="5"/>
  <c r="C2" i="5"/>
  <c r="K2" i="5" s="1"/>
  <c r="C3" i="4"/>
  <c r="C4" i="4"/>
  <c r="C5" i="4"/>
  <c r="C6" i="4"/>
  <c r="C7" i="4"/>
  <c r="C8" i="4"/>
  <c r="C9" i="4"/>
  <c r="C10" i="4"/>
  <c r="C11" i="4"/>
  <c r="C12" i="4"/>
  <c r="C13" i="4"/>
  <c r="C14" i="4"/>
  <c r="C15" i="4"/>
  <c r="C16" i="4"/>
  <c r="C17" i="4"/>
  <c r="C18" i="4"/>
  <c r="C19" i="4"/>
  <c r="C20" i="4"/>
  <c r="C21" i="4"/>
  <c r="C22" i="4"/>
  <c r="H22" i="4" s="1"/>
  <c r="C23" i="4"/>
  <c r="C24" i="4"/>
  <c r="C25" i="4"/>
  <c r="C2" i="4"/>
  <c r="C2" i="2"/>
  <c r="K2" i="2" s="1"/>
  <c r="C6" i="2"/>
  <c r="C3" i="2"/>
  <c r="C4" i="2"/>
  <c r="C5" i="2"/>
  <c r="H5" i="2" s="1"/>
  <c r="J5" i="2" s="1"/>
  <c r="L5" i="2" s="1"/>
  <c r="C7" i="2"/>
  <c r="C8" i="2"/>
  <c r="C9" i="2"/>
  <c r="C10" i="2"/>
  <c r="C11" i="2"/>
  <c r="C12" i="2"/>
  <c r="C13" i="2"/>
  <c r="C14" i="2"/>
  <c r="C15" i="2"/>
  <c r="C16" i="2"/>
  <c r="C17" i="2"/>
  <c r="C18" i="2"/>
  <c r="C19" i="2"/>
  <c r="C20" i="2"/>
  <c r="C21" i="2"/>
  <c r="C22" i="2"/>
  <c r="H22" i="2" s="1"/>
  <c r="J22" i="2" s="1"/>
  <c r="L22" i="2" s="1"/>
  <c r="C23" i="2"/>
  <c r="C24" i="2"/>
  <c r="C25" i="2"/>
  <c r="H4" i="5"/>
  <c r="H6" i="5"/>
  <c r="J6" i="5" s="1"/>
  <c r="H7" i="5"/>
  <c r="J7" i="5" s="1"/>
  <c r="H8" i="5"/>
  <c r="J8" i="5" s="1"/>
  <c r="L8" i="5" s="1"/>
  <c r="H9" i="5"/>
  <c r="J9" i="5" s="1"/>
  <c r="H10" i="5"/>
  <c r="J10" i="5" s="1"/>
  <c r="H11" i="5"/>
  <c r="J11" i="5" s="1"/>
  <c r="H12" i="5"/>
  <c r="J12" i="5" s="1"/>
  <c r="L12" i="5" s="1"/>
  <c r="H13" i="5"/>
  <c r="J13" i="5" s="1"/>
  <c r="H14" i="5"/>
  <c r="J14" i="5" s="1"/>
  <c r="H16" i="5"/>
  <c r="J16" i="5" s="1"/>
  <c r="H17" i="5"/>
  <c r="J17" i="5" s="1"/>
  <c r="H18" i="5"/>
  <c r="J18" i="5" s="1"/>
  <c r="H19" i="5"/>
  <c r="J19" i="5" s="1"/>
  <c r="H20" i="5"/>
  <c r="J20" i="5" s="1"/>
  <c r="H21" i="5"/>
  <c r="J21" i="5" s="1"/>
  <c r="L21" i="5" s="1"/>
  <c r="H23" i="5"/>
  <c r="H24" i="5"/>
  <c r="H25" i="5"/>
  <c r="J25" i="5" s="1"/>
  <c r="L25" i="5" s="1"/>
  <c r="H2" i="5"/>
  <c r="J2" i="5" s="1"/>
  <c r="H4" i="4"/>
  <c r="H6" i="4"/>
  <c r="J6" i="4" s="1"/>
  <c r="H7" i="4"/>
  <c r="J7" i="4" s="1"/>
  <c r="L7" i="4" s="1"/>
  <c r="H8" i="4"/>
  <c r="J8" i="4" s="1"/>
  <c r="L8" i="4" s="1"/>
  <c r="H9" i="4"/>
  <c r="J9" i="4" s="1"/>
  <c r="H10" i="4"/>
  <c r="J10" i="4" s="1"/>
  <c r="H11" i="4"/>
  <c r="H12" i="4"/>
  <c r="H13" i="4"/>
  <c r="J13" i="4" s="1"/>
  <c r="H14" i="4"/>
  <c r="J14" i="4" s="1"/>
  <c r="H16" i="4"/>
  <c r="H17" i="4"/>
  <c r="J17" i="4" s="1"/>
  <c r="H18" i="4"/>
  <c r="H19" i="4"/>
  <c r="H20" i="4"/>
  <c r="H21" i="4"/>
  <c r="J21" i="4" s="1"/>
  <c r="H23" i="4"/>
  <c r="H24" i="4"/>
  <c r="J24" i="4" s="1"/>
  <c r="H25" i="4"/>
  <c r="J25" i="4" s="1"/>
  <c r="L25" i="4" s="1"/>
  <c r="H2" i="4"/>
  <c r="K25" i="5"/>
  <c r="K24" i="5"/>
  <c r="J24" i="5"/>
  <c r="L24" i="5" s="1"/>
  <c r="J23" i="5"/>
  <c r="L23" i="5" s="1"/>
  <c r="K22" i="5"/>
  <c r="K21" i="5"/>
  <c r="K20" i="5"/>
  <c r="K19" i="5"/>
  <c r="K18" i="5"/>
  <c r="K17" i="5"/>
  <c r="K16" i="5"/>
  <c r="K15" i="5"/>
  <c r="H15" i="5"/>
  <c r="K14" i="5"/>
  <c r="K13" i="5"/>
  <c r="K12" i="5"/>
  <c r="K11" i="5"/>
  <c r="K10" i="5"/>
  <c r="K9" i="5"/>
  <c r="K8" i="5"/>
  <c r="K7" i="5"/>
  <c r="K6" i="5"/>
  <c r="K5" i="5"/>
  <c r="H5" i="5"/>
  <c r="K4" i="5"/>
  <c r="J4" i="5"/>
  <c r="K3" i="5"/>
  <c r="H3" i="5"/>
  <c r="J3" i="5" s="1"/>
  <c r="L3" i="5" s="1"/>
  <c r="K25" i="4"/>
  <c r="K24" i="4"/>
  <c r="K23" i="4"/>
  <c r="J23" i="4"/>
  <c r="K22" i="4"/>
  <c r="K21" i="4"/>
  <c r="K20" i="4"/>
  <c r="J20" i="4"/>
  <c r="L20" i="4" s="1"/>
  <c r="K19" i="4"/>
  <c r="J19" i="4"/>
  <c r="L19" i="4" s="1"/>
  <c r="K18" i="4"/>
  <c r="J18" i="4"/>
  <c r="L18" i="4" s="1"/>
  <c r="K17" i="4"/>
  <c r="K16" i="4"/>
  <c r="J16" i="4"/>
  <c r="K15" i="4"/>
  <c r="K14" i="4"/>
  <c r="K13" i="4"/>
  <c r="J12" i="4"/>
  <c r="L12" i="4" s="1"/>
  <c r="K12" i="4"/>
  <c r="K11" i="4"/>
  <c r="J11" i="4"/>
  <c r="K10" i="4"/>
  <c r="K9" i="4"/>
  <c r="K8" i="4"/>
  <c r="K7" i="4"/>
  <c r="K6" i="4"/>
  <c r="K5" i="4"/>
  <c r="H5" i="4"/>
  <c r="K4" i="4"/>
  <c r="J4" i="4"/>
  <c r="K3" i="4"/>
  <c r="J2" i="4"/>
  <c r="L2" i="4" s="1"/>
  <c r="K2" i="4"/>
  <c r="K3" i="2"/>
  <c r="K4" i="2"/>
  <c r="K5" i="2"/>
  <c r="K6" i="2"/>
  <c r="K7" i="2"/>
  <c r="K9" i="2"/>
  <c r="K10" i="2"/>
  <c r="K11" i="2"/>
  <c r="K13" i="2"/>
  <c r="K14" i="2"/>
  <c r="K15" i="2"/>
  <c r="K16" i="2"/>
  <c r="K17" i="2"/>
  <c r="K18" i="2"/>
  <c r="K20" i="2"/>
  <c r="K21" i="2"/>
  <c r="K22" i="2"/>
  <c r="K24" i="2"/>
  <c r="H2" i="2"/>
  <c r="J2" i="2" s="1"/>
  <c r="L2" i="2" s="1"/>
  <c r="H4" i="2"/>
  <c r="H6" i="2"/>
  <c r="J6" i="2" s="1"/>
  <c r="H7" i="2"/>
  <c r="J7" i="2" s="1"/>
  <c r="H8" i="2"/>
  <c r="H9" i="2"/>
  <c r="J9" i="2" s="1"/>
  <c r="H10" i="2"/>
  <c r="J10" i="2" s="1"/>
  <c r="L10" i="2" s="1"/>
  <c r="H11" i="2"/>
  <c r="J11" i="2" s="1"/>
  <c r="L11" i="2" s="1"/>
  <c r="H13" i="2"/>
  <c r="J13" i="2" s="1"/>
  <c r="H14" i="2"/>
  <c r="J14" i="2" s="1"/>
  <c r="H16" i="2"/>
  <c r="J16" i="2" s="1"/>
  <c r="L16" i="2" s="1"/>
  <c r="H17" i="2"/>
  <c r="J17" i="2" s="1"/>
  <c r="L17" i="2" s="1"/>
  <c r="H18" i="2"/>
  <c r="J18" i="2" s="1"/>
  <c r="H19" i="2"/>
  <c r="J19" i="2" s="1"/>
  <c r="L19" i="2" s="1"/>
  <c r="H20" i="2"/>
  <c r="J20" i="2" s="1"/>
  <c r="L20" i="2" s="1"/>
  <c r="H21" i="2"/>
  <c r="J21" i="2" s="1"/>
  <c r="L21" i="2" s="1"/>
  <c r="H23" i="2"/>
  <c r="J23" i="2" s="1"/>
  <c r="L23" i="2" s="1"/>
  <c r="H24" i="2"/>
  <c r="H25" i="2"/>
  <c r="J25" i="2" s="1"/>
  <c r="L25" i="2" s="1"/>
  <c r="H3" i="2"/>
  <c r="J3" i="2" s="1"/>
  <c r="L3" i="2" s="1"/>
  <c r="L7" i="2"/>
  <c r="K8" i="2"/>
  <c r="K12" i="2"/>
  <c r="H15" i="2"/>
  <c r="J15" i="2" s="1"/>
  <c r="L15" i="2" s="1"/>
  <c r="K19" i="2"/>
  <c r="K23" i="2"/>
  <c r="K25" i="2"/>
  <c r="J4" i="2"/>
  <c r="L4" i="2" s="1"/>
  <c r="J8" i="2"/>
  <c r="L8" i="2" s="1"/>
  <c r="J12" i="2"/>
  <c r="L12" i="2" s="1"/>
  <c r="J24" i="2"/>
  <c r="L24" i="2" s="1"/>
  <c r="L14" i="4" l="1"/>
  <c r="L6" i="4"/>
  <c r="L17" i="5"/>
  <c r="L14" i="5"/>
  <c r="L13" i="5"/>
  <c r="L9" i="5"/>
  <c r="L11" i="5"/>
  <c r="L18" i="5"/>
  <c r="L20" i="5"/>
  <c r="L7" i="5"/>
  <c r="K23" i="5"/>
  <c r="L4" i="5"/>
  <c r="L16" i="5"/>
  <c r="L4" i="4"/>
  <c r="L17" i="4"/>
  <c r="L24" i="4"/>
  <c r="L21" i="4"/>
  <c r="L13" i="4"/>
  <c r="L9" i="4"/>
  <c r="L10" i="4"/>
  <c r="L11" i="4"/>
  <c r="L16" i="4"/>
  <c r="H15" i="4"/>
  <c r="J15" i="4" s="1"/>
  <c r="L15" i="4" s="1"/>
  <c r="H3" i="4"/>
  <c r="J3" i="4" s="1"/>
  <c r="L3" i="4" s="1"/>
  <c r="L14" i="2"/>
  <c r="L9" i="2"/>
  <c r="L6" i="2"/>
  <c r="L18" i="2"/>
  <c r="L13" i="2"/>
  <c r="J5" i="5"/>
  <c r="L5" i="5" s="1"/>
  <c r="J15" i="5"/>
  <c r="L15" i="5" s="1"/>
  <c r="J22" i="5"/>
  <c r="L22" i="5" s="1"/>
  <c r="L6" i="5"/>
  <c r="L19" i="5"/>
  <c r="L10" i="5"/>
  <c r="L2" i="5"/>
  <c r="J22" i="4"/>
  <c r="L22" i="4" s="1"/>
  <c r="J5" i="4"/>
  <c r="L5" i="4" s="1"/>
  <c r="L23" i="4"/>
</calcChain>
</file>

<file path=xl/sharedStrings.xml><?xml version="1.0" encoding="utf-8"?>
<sst xmlns="http://schemas.openxmlformats.org/spreadsheetml/2006/main" count="1328" uniqueCount="340">
  <si>
    <t>Meteo</t>
  </si>
  <si>
    <t>Marowhacker</t>
  </si>
  <si>
    <t>Joenuh</t>
  </si>
  <si>
    <t>std</t>
  </si>
  <si>
    <t>avg</t>
  </si>
  <si>
    <t>name</t>
  </si>
  <si>
    <t>song1</t>
  </si>
  <si>
    <t>score1</t>
  </si>
  <si>
    <t>review1</t>
  </si>
  <si>
    <t>song2</t>
  </si>
  <si>
    <t>score2</t>
  </si>
  <si>
    <t>review2</t>
  </si>
  <si>
    <t>song3</t>
  </si>
  <si>
    <t>score3</t>
  </si>
  <si>
    <t>review3</t>
  </si>
  <si>
    <t>template</t>
  </si>
  <si>
    <t>uid</t>
  </si>
  <si>
    <t>judge1</t>
  </si>
  <si>
    <t>judge2</t>
  </si>
  <si>
    <t>chantz</t>
  </si>
  <si>
    <t>judge3</t>
  </si>
  <si>
    <t>Lagan</t>
  </si>
  <si>
    <t>_529725830180503567</t>
  </si>
  <si>
    <t>_237679553605140481</t>
  </si>
  <si>
    <t>_797985030814040105</t>
  </si>
  <si>
    <t>_278939216837345280</t>
  </si>
  <si>
    <t>!logic</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</si>
  <si>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</si>
  <si>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</si>
  <si>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</si>
  <si>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</si>
  <si>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</si>
  <si>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</si>
  <si>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</si>
  <si>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</si>
  <si>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</si>
  <si>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</si>
  <si>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</si>
  <si>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</si>
  <si>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</si>
  <si>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</si>
  <si>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</si>
  <si>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</si>
  <si>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</si>
  <si>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</si>
  <si>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</si>
  <si>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</si>
  <si>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</si>
  <si>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</si>
  <si>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</si>
  <si>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</si>
  <si>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</si>
  <si>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</si>
  <si>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</si>
  <si>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</si>
  <si>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</si>
  <si>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</si>
  <si>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</si>
  <si>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</si>
  <si>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</si>
  <si>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</si>
  <si>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</si>
  <si>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</si>
  <si>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</si>
  <si>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</si>
  <si>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</si>
  <si>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</si>
  <si>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</si>
  <si>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</si>
  <si>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</si>
  <si>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</si>
  <si>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Pasteque</t>
  </si>
  <si>
    <t>Randompm</t>
  </si>
  <si>
    <t>Razecamper</t>
  </si>
  <si>
    <t>Skritch</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</si>
  <si>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</si>
  <si>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</si>
  <si>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</si>
  <si>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</si>
  <si>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</si>
  <si>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</si>
  <si>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</si>
  <si>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</si>
  <si>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</si>
  <si>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</si>
  <si>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</si>
  <si>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</si>
  <si>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</si>
  <si>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</si>
  <si>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</si>
  <si>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</si>
  <si>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</si>
  <si>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</si>
  <si>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</si>
  <si>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_430893100194332672</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</si>
  <si>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</si>
  <si>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</si>
  <si>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</si>
  <si>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</si>
  <si>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</si>
  <si>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</si>
  <si>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</si>
  <si>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</si>
  <si>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</si>
  <si>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</si>
  <si>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</si>
  <si>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</si>
  <si>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</si>
  <si>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</si>
  <si>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</si>
  <si>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</si>
  <si>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</si>
  <si>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</si>
  <si>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</si>
  <si>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</si>
  <si>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</si>
  <si>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</si>
  <si>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</si>
  <si>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</si>
  <si>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</si>
  <si>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</si>
  <si>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</si>
  <si>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</si>
  <si>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</si>
  <si>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</si>
  <si>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</si>
  <si>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</si>
  <si>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</si>
  <si>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</si>
  <si>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</si>
  <si>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</si>
  <si>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</si>
  <si>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</si>
  <si>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</si>
  <si>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</si>
  <si>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</si>
  <si>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</si>
  <si>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</si>
  <si>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</si>
  <si>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</si>
  <si>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</si>
  <si>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</si>
  <si>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</si>
  <si>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</si>
  <si>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</si>
  <si>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</si>
  <si>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</si>
  <si>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</si>
  <si>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</si>
  <si>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</si>
  <si>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</si>
  <si>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</si>
  <si>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</si>
  <si>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</si>
  <si>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</si>
  <si>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</si>
  <si>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</si>
  <si>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</si>
  <si>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</si>
  <si>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</si>
  <si>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</si>
  <si>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</si>
  <si>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</si>
  <si>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</si>
  <si>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</si>
  <si>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I am honestly speechless. Amazing performance</t>
  </si>
  <si>
    <t>While I didn't think it was anything too special, i did like the vibes from the performance</t>
  </si>
  <si>
    <t>Even though I don't think Can't Stop is an amazing song, my god each perforamnce I've seen rocks so hard. There's just so much energy from the song that just translates into the crowd, what's there not to enjoy?</t>
  </si>
  <si>
    <t>This smooth as hell, loved the solo at the end a lot. JD Beck and Domi are so fucking underrated it's actually crazy, and they bring so much character to this performance honestly.</t>
  </si>
  <si>
    <t>Holy they really done killed it man...</t>
  </si>
  <si>
    <t>Arrowheads 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t>
  </si>
  <si>
    <t>It was kinda cool although I felt like it just dragged out for way longer than it should've</t>
  </si>
  <si>
    <t>Liked the melodies and what not but it just didn't really hit me all that much</t>
  </si>
  <si>
    <t>I have listened to Illinoinse once before, and wow... this makes me want to listen to so much more of Sufjan Stevens' discography</t>
  </si>
  <si>
    <t>Really cool performance and track! I have listened to Murder Ballads once before and I should defintely be checking out more of their stuff. The energy with the crowd and band was just awesome to watch and feel</t>
  </si>
  <si>
    <t>A vibe and a half, what else could I ask for</t>
  </si>
  <si>
    <t>I honestly didn't think their performance on Teddy Picker was that amazing, but holy shit did they step up on Crying Lightning. They all just felt way more in their element when it came into that song and it shows!</t>
  </si>
  <si>
    <t>Suit For Ma Dukes Orchestra - Fall In Love</t>
  </si>
  <si>
    <t>Lovely atmosphere, but it kinda drags on for a while</t>
  </si>
  <si>
    <t>That ending, my god????? This just hits you so hard I love this</t>
  </si>
  <si>
    <t>I honestly came in expecting for some subpar orchestration of a song, but hoyl fucking shit did this deliver! While some of the score is mainly due to the nostolgia I have for this game, the instrumentation of this is just magical to say the least.</t>
  </si>
  <si>
    <t>BRO if this was a studio version this would've been a 10 since this is one of my favourite tracks of all time, but I just feel that some of the instrumentation choices on this performance just felt a bit flat and less sharper.</t>
  </si>
  <si>
    <t>YOASOBI - 優しい彗星 [唱片大赏]</t>
  </si>
  <si>
    <t>Just didn't feel that much from this track, way too mellow where it just kinda feels diluted if that makes sense</t>
  </si>
  <si>
    <t>What a classic</t>
  </si>
  <si>
    <t>Black Pus - In His Hilarious Attic</t>
  </si>
  <si>
    <t>Holy hard this goes</t>
  </si>
  <si>
    <t>This shits hard holyyy....</t>
  </si>
  <si>
    <t>This is pretty cool woah!</t>
  </si>
  <si>
    <t>Daft Punk - One More Time</t>
  </si>
  <si>
    <t>While not amazing, it is definetly a vibe</t>
  </si>
  <si>
    <t>Grouper - Heavy Water</t>
  </si>
  <si>
    <t>As much as I do love Grouper... I do not think that she works at a live setting at all.</t>
  </si>
  <si>
    <t>Kinda wild and love how they jammed around at the end</t>
  </si>
  <si>
    <t>sulpur</t>
  </si>
  <si>
    <t>ryli</t>
  </si>
  <si>
    <t>astral</t>
  </si>
  <si>
    <t>randompm</t>
  </si>
  <si>
    <t>jaiden;</t>
  </si>
  <si>
    <t>Asymptote</t>
  </si>
  <si>
    <t>〘Yassir〙-〘560〙</t>
  </si>
  <si>
    <t>PaNCaKe</t>
  </si>
  <si>
    <t>gog bone</t>
  </si>
  <si>
    <t>boylover327</t>
  </si>
  <si>
    <t>SirWafel</t>
  </si>
  <si>
    <t>RazeCamper</t>
  </si>
  <si>
    <t>durianhead</t>
  </si>
  <si>
    <t>AvaKai</t>
  </si>
  <si>
    <t>skritch</t>
  </si>
  <si>
    <t>lunarxx</t>
  </si>
  <si>
    <t>I know it may seem like an exaggeration but HUGE respect to artists/bands who ACTUALLY sound the same playing both live and on their studio album. The instrumentals and vocals KILLED it within me enough to give it this score. Additionally, I LOVE how it seems like i'm listening to the studio album despite it being the live album, nicely done! Especially bc I've never listened to this band in particular ever before (+0.5)</t>
  </si>
  <si>
    <t>I just didn't really vibe with this as much as I thought I would. It's meh, I REALLY wish the guitar and drums were utilized more, this felt just "bleh" and bland to me. (+0.5)</t>
  </si>
  <si>
    <t>Bold as HELL for sending me a rock song that's less than 2 minutes long, ESPECIALLY LIVE... But anywhom, I VIBE with the guitars and drums, the vocals were good as well, just wish this song lasted longer. My main issue with this live, is that this song simply didn't last too long and there was nothing that stuck out. Additionally, it was just the fact that there's MANY more live songs of Metallica that are much more redeeming. (+0.5)</t>
  </si>
  <si>
    <t>Nothing short of amazing, peak grunge right here. I truly wished Cobain had lived longer, pure talent right here. I respect his band's work heavily, and this is a bit sentimental to me, since my uncle's also a rock / vinyl fan like me and LOVES this song. This album is one of the only one's I REALLY like live, despite me not liking live albums barely. I REALLY want this on vinyl.</t>
  </si>
  <si>
    <t>Not only am I adding this to my playlist, but I fully plan on giving an in depth listen to some of their albums. Drums, guitar and vocals are GREAT, especially since this is live, this showcases nothing but pure talent here. My only complaint would be the beginning is a bit bleh to me, but it progresses into something great. (+0.5)</t>
  </si>
  <si>
    <t>Before I begin, WHY ISN'T THIS ON AN OFFICIAL ALBUM??? I enjoyed this throughout, I'm more of a fan on the vocals than the instrumentals, regardless this is pretty good (+0.5)</t>
  </si>
  <si>
    <t>Probably the most odd song I've heard so far, I even had to relisten atleast 4 times. the way the song goes silent halfway through the song and just "continues" is just really weird, and wasn't executed well at all. The really repetitive lyrics really didn't help either, especially since the instrumentals / BG was a flop. Nothing special stuck out at all, I genuinely didn't enjoy this. (+0.5).</t>
  </si>
  <si>
    <t>Given this is from one of my favorite radiohead album's of all time, Electioneering is definitely one of the weakest tracks on the album, but I still vibe with it. At time's, I felt like the vocals were a bit off sync from the instrumentals, or maybe I just can't hear that well. Regardless it's okay, perhaps another track could've gotten a higher score?</t>
  </si>
  <si>
    <t>Mad respect for female vocalists in rock band's, I LOVE artists like Dolores O'Riordan and Lita Ford. Going back, vocals and instrumentals sound GREAT, and I'll make sure to add this to my playlist. I genuinely don't have an issue with this. (+0.5)</t>
  </si>
  <si>
    <t>Randy Rhoads is that you? (+0.5). Amazing vocals, progression and instrumentals not much else to say</t>
  </si>
  <si>
    <t>King Crimson - Larks Tongues In Aspic Part II</t>
  </si>
  <si>
    <t>I'm feeling mixed on this one. On one hand, I love how experimental the instrumentation and build up is, but that why does that instrumentation keep on repeating itself, and never hitting the climax? On another note, there's really not much variety going on. It's not bad by all means, but nothing really good either, I feel like king crimson's fall is on this album and after. (+0.5)</t>
  </si>
  <si>
    <t>ooooo That audience is as bland as white rice, he NEEDS more credit/praise for that performence. Anyways, at the beginning this was GOOFY ASF, but Tyler actually showcases some actual talent. Mad respect for how much work he put just in one songs theme / performence. Welcome this song as my first ever song to my new rap playlist, deserved AF</t>
  </si>
  <si>
    <t>Not my mojo for sure, I respect the energy he gave in the performence, I can tell this is a really passionate band too, not that common to find anymore sadly (+0.5)</t>
  </si>
  <si>
    <t>...... YOU LITTLE (+0.5)</t>
  </si>
  <si>
    <t>What if I told you I used to play trombone for three years? (+0.5)</t>
  </si>
  <si>
    <t>LMFAOOOOOOOOOOOOOOOOOOOOOOOOOOOOOOOOOOO WHO SENT THIS</t>
  </si>
  <si>
    <t>I'm sorry, this is just one of those songs that really doesn't make me feel anything at all, pretty sure this was a big hit on tiktok too? Besides the point, I just feel like it's one of those filler motivational song's that you don't really get anything special from, just felt like it was bland, for sure not for me. Really wasn't a fan of the vocals, and the instrumentals were just not it</t>
  </si>
  <si>
    <t>Everyone always seems to forget this song in the album, it's one of the best songs on the album. Seeing Gilmour and Waters both in this performence too was nothing short of awesome. I saw Waters live one time, and he also played this at his concert down in Cincinnati. Nothing short of amazing. One thing I will say, you should've sent me great gig in the sky live ;).</t>
  </si>
  <si>
    <t>Death's Dynamic Shroud - Ttfn K?</t>
  </si>
  <si>
    <t>What the fuck? Is this YOUR trick to get me in my feels AND to add this into my playlist? Well so be it....</t>
  </si>
  <si>
    <t>Inga8</t>
  </si>
  <si>
    <t>Okay slay........ BUT YOU SHOULD'VE SENT ME CRAZY IN LOVE LIVE THOUGH (+0.5)</t>
  </si>
  <si>
    <t>Yes, I do like this track, but there's much more redeeming ones in the album I like even more</t>
  </si>
  <si>
    <t>Nothing much to say, electronic music ain't my thing (+0.5).</t>
  </si>
  <si>
    <t>time to check them out (+0.5)</t>
  </si>
  <si>
    <t>Sweet</t>
  </si>
  <si>
    <t>This really isn't anything special, but it's not bad either. I don't know what else to say lmao</t>
  </si>
  <si>
    <t>It's cool! My only complaint is that the sound quality isn't as good compared to the studio version, but that's expected since this was a live performance recorded ages ago</t>
  </si>
  <si>
    <t>Mike Dean da 🐐 no 🧢</t>
  </si>
  <si>
    <t>hell. fucking. YES! I recently got into QOTSA; Like Clockwork and SFTD are absolutely incredible. Ignoring Letterman's introduction, these guys killed it with this performance</t>
  </si>
  <si>
    <t>I honestly prefer the studio version over this and it's not even close. The performance looks hype and all, but Chino's voice sounds so off to me here. Background instruments still hit hard so hats off to that</t>
  </si>
  <si>
    <t>Hope this 9 saves you from getting eliminated. Good job Kevin you did great in this live performance</t>
  </si>
  <si>
    <t>I like how silly the lyrics are and how fun the song is, but it's not something I would listen to at all (unless I'm watching Yofukashi No Uta of course). Also R-Shitei seems like a pretty cool dude to hang out with lmao. Cool performance btw</t>
  </si>
  <si>
    <t>For some reason this is my first time listening to Sufjan Stevens and I gotta say, this is incredible. I have yet to listen to Illinois and hey maybe I'll give The Age of Adz a go as well</t>
  </si>
  <si>
    <t>I'm not into goth rock but I kinda like this</t>
  </si>
  <si>
    <t>I love King Crimson! I love King Crimson! I love King Crimson!</t>
  </si>
  <si>
    <t>Congratulations, you submitted my favourite Radiohead song of all time! This performance also rocks (why is Thom Yorke having a seizure near the end)</t>
  </si>
  <si>
    <t>I love me some instruments with no vocals in the song. These guys are talented</t>
  </si>
  <si>
    <t>yeah</t>
  </si>
  <si>
    <t>I never knew videogames had their own music concerts. I'm crying rn this performance is magical (Although it does drag on for too long)</t>
  </si>
  <si>
    <t>"ooooo That audience is as bland as white rice, he NEEDS more credit/praise for that performence. Anyways, at the beginning this was GOOFY ASF, but Tyler actually showcases some actual talent. Mad respect for how much work he put just in one songs theme / performence. Welcome this song as my first ever song to my new rap playlist, deserved AF" - antthepikachu12</t>
  </si>
  <si>
    <t>Sum Geometry Dash music shit goin on here. Goes hard tho</t>
  </si>
  <si>
    <t>Bearface's verse is weak in this song but hey Brock and Hampton's performance was pretty sweet overall. Bro they got Merlyn holding the mic in this</t>
  </si>
  <si>
    <t>I love you</t>
  </si>
  <si>
    <t>The absolute pinnacle of British engineering (I prefer the studio version over this but I still dig it)</t>
  </si>
  <si>
    <t>This is insane</t>
  </si>
  <si>
    <t>Should have sent All I Need</t>
  </si>
  <si>
    <t>I'm sorry what. It starts out fine but then it gets weird later on. Why am I hearing autotuned moans?</t>
  </si>
  <si>
    <t>This song always gave me chills, it's so beautiful. This performance also slayed. Wish I could give this a 10 but I have my limits</t>
  </si>
  <si>
    <t>Car Seat Headrest - Sober To Death / Powderfinger</t>
  </si>
  <si>
    <t>Kenshi Yonezu - Lemon</t>
  </si>
  <si>
    <t>Red Hot Chili Peppers - Can't Stop</t>
  </si>
  <si>
    <t>Thundercat - Them Changes (feat. Ariana Grande , DOMI &amp; JD Beck)</t>
  </si>
  <si>
    <t>Queens of the Stone Age - My God Is The Sun</t>
  </si>
  <si>
    <t>HAVE A NICE LIFE - BLOODHAIL</t>
  </si>
  <si>
    <t>Nightwish - Ghost Love Stories</t>
  </si>
  <si>
    <t>LiSA - homura</t>
  </si>
  <si>
    <t>Sufjan Stevens - Should Have Known Better</t>
  </si>
  <si>
    <t>Nick Cave &amp; The Bad Seeds - Jubilee Street</t>
  </si>
  <si>
    <t>Fishmans - Smilin' Days, Summer Holiday</t>
  </si>
  <si>
    <t>Arctic Monkeys - Crying Lightning</t>
  </si>
  <si>
    <t>Boris &amp; Merzbow - Feedbacker</t>
  </si>
  <si>
    <t>Toby Fox - Bergentrückung + ASGORE</t>
  </si>
  <si>
    <t>Interpol - Obstacle 1</t>
  </si>
  <si>
    <t>Nas - N.Y. State of Mind</t>
  </si>
  <si>
    <t>Squid - Pamphlets</t>
  </si>
  <si>
    <t>Beyonce - déjà vu</t>
  </si>
  <si>
    <t>Nine Inch Nails - Closer</t>
  </si>
  <si>
    <t>Last Dinosaurs - Evie</t>
  </si>
  <si>
    <t>Metallica - Last Caress</t>
  </si>
  <si>
    <t>Nirvana - The Man Who Sold The World</t>
  </si>
  <si>
    <t>Radiohead - Cut A Hole</t>
  </si>
  <si>
    <t>Björk - There's More To Life Than This</t>
  </si>
  <si>
    <t>Radiohead - Electioneering</t>
  </si>
  <si>
    <t>The Cranberries - Waltzing Back</t>
  </si>
  <si>
    <t>Jeff Buckley - What Will You Say</t>
  </si>
  <si>
    <t>Tyler, The Creator - EARFQUAKE / NEW MAGIC WAND</t>
  </si>
  <si>
    <t>Genesis Owusu - Don't Need You</t>
  </si>
  <si>
    <t>King Gizzard &amp; The Lizard Wizard - Hell</t>
  </si>
  <si>
    <t>Toby Fox - Hopes And Dreams + SAVE The World</t>
  </si>
  <si>
    <t>P!NK - Funhouse</t>
  </si>
  <si>
    <t>Coldplay - Viva La Vida</t>
  </si>
  <si>
    <t>Pink Floyd - Us and Them</t>
  </si>
  <si>
    <t>Radiohead - Morning Mr. Magpie</t>
  </si>
  <si>
    <t>Radiohead - Weird Fishes/Arpeggi</t>
  </si>
  <si>
    <t>Ela Minus – dominique &amp; they told us it was hard, but they were wrong.</t>
  </si>
  <si>
    <t>black midi - 953</t>
  </si>
  <si>
    <t>The Marias - Calling You Back</t>
  </si>
  <si>
    <t>MF DOOM - One Beer</t>
  </si>
  <si>
    <t>Kanye West - I Wonder</t>
  </si>
  <si>
    <t>Deftones - Be Quiet and Drive.</t>
  </si>
  <si>
    <t>Tame Impala - Why Wont You Make Up Your Mind?</t>
  </si>
  <si>
    <t>Creepy Nuts – Daten</t>
  </si>
  <si>
    <t>Sufjan Stevens - Vesuvius</t>
  </si>
  <si>
    <t>Bauhaus - Rose Garden Funeral of Sores</t>
  </si>
  <si>
    <t>King Crimson - Indiscipline</t>
  </si>
  <si>
    <t>Radiohead - Idioteque</t>
  </si>
  <si>
    <t>DOMi &amp; JD Beck - Sniff</t>
  </si>
  <si>
    <t>Squid - Untitled</t>
  </si>
  <si>
    <t>Toby Fox - UNDERTALE</t>
  </si>
  <si>
    <t>Porter Robinson - Get Your Wish</t>
  </si>
  <si>
    <t>BROCKHAMPTON - Sugar</t>
  </si>
  <si>
    <t>Metal Tov - Electric Masada</t>
  </si>
  <si>
    <t>Black Country, New Road - Sunglasses</t>
  </si>
  <si>
    <t>A.J. Cook - Superstar</t>
  </si>
  <si>
    <t>Kanye West - Ghost Town</t>
  </si>
  <si>
    <t>Chu~</t>
  </si>
  <si>
    <t>song4</t>
  </si>
  <si>
    <t>score4</t>
  </si>
  <si>
    <t>review4</t>
  </si>
  <si>
    <t>judge4</t>
  </si>
  <si>
    <t>Sonicstep</t>
  </si>
  <si>
    <t>abstort</t>
  </si>
  <si>
    <t>vs bl</t>
  </si>
  <si>
    <t>damage</t>
  </si>
  <si>
    <t>braeden</t>
  </si>
  <si>
    <t>Carbon</t>
  </si>
  <si>
    <t>heal</t>
  </si>
  <si>
    <t>is_healing</t>
  </si>
  <si>
    <t>boss_a</t>
  </si>
  <si>
    <t>boss_b</t>
  </si>
  <si>
    <t>percent_a</t>
  </si>
  <si>
    <t>percent_b</t>
  </si>
  <si>
    <t>damage_a</t>
  </si>
  <si>
    <t>damage_b</t>
  </si>
  <si>
    <t>Group 2</t>
  </si>
  <si>
    <t>Group 1</t>
  </si>
  <si>
    <t>is_punished</t>
  </si>
  <si>
    <t>Group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</si>
</sst>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rgb="FF00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xf numFmtId="49" fontId="1" fillId="0" borderId="0" xfId="0" applyNumberFormat="1" applyFont="1"/>
    <xf numFmtId="164" fontId="0" fillId="0" borderId="0" xfId="0" applyNumberFormat="1"/>
    <xf numFmtId="0" fontId="3" fillId="0" borderId="0" xfId="0" applyFont="1"/>
    <xf numFmtId="0" fontId="0" fillId="2" borderId="0" xfId="0" applyFill="1"/>
  </cellXfs>
  <cellStyles count="1">
    <cellStyle name="Normal" xfId="0" builtinId="0"/>
  </cellStyles>
  <dxfs count="3">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dimension ref="A1:AD26"/>
  <sheetViews>
    <sheetView tabSelected="1" workbookViewId="0">
      <selection activeCell="J27" sqref="J27"/>
    </sheetView>
  </sheetViews>
  <sheetFormatPr defaultRowHeight="15" x14ac:dyDescent="0.25"/>
  <cols>
    <col min="2" max="2" width="17.7109375" customWidth="1"/>
    <col min="3" max="7" width="11.28515625" customWidth="1"/>
    <col min="8" max="8" width="20.42578125" customWidth="1"/>
    <col min="9" max="10" width="11.28515625" customWidth="1"/>
    <col min="11" max="11" width="16.28515625" customWidth="1"/>
    <col min="12" max="12" width="15" customWidth="1"/>
    <col min="13" max="14" width="15.85546875" customWidth="1"/>
    <col min="15" max="15" width="32.42578125" customWidth="1"/>
    <col min="16" max="16" width="15.85546875" customWidth="1"/>
    <col min="17" max="17" width="21.85546875" customWidth="1"/>
    <col min="18" max="18" width="14.28515625" customWidth="1"/>
    <col min="19" max="19" width="28.28515625" customWidth="1"/>
    <col min="20" max="22" width="15.85546875" customWidth="1"/>
    <col min="23" max="23" width="44.140625" customWidth="1"/>
    <col min="24" max="26" width="15.85546875" customWidth="1"/>
    <col min="27" max="27" width="31.5703125" customWidth="1"/>
    <col min="29" max="29" width="11" customWidth="1"/>
  </cols>
  <sheetData>
    <row r="1" spans="1:30" x14ac:dyDescent="0.25">
      <c r="A1" s="6" t="s">
        <v>4</v>
      </c>
      <c r="B1" s="6" t="s">
        <v>3</v>
      </c>
      <c r="C1" t="s">
        <v>325</v>
      </c>
      <c r="D1" t="s">
        <v>330</v>
      </c>
      <c r="E1" t="s">
        <v>331</v>
      </c>
      <c r="F1" s="6" t="s">
        <v>338</v>
      </c>
      <c r="G1" s="6" t="s">
        <v>329</v>
      </c>
      <c r="H1" t="s">
        <v>328</v>
      </c>
      <c r="I1" s="6" t="s">
        <v>332</v>
      </c>
      <c r="J1" t="s">
        <v>333</v>
      </c>
      <c r="K1" t="s">
        <v>334</v>
      </c>
      <c r="L1" t="s">
        <v>335</v>
      </c>
      <c r="M1" s="6" t="s">
        <v>5</v>
      </c>
      <c r="N1" t="s">
        <v>17</v>
      </c>
      <c r="O1" s="6" t="s">
        <v>6</v>
      </c>
      <c r="P1" s="6" t="s">
        <v>7</v>
      </c>
      <c r="Q1" s="6" t="s">
        <v>8</v>
      </c>
      <c r="R1" t="s">
        <v>18</v>
      </c>
      <c r="S1" s="6" t="s">
        <v>9</v>
      </c>
      <c r="T1" s="6" t="s">
        <v>10</v>
      </c>
      <c r="U1" s="6" t="s">
        <v>11</v>
      </c>
      <c r="V1" t="s">
        <v>20</v>
      </c>
      <c r="W1" s="6" t="s">
        <v>12</v>
      </c>
      <c r="X1" s="6" t="s">
        <v>13</v>
      </c>
      <c r="Y1" s="6" t="s">
        <v>14</v>
      </c>
      <c r="Z1" t="s">
        <v>321</v>
      </c>
      <c r="AA1" s="6" t="s">
        <v>318</v>
      </c>
      <c r="AB1" s="6" t="s">
        <v>319</v>
      </c>
      <c r="AC1" s="6" t="s">
        <v>320</v>
      </c>
      <c r="AD1" s="6" t="s">
        <v>15</v>
      </c>
    </row>
    <row r="2" spans="1:30" x14ac:dyDescent="0.25">
      <c r="A2">
        <v>9.5</v>
      </c>
      <c r="B2">
        <v>0.5</v>
      </c>
      <c r="C2" s="4">
        <f>ROUND((P2+T2+X2+AB2)/(F2+1), 1)</f>
        <v>38</v>
      </c>
      <c r="D2" t="s">
        <v>326</v>
      </c>
      <c r="E2" t="s">
        <v>327</v>
      </c>
      <c r="H2" t="str">
        <f>IF(G2=1, "abstort: +" &amp; TEXT(C2, "0.0") &amp; " HP", "")</f>
        <v/>
      </c>
      <c r="I2">
        <v>75</v>
      </c>
      <c r="J2">
        <f>IF(H2="", 100-I2, 0)</f>
        <v>25</v>
      </c>
      <c r="K2" t="str">
        <f>IF(I2 &gt; 0, "" &amp; D2 &amp; ": -" &amp; TEXT(ROUND(C2*I2/100, 1), "0.0") &amp; " HP", "")</f>
        <v>braeden: -28.5 HP</v>
      </c>
      <c r="L2" t="str">
        <f>IF(J2 &gt; 0, "" &amp; E2 &amp; ": -" &amp; TEXT(ROUND(C2*J2/100, 1), "0.0") &amp; " HP", "")</f>
        <v>Carbon: -9.5 HP</v>
      </c>
      <c r="M2" t="s">
        <v>195</v>
      </c>
      <c r="N2" t="s">
        <v>19</v>
      </c>
      <c r="O2" t="s">
        <v>260</v>
      </c>
      <c r="P2">
        <v>10</v>
      </c>
      <c r="Q2" t="s">
        <v>165</v>
      </c>
      <c r="R2" t="s">
        <v>323</v>
      </c>
      <c r="S2" t="s">
        <v>260</v>
      </c>
      <c r="T2">
        <v>9</v>
      </c>
      <c r="U2" t="s">
        <v>210</v>
      </c>
      <c r="V2" t="s">
        <v>324</v>
      </c>
      <c r="W2" t="s">
        <v>260</v>
      </c>
      <c r="X2">
        <v>9.5</v>
      </c>
      <c r="Y2" t="s">
        <v>236</v>
      </c>
      <c r="Z2" t="s">
        <v>322</v>
      </c>
      <c r="AA2" t="s">
        <v>260</v>
      </c>
      <c r="AB2">
        <v>9.5</v>
      </c>
      <c r="AC2" t="s">
        <v>236</v>
      </c>
      <c r="AD2">
        <v>3</v>
      </c>
    </row>
    <row r="3" spans="1:30" x14ac:dyDescent="0.25">
      <c r="A3">
        <v>5.33</v>
      </c>
      <c r="B3">
        <v>2.2549999999999999</v>
      </c>
      <c r="C3" s="4">
        <f t="shared" ref="C3:C25" si="0">ROUND((P3+T3+X3+AB3)/(F3+1), 1)</f>
        <v>21.5</v>
      </c>
      <c r="D3" t="s">
        <v>326</v>
      </c>
      <c r="E3" t="s">
        <v>327</v>
      </c>
      <c r="G3">
        <v>1</v>
      </c>
      <c r="H3" t="str">
        <f>IF(G3=1, "abstort: +" &amp; TEXT(C3, "0.0") &amp; " HP", "")</f>
        <v>abstort: +21.5 HP</v>
      </c>
      <c r="J3">
        <f t="shared" ref="J3:J25" si="1">IF(H3="", 100-I3, 0)</f>
        <v>0</v>
      </c>
      <c r="K3" t="str">
        <f t="shared" ref="K3:K25" si="2">IF(I3 &gt; 0, "" &amp; D3 &amp; ": -" &amp; TEXT(ROUND(C3*I3/100, 1), "0.0") &amp; " HP", "")</f>
        <v/>
      </c>
      <c r="L3" t="str">
        <f t="shared" ref="L3:L25" si="3">IF(J3 &gt; 0, "" &amp; E3 &amp; ": -" &amp; TEXT(ROUND(C3*J3/100, 1), "0.0") &amp; " HP", "")</f>
        <v/>
      </c>
      <c r="M3" t="s">
        <v>196</v>
      </c>
      <c r="N3" t="s">
        <v>19</v>
      </c>
      <c r="O3" t="s">
        <v>261</v>
      </c>
      <c r="P3">
        <v>7.5</v>
      </c>
      <c r="Q3" t="s">
        <v>166</v>
      </c>
      <c r="R3" t="s">
        <v>323</v>
      </c>
      <c r="S3" t="s">
        <v>279</v>
      </c>
      <c r="T3">
        <v>3</v>
      </c>
      <c r="U3" t="s">
        <v>211</v>
      </c>
      <c r="V3" t="s">
        <v>324</v>
      </c>
      <c r="W3" t="s">
        <v>298</v>
      </c>
      <c r="X3">
        <v>5.5</v>
      </c>
      <c r="Y3" t="s">
        <v>237</v>
      </c>
      <c r="Z3" t="s">
        <v>322</v>
      </c>
      <c r="AA3" t="s">
        <v>298</v>
      </c>
      <c r="AB3">
        <v>5.5</v>
      </c>
      <c r="AC3" t="s">
        <v>237</v>
      </c>
      <c r="AD3">
        <v>4</v>
      </c>
    </row>
    <row r="4" spans="1:30" x14ac:dyDescent="0.25">
      <c r="A4">
        <v>7.42</v>
      </c>
      <c r="B4">
        <v>1.774</v>
      </c>
      <c r="C4" s="4">
        <f t="shared" si="0"/>
        <v>30</v>
      </c>
      <c r="D4" t="s">
        <v>326</v>
      </c>
      <c r="E4" t="s">
        <v>327</v>
      </c>
      <c r="H4" t="str">
        <f t="shared" ref="H4:H25" si="4">IF(G4=1, "abstort: +" &amp; TEXT(C4, "0.0") &amp; " HP", "")</f>
        <v/>
      </c>
      <c r="J4">
        <f t="shared" si="1"/>
        <v>100</v>
      </c>
      <c r="K4" t="str">
        <f t="shared" si="2"/>
        <v/>
      </c>
      <c r="L4" t="str">
        <f t="shared" si="3"/>
        <v>Carbon: -30.0 HP</v>
      </c>
      <c r="M4" t="s">
        <v>197</v>
      </c>
      <c r="N4" t="s">
        <v>19</v>
      </c>
      <c r="O4" t="s">
        <v>262</v>
      </c>
      <c r="P4">
        <v>9</v>
      </c>
      <c r="Q4" t="s">
        <v>167</v>
      </c>
      <c r="R4" t="s">
        <v>323</v>
      </c>
      <c r="S4" t="s">
        <v>280</v>
      </c>
      <c r="T4">
        <v>5.5</v>
      </c>
      <c r="U4" t="s">
        <v>212</v>
      </c>
      <c r="V4" t="s">
        <v>324</v>
      </c>
      <c r="W4" t="s">
        <v>299</v>
      </c>
      <c r="X4">
        <v>7.75</v>
      </c>
      <c r="Y4" t="s">
        <v>238</v>
      </c>
      <c r="Z4" t="s">
        <v>322</v>
      </c>
      <c r="AA4" t="s">
        <v>299</v>
      </c>
      <c r="AB4">
        <v>7.75</v>
      </c>
      <c r="AC4" t="s">
        <v>238</v>
      </c>
      <c r="AD4">
        <v>4</v>
      </c>
    </row>
    <row r="5" spans="1:30" x14ac:dyDescent="0.25">
      <c r="A5">
        <v>8.75</v>
      </c>
      <c r="B5">
        <v>1.0900000000000001</v>
      </c>
      <c r="C5" s="4">
        <f t="shared" si="0"/>
        <v>34.299999999999997</v>
      </c>
      <c r="D5" t="s">
        <v>326</v>
      </c>
      <c r="E5" t="s">
        <v>327</v>
      </c>
      <c r="G5">
        <v>1</v>
      </c>
      <c r="H5" t="str">
        <f t="shared" si="4"/>
        <v>abstort: +34.3 HP</v>
      </c>
      <c r="J5">
        <f t="shared" si="1"/>
        <v>0</v>
      </c>
      <c r="K5" t="str">
        <f t="shared" si="2"/>
        <v/>
      </c>
      <c r="L5" t="str">
        <f t="shared" si="3"/>
        <v/>
      </c>
      <c r="M5" t="s">
        <v>198</v>
      </c>
      <c r="N5" t="s">
        <v>19</v>
      </c>
      <c r="O5" t="s">
        <v>263</v>
      </c>
      <c r="P5">
        <v>8.25</v>
      </c>
      <c r="Q5" t="s">
        <v>168</v>
      </c>
      <c r="R5" t="s">
        <v>323</v>
      </c>
      <c r="S5" t="s">
        <v>281</v>
      </c>
      <c r="T5">
        <v>10</v>
      </c>
      <c r="U5" t="s">
        <v>213</v>
      </c>
      <c r="V5" t="s">
        <v>324</v>
      </c>
      <c r="W5" t="s">
        <v>300</v>
      </c>
      <c r="X5">
        <v>8</v>
      </c>
      <c r="Y5" t="s">
        <v>239</v>
      </c>
      <c r="Z5" t="s">
        <v>322</v>
      </c>
      <c r="AA5" t="s">
        <v>300</v>
      </c>
      <c r="AB5">
        <v>8</v>
      </c>
      <c r="AC5" t="s">
        <v>239</v>
      </c>
      <c r="AD5">
        <v>4</v>
      </c>
    </row>
    <row r="6" spans="1:30" x14ac:dyDescent="0.25">
      <c r="A6">
        <v>9.08</v>
      </c>
      <c r="B6">
        <v>1.01</v>
      </c>
      <c r="C6" s="4">
        <f>ROUND((P6+T6+X6+AB6)/(F6+1), 1)</f>
        <v>18.600000000000001</v>
      </c>
      <c r="D6" t="s">
        <v>326</v>
      </c>
      <c r="E6" t="s">
        <v>327</v>
      </c>
      <c r="F6">
        <v>1</v>
      </c>
      <c r="H6" t="str">
        <f t="shared" si="4"/>
        <v/>
      </c>
      <c r="J6">
        <f t="shared" si="1"/>
        <v>100</v>
      </c>
      <c r="K6" t="str">
        <f t="shared" si="2"/>
        <v/>
      </c>
      <c r="L6" t="str">
        <f t="shared" si="3"/>
        <v>Carbon: -18.6 HP</v>
      </c>
      <c r="M6" t="s">
        <v>199</v>
      </c>
      <c r="N6" t="s">
        <v>19</v>
      </c>
      <c r="O6" t="s">
        <v>264</v>
      </c>
      <c r="P6">
        <v>9.25</v>
      </c>
      <c r="Q6" t="s">
        <v>169</v>
      </c>
      <c r="R6" t="s">
        <v>323</v>
      </c>
      <c r="S6" t="s">
        <v>264</v>
      </c>
      <c r="T6">
        <v>8</v>
      </c>
      <c r="U6" t="s">
        <v>214</v>
      </c>
      <c r="V6" t="s">
        <v>324</v>
      </c>
      <c r="W6" t="s">
        <v>264</v>
      </c>
      <c r="X6">
        <v>10</v>
      </c>
      <c r="Y6" t="s">
        <v>240</v>
      </c>
      <c r="Z6" t="s">
        <v>322</v>
      </c>
      <c r="AA6" t="s">
        <v>264</v>
      </c>
      <c r="AB6">
        <v>10</v>
      </c>
      <c r="AC6" t="s">
        <v>240</v>
      </c>
      <c r="AD6">
        <v>4</v>
      </c>
    </row>
    <row r="7" spans="1:30" x14ac:dyDescent="0.25">
      <c r="A7">
        <v>7.58</v>
      </c>
      <c r="B7">
        <v>0.72199999999999998</v>
      </c>
      <c r="C7" s="4">
        <f t="shared" si="0"/>
        <v>29.5</v>
      </c>
      <c r="D7" t="s">
        <v>326</v>
      </c>
      <c r="E7" t="s">
        <v>327</v>
      </c>
      <c r="H7" t="str">
        <f t="shared" si="4"/>
        <v/>
      </c>
      <c r="J7">
        <f t="shared" si="1"/>
        <v>100</v>
      </c>
      <c r="K7" t="str">
        <f t="shared" si="2"/>
        <v/>
      </c>
      <c r="L7" t="str">
        <f t="shared" si="3"/>
        <v>Carbon: -29.5 HP</v>
      </c>
      <c r="M7" t="s">
        <v>200</v>
      </c>
      <c r="N7" t="s">
        <v>19</v>
      </c>
      <c r="O7" t="s">
        <v>265</v>
      </c>
      <c r="P7">
        <v>8</v>
      </c>
      <c r="Q7" t="s">
        <v>170</v>
      </c>
      <c r="R7" t="s">
        <v>323</v>
      </c>
      <c r="S7" t="s">
        <v>282</v>
      </c>
      <c r="T7">
        <v>8</v>
      </c>
      <c r="U7" t="s">
        <v>215</v>
      </c>
      <c r="V7" t="s">
        <v>324</v>
      </c>
      <c r="W7" t="s">
        <v>301</v>
      </c>
      <c r="X7">
        <v>6.75</v>
      </c>
      <c r="Y7" t="s">
        <v>241</v>
      </c>
      <c r="Z7" t="s">
        <v>322</v>
      </c>
      <c r="AA7" t="s">
        <v>301</v>
      </c>
      <c r="AB7">
        <v>6.75</v>
      </c>
      <c r="AC7" t="s">
        <v>241</v>
      </c>
      <c r="AD7">
        <v>4</v>
      </c>
    </row>
    <row r="8" spans="1:30" x14ac:dyDescent="0.25">
      <c r="A8">
        <v>5.17</v>
      </c>
      <c r="B8">
        <v>4.3109999999999999</v>
      </c>
      <c r="C8" s="4">
        <f t="shared" si="0"/>
        <v>24.5</v>
      </c>
      <c r="D8" t="s">
        <v>326</v>
      </c>
      <c r="E8" t="s">
        <v>327</v>
      </c>
      <c r="H8" t="str">
        <f t="shared" si="4"/>
        <v/>
      </c>
      <c r="I8">
        <v>100</v>
      </c>
      <c r="J8">
        <f t="shared" si="1"/>
        <v>0</v>
      </c>
      <c r="K8" t="str">
        <f t="shared" si="2"/>
        <v>braeden: -24.5 HP</v>
      </c>
      <c r="L8" t="str">
        <f t="shared" si="3"/>
        <v/>
      </c>
      <c r="M8" t="s">
        <v>201</v>
      </c>
      <c r="N8" t="s">
        <v>19</v>
      </c>
      <c r="O8" t="s">
        <v>266</v>
      </c>
      <c r="P8">
        <v>6</v>
      </c>
      <c r="Q8" t="s">
        <v>171</v>
      </c>
      <c r="R8" t="s">
        <v>323</v>
      </c>
      <c r="S8" t="s">
        <v>283</v>
      </c>
      <c r="T8">
        <v>0.5</v>
      </c>
      <c r="U8" t="s">
        <v>216</v>
      </c>
      <c r="V8" t="s">
        <v>324</v>
      </c>
      <c r="W8" t="s">
        <v>302</v>
      </c>
      <c r="X8">
        <v>9</v>
      </c>
      <c r="Y8" t="s">
        <v>242</v>
      </c>
      <c r="Z8" t="s">
        <v>322</v>
      </c>
      <c r="AA8" t="s">
        <v>302</v>
      </c>
      <c r="AB8">
        <v>9</v>
      </c>
      <c r="AC8" t="s">
        <v>242</v>
      </c>
      <c r="AD8">
        <v>4</v>
      </c>
    </row>
    <row r="9" spans="1:30" x14ac:dyDescent="0.25">
      <c r="A9">
        <v>6.5</v>
      </c>
      <c r="B9">
        <v>0.5</v>
      </c>
      <c r="C9" s="4">
        <f t="shared" si="0"/>
        <v>26</v>
      </c>
      <c r="D9" t="s">
        <v>326</v>
      </c>
      <c r="E9" t="s">
        <v>327</v>
      </c>
      <c r="H9" t="str">
        <f t="shared" si="4"/>
        <v/>
      </c>
      <c r="J9">
        <f t="shared" si="1"/>
        <v>100</v>
      </c>
      <c r="K9" t="str">
        <f t="shared" si="2"/>
        <v/>
      </c>
      <c r="L9" t="str">
        <f t="shared" si="3"/>
        <v>Carbon: -26.0 HP</v>
      </c>
      <c r="M9" t="s">
        <v>41</v>
      </c>
      <c r="N9" t="s">
        <v>19</v>
      </c>
      <c r="O9" t="s">
        <v>267</v>
      </c>
      <c r="P9">
        <v>7</v>
      </c>
      <c r="Q9" t="s">
        <v>172</v>
      </c>
      <c r="R9" t="s">
        <v>323</v>
      </c>
      <c r="S9" t="s">
        <v>284</v>
      </c>
      <c r="T9">
        <v>6</v>
      </c>
      <c r="U9" t="s">
        <v>217</v>
      </c>
      <c r="V9" t="s">
        <v>324</v>
      </c>
      <c r="W9" t="s">
        <v>303</v>
      </c>
      <c r="X9">
        <v>6.5</v>
      </c>
      <c r="Y9" t="s">
        <v>243</v>
      </c>
      <c r="Z9" t="s">
        <v>322</v>
      </c>
      <c r="AA9" t="s">
        <v>303</v>
      </c>
      <c r="AB9">
        <v>6.5</v>
      </c>
      <c r="AC9" t="s">
        <v>243</v>
      </c>
      <c r="AD9">
        <v>4</v>
      </c>
    </row>
    <row r="10" spans="1:30" x14ac:dyDescent="0.25">
      <c r="A10">
        <v>9.5</v>
      </c>
      <c r="B10">
        <v>0.5</v>
      </c>
      <c r="C10" s="4">
        <f t="shared" si="0"/>
        <v>37.5</v>
      </c>
      <c r="D10" t="s">
        <v>326</v>
      </c>
      <c r="E10" t="s">
        <v>327</v>
      </c>
      <c r="H10" t="str">
        <f t="shared" si="4"/>
        <v/>
      </c>
      <c r="J10">
        <f t="shared" si="1"/>
        <v>100</v>
      </c>
      <c r="K10" t="str">
        <f t="shared" si="2"/>
        <v/>
      </c>
      <c r="L10" t="str">
        <f t="shared" si="3"/>
        <v>Carbon: -37.5 HP</v>
      </c>
      <c r="M10" t="s">
        <v>53</v>
      </c>
      <c r="N10" t="s">
        <v>19</v>
      </c>
      <c r="O10" t="s">
        <v>268</v>
      </c>
      <c r="P10">
        <v>10</v>
      </c>
      <c r="Q10" t="s">
        <v>173</v>
      </c>
      <c r="R10" t="s">
        <v>323</v>
      </c>
      <c r="S10" t="s">
        <v>285</v>
      </c>
      <c r="T10">
        <v>9.5</v>
      </c>
      <c r="U10" t="s">
        <v>218</v>
      </c>
      <c r="V10" t="s">
        <v>324</v>
      </c>
      <c r="W10" t="s">
        <v>304</v>
      </c>
      <c r="X10">
        <v>9</v>
      </c>
      <c r="Y10" t="s">
        <v>244</v>
      </c>
      <c r="Z10" t="s">
        <v>322</v>
      </c>
      <c r="AA10" t="s">
        <v>304</v>
      </c>
      <c r="AB10">
        <v>9</v>
      </c>
      <c r="AC10" t="s">
        <v>244</v>
      </c>
      <c r="AD10">
        <v>3</v>
      </c>
    </row>
    <row r="11" spans="1:30" x14ac:dyDescent="0.25">
      <c r="A11">
        <v>8.17</v>
      </c>
      <c r="B11">
        <v>1.0409999999999999</v>
      </c>
      <c r="C11" s="4">
        <f t="shared" si="0"/>
        <v>31.5</v>
      </c>
      <c r="D11" t="s">
        <v>326</v>
      </c>
      <c r="E11" t="s">
        <v>327</v>
      </c>
      <c r="H11" t="str">
        <f t="shared" si="4"/>
        <v/>
      </c>
      <c r="J11">
        <f t="shared" si="1"/>
        <v>100</v>
      </c>
      <c r="K11" t="str">
        <f t="shared" si="2"/>
        <v/>
      </c>
      <c r="L11" t="str">
        <f t="shared" si="3"/>
        <v>Carbon: -31.5 HP</v>
      </c>
      <c r="M11" t="s">
        <v>45</v>
      </c>
      <c r="N11" t="s">
        <v>19</v>
      </c>
      <c r="O11" t="s">
        <v>269</v>
      </c>
      <c r="P11">
        <v>9</v>
      </c>
      <c r="Q11" t="s">
        <v>174</v>
      </c>
      <c r="R11" t="s">
        <v>323</v>
      </c>
      <c r="S11" t="s">
        <v>286</v>
      </c>
      <c r="T11">
        <v>8.5</v>
      </c>
      <c r="U11" t="s">
        <v>219</v>
      </c>
      <c r="V11" t="s">
        <v>324</v>
      </c>
      <c r="W11" t="s">
        <v>305</v>
      </c>
      <c r="X11">
        <v>7</v>
      </c>
      <c r="Y11" t="s">
        <v>245</v>
      </c>
      <c r="Z11" t="s">
        <v>322</v>
      </c>
      <c r="AA11" t="s">
        <v>305</v>
      </c>
      <c r="AB11">
        <v>7</v>
      </c>
      <c r="AC11" t="s">
        <v>245</v>
      </c>
      <c r="AD11">
        <v>4</v>
      </c>
    </row>
    <row r="12" spans="1:30" x14ac:dyDescent="0.25">
      <c r="A12">
        <v>7.5</v>
      </c>
      <c r="B12">
        <v>2.1789999999999998</v>
      </c>
      <c r="C12" s="4">
        <f t="shared" si="0"/>
        <v>15.8</v>
      </c>
      <c r="D12" t="s">
        <v>326</v>
      </c>
      <c r="E12" t="s">
        <v>327</v>
      </c>
      <c r="F12">
        <v>1</v>
      </c>
      <c r="I12">
        <v>100</v>
      </c>
      <c r="J12">
        <f t="shared" si="1"/>
        <v>0</v>
      </c>
      <c r="K12" t="str">
        <f t="shared" si="2"/>
        <v>braeden: -15.8 HP</v>
      </c>
      <c r="L12" t="str">
        <f t="shared" si="3"/>
        <v/>
      </c>
      <c r="M12" t="s">
        <v>202</v>
      </c>
      <c r="N12" t="s">
        <v>19</v>
      </c>
      <c r="O12" t="s">
        <v>270</v>
      </c>
      <c r="P12">
        <v>8.5</v>
      </c>
      <c r="Q12" t="s">
        <v>175</v>
      </c>
      <c r="R12" t="s">
        <v>323</v>
      </c>
      <c r="S12" t="s">
        <v>220</v>
      </c>
      <c r="T12">
        <v>5</v>
      </c>
      <c r="U12" t="s">
        <v>221</v>
      </c>
      <c r="V12" t="s">
        <v>324</v>
      </c>
      <c r="W12" t="s">
        <v>306</v>
      </c>
      <c r="X12">
        <v>9</v>
      </c>
      <c r="Y12" t="s">
        <v>246</v>
      </c>
      <c r="Z12" t="s">
        <v>322</v>
      </c>
      <c r="AA12" t="s">
        <v>306</v>
      </c>
      <c r="AB12">
        <v>9</v>
      </c>
      <c r="AC12" t="s">
        <v>246</v>
      </c>
      <c r="AD12">
        <v>4</v>
      </c>
    </row>
    <row r="13" spans="1:30" x14ac:dyDescent="0.25">
      <c r="A13">
        <v>9.67</v>
      </c>
      <c r="B13">
        <v>0.28899999999999998</v>
      </c>
      <c r="C13" s="4">
        <f t="shared" si="0"/>
        <v>39</v>
      </c>
      <c r="D13" t="s">
        <v>326</v>
      </c>
      <c r="E13" t="s">
        <v>327</v>
      </c>
      <c r="H13" t="str">
        <f t="shared" si="4"/>
        <v/>
      </c>
      <c r="J13">
        <f t="shared" si="1"/>
        <v>100</v>
      </c>
      <c r="K13" t="str">
        <f t="shared" si="2"/>
        <v/>
      </c>
      <c r="L13" t="str">
        <f t="shared" si="3"/>
        <v>Carbon: -39.0 HP</v>
      </c>
      <c r="M13" t="s">
        <v>27</v>
      </c>
      <c r="N13" t="s">
        <v>19</v>
      </c>
      <c r="O13" t="s">
        <v>271</v>
      </c>
      <c r="P13">
        <v>9.5</v>
      </c>
      <c r="Q13" t="s">
        <v>176</v>
      </c>
      <c r="R13" t="s">
        <v>323</v>
      </c>
      <c r="S13" t="s">
        <v>287</v>
      </c>
      <c r="T13">
        <v>9.5</v>
      </c>
      <c r="U13" t="s">
        <v>222</v>
      </c>
      <c r="V13" t="s">
        <v>324</v>
      </c>
      <c r="W13" t="s">
        <v>307</v>
      </c>
      <c r="X13">
        <v>10</v>
      </c>
      <c r="Y13" t="s">
        <v>247</v>
      </c>
      <c r="Z13" t="s">
        <v>322</v>
      </c>
      <c r="AA13" t="s">
        <v>307</v>
      </c>
      <c r="AB13">
        <v>10</v>
      </c>
      <c r="AC13" t="s">
        <v>247</v>
      </c>
      <c r="AD13">
        <v>1</v>
      </c>
    </row>
    <row r="14" spans="1:30" x14ac:dyDescent="0.25">
      <c r="A14">
        <v>6.58</v>
      </c>
      <c r="B14">
        <v>2.2410000000000001</v>
      </c>
      <c r="C14" s="4">
        <f t="shared" si="0"/>
        <v>27.8</v>
      </c>
      <c r="D14" t="s">
        <v>326</v>
      </c>
      <c r="E14" t="s">
        <v>327</v>
      </c>
      <c r="H14" t="str">
        <f t="shared" si="4"/>
        <v/>
      </c>
      <c r="J14">
        <f t="shared" si="1"/>
        <v>100</v>
      </c>
      <c r="K14" t="str">
        <f t="shared" si="2"/>
        <v/>
      </c>
      <c r="L14" t="str">
        <f t="shared" si="3"/>
        <v>Carbon: -27.8 HP</v>
      </c>
      <c r="M14" t="s">
        <v>203</v>
      </c>
      <c r="N14" t="s">
        <v>19</v>
      </c>
      <c r="O14" t="s">
        <v>177</v>
      </c>
      <c r="P14">
        <v>7.75</v>
      </c>
      <c r="Q14" t="s">
        <v>178</v>
      </c>
      <c r="R14" t="s">
        <v>323</v>
      </c>
      <c r="S14" t="s">
        <v>288</v>
      </c>
      <c r="T14">
        <v>4</v>
      </c>
      <c r="U14" t="s">
        <v>223</v>
      </c>
      <c r="V14" t="s">
        <v>324</v>
      </c>
      <c r="W14" t="s">
        <v>308</v>
      </c>
      <c r="X14">
        <v>8</v>
      </c>
      <c r="Y14" t="s">
        <v>248</v>
      </c>
      <c r="Z14" t="s">
        <v>322</v>
      </c>
      <c r="AA14" t="s">
        <v>308</v>
      </c>
      <c r="AB14">
        <v>8</v>
      </c>
      <c r="AC14" t="s">
        <v>248</v>
      </c>
      <c r="AD14">
        <v>4</v>
      </c>
    </row>
    <row r="15" spans="1:30" x14ac:dyDescent="0.25">
      <c r="A15">
        <v>8.67</v>
      </c>
      <c r="B15">
        <v>0.76400000000000001</v>
      </c>
      <c r="C15" s="4">
        <f t="shared" si="0"/>
        <v>34.5</v>
      </c>
      <c r="D15" t="s">
        <v>326</v>
      </c>
      <c r="E15" t="s">
        <v>327</v>
      </c>
      <c r="G15">
        <v>1</v>
      </c>
      <c r="H15" t="str">
        <f t="shared" si="4"/>
        <v>abstort: +34.5 HP</v>
      </c>
      <c r="J15">
        <f t="shared" si="1"/>
        <v>0</v>
      </c>
      <c r="K15" t="str">
        <f t="shared" si="2"/>
        <v/>
      </c>
      <c r="L15" t="str">
        <f t="shared" si="3"/>
        <v/>
      </c>
      <c r="M15" t="s">
        <v>204</v>
      </c>
      <c r="N15" t="s">
        <v>19</v>
      </c>
      <c r="O15" t="s">
        <v>272</v>
      </c>
      <c r="P15">
        <v>9.5</v>
      </c>
      <c r="Q15" t="s">
        <v>179</v>
      </c>
      <c r="R15" t="s">
        <v>323</v>
      </c>
      <c r="S15" t="s">
        <v>289</v>
      </c>
      <c r="T15">
        <v>8</v>
      </c>
      <c r="U15" t="s">
        <v>224</v>
      </c>
      <c r="V15" t="s">
        <v>324</v>
      </c>
      <c r="W15" t="s">
        <v>309</v>
      </c>
      <c r="X15">
        <v>8.5</v>
      </c>
      <c r="Y15" t="s">
        <v>249</v>
      </c>
      <c r="Z15" t="s">
        <v>322</v>
      </c>
      <c r="AA15" t="s">
        <v>309</v>
      </c>
      <c r="AB15">
        <v>8.5</v>
      </c>
      <c r="AC15" t="s">
        <v>249</v>
      </c>
      <c r="AD15">
        <v>4</v>
      </c>
    </row>
    <row r="16" spans="1:30" x14ac:dyDescent="0.25">
      <c r="A16">
        <v>9</v>
      </c>
      <c r="B16">
        <v>0</v>
      </c>
      <c r="C16" s="4">
        <f t="shared" si="0"/>
        <v>36</v>
      </c>
      <c r="D16" t="s">
        <v>326</v>
      </c>
      <c r="E16" t="s">
        <v>327</v>
      </c>
      <c r="H16" t="str">
        <f t="shared" si="4"/>
        <v/>
      </c>
      <c r="J16">
        <f t="shared" si="1"/>
        <v>100</v>
      </c>
      <c r="K16" t="str">
        <f t="shared" si="2"/>
        <v/>
      </c>
      <c r="L16" t="str">
        <f t="shared" si="3"/>
        <v>Carbon: -36.0 HP</v>
      </c>
      <c r="M16" t="s">
        <v>43</v>
      </c>
      <c r="N16" t="s">
        <v>19</v>
      </c>
      <c r="O16" t="s">
        <v>273</v>
      </c>
      <c r="P16">
        <v>9</v>
      </c>
      <c r="Q16" t="s">
        <v>180</v>
      </c>
      <c r="R16" t="s">
        <v>323</v>
      </c>
      <c r="S16" t="s">
        <v>290</v>
      </c>
      <c r="T16">
        <v>9</v>
      </c>
      <c r="U16" t="s">
        <v>225</v>
      </c>
      <c r="V16" t="s">
        <v>324</v>
      </c>
      <c r="W16" t="s">
        <v>310</v>
      </c>
      <c r="X16">
        <v>9</v>
      </c>
      <c r="Y16" t="s">
        <v>250</v>
      </c>
      <c r="Z16" t="s">
        <v>322</v>
      </c>
      <c r="AA16" t="s">
        <v>310</v>
      </c>
      <c r="AB16">
        <v>9</v>
      </c>
      <c r="AC16" t="s">
        <v>250</v>
      </c>
      <c r="AD16">
        <v>4</v>
      </c>
    </row>
    <row r="17" spans="1:30" x14ac:dyDescent="0.25">
      <c r="A17">
        <v>8</v>
      </c>
      <c r="B17">
        <v>1.323</v>
      </c>
      <c r="C17" s="4">
        <f t="shared" si="0"/>
        <v>33.5</v>
      </c>
      <c r="D17" t="s">
        <v>326</v>
      </c>
      <c r="E17" t="s">
        <v>327</v>
      </c>
      <c r="H17" t="str">
        <f t="shared" si="4"/>
        <v/>
      </c>
      <c r="J17">
        <f t="shared" si="1"/>
        <v>100</v>
      </c>
      <c r="K17" t="str">
        <f t="shared" si="2"/>
        <v/>
      </c>
      <c r="L17" t="str">
        <f t="shared" si="3"/>
        <v>Carbon: -33.5 HP</v>
      </c>
      <c r="M17" t="s">
        <v>205</v>
      </c>
      <c r="N17" t="s">
        <v>19</v>
      </c>
      <c r="O17" t="s">
        <v>274</v>
      </c>
      <c r="P17">
        <v>7.5</v>
      </c>
      <c r="Q17" t="s">
        <v>181</v>
      </c>
      <c r="R17" t="s">
        <v>323</v>
      </c>
      <c r="S17" t="s">
        <v>291</v>
      </c>
      <c r="T17">
        <v>7</v>
      </c>
      <c r="U17" t="s">
        <v>226</v>
      </c>
      <c r="V17" t="s">
        <v>324</v>
      </c>
      <c r="W17" t="s">
        <v>287</v>
      </c>
      <c r="X17">
        <v>9.5</v>
      </c>
      <c r="Y17" t="s">
        <v>251</v>
      </c>
      <c r="Z17" t="s">
        <v>322</v>
      </c>
      <c r="AA17" t="s">
        <v>287</v>
      </c>
      <c r="AB17">
        <v>9.5</v>
      </c>
      <c r="AC17" t="s">
        <v>251</v>
      </c>
      <c r="AD17">
        <v>4</v>
      </c>
    </row>
    <row r="18" spans="1:30" x14ac:dyDescent="0.25">
      <c r="A18">
        <v>4.58</v>
      </c>
      <c r="B18">
        <v>4.1260000000000003</v>
      </c>
      <c r="C18" s="4">
        <f t="shared" si="0"/>
        <v>21.8</v>
      </c>
      <c r="D18" t="s">
        <v>326</v>
      </c>
      <c r="E18" t="s">
        <v>327</v>
      </c>
      <c r="H18" t="str">
        <f t="shared" si="4"/>
        <v/>
      </c>
      <c r="J18">
        <f t="shared" si="1"/>
        <v>100</v>
      </c>
      <c r="K18" t="str">
        <f t="shared" si="2"/>
        <v/>
      </c>
      <c r="L18" t="str">
        <f t="shared" si="3"/>
        <v>Carbon: -21.8 HP</v>
      </c>
      <c r="M18" t="s">
        <v>91</v>
      </c>
      <c r="N18" t="s">
        <v>19</v>
      </c>
      <c r="O18" t="s">
        <v>182</v>
      </c>
      <c r="P18">
        <v>5.75</v>
      </c>
      <c r="Q18" t="s">
        <v>183</v>
      </c>
      <c r="R18" t="s">
        <v>323</v>
      </c>
      <c r="S18" t="s">
        <v>292</v>
      </c>
      <c r="T18">
        <v>0</v>
      </c>
      <c r="U18" t="s">
        <v>227</v>
      </c>
      <c r="V18" t="s">
        <v>324</v>
      </c>
      <c r="W18" t="s">
        <v>311</v>
      </c>
      <c r="X18">
        <v>8</v>
      </c>
      <c r="Y18" t="s">
        <v>252</v>
      </c>
      <c r="Z18" t="s">
        <v>322</v>
      </c>
      <c r="AA18" t="s">
        <v>311</v>
      </c>
      <c r="AB18">
        <v>8</v>
      </c>
      <c r="AC18" t="s">
        <v>252</v>
      </c>
      <c r="AD18">
        <v>5</v>
      </c>
    </row>
    <row r="19" spans="1:30" x14ac:dyDescent="0.25">
      <c r="A19">
        <v>8.42</v>
      </c>
      <c r="B19">
        <v>1.01</v>
      </c>
      <c r="C19" s="4">
        <f t="shared" si="0"/>
        <v>32.799999999999997</v>
      </c>
      <c r="D19" t="s">
        <v>326</v>
      </c>
      <c r="E19" t="s">
        <v>327</v>
      </c>
      <c r="H19" t="str">
        <f t="shared" si="4"/>
        <v/>
      </c>
      <c r="I19">
        <v>25</v>
      </c>
      <c r="J19">
        <f t="shared" si="1"/>
        <v>75</v>
      </c>
      <c r="K19" t="str">
        <f t="shared" si="2"/>
        <v>braeden: -8.2 HP</v>
      </c>
      <c r="L19" t="str">
        <f t="shared" si="3"/>
        <v>Carbon: -24.6 HP</v>
      </c>
      <c r="M19" t="s">
        <v>54</v>
      </c>
      <c r="N19" t="s">
        <v>19</v>
      </c>
      <c r="O19" t="s">
        <v>275</v>
      </c>
      <c r="P19">
        <v>8.25</v>
      </c>
      <c r="Q19" t="s">
        <v>184</v>
      </c>
      <c r="R19" t="s">
        <v>323</v>
      </c>
      <c r="S19" t="s">
        <v>293</v>
      </c>
      <c r="T19">
        <v>9.5</v>
      </c>
      <c r="U19" t="s">
        <v>228</v>
      </c>
      <c r="V19" t="s">
        <v>324</v>
      </c>
      <c r="W19" t="s">
        <v>312</v>
      </c>
      <c r="X19">
        <v>7.5</v>
      </c>
      <c r="Y19" t="s">
        <v>253</v>
      </c>
      <c r="Z19" t="s">
        <v>322</v>
      </c>
      <c r="AA19" t="s">
        <v>312</v>
      </c>
      <c r="AB19">
        <v>7.5</v>
      </c>
      <c r="AC19" t="s">
        <v>253</v>
      </c>
      <c r="AD19">
        <v>4</v>
      </c>
    </row>
    <row r="20" spans="1:30" x14ac:dyDescent="0.25">
      <c r="A20">
        <v>9.59</v>
      </c>
      <c r="B20">
        <v>0.14399999999999999</v>
      </c>
      <c r="C20" s="4">
        <f t="shared" si="0"/>
        <v>19.899999999999999</v>
      </c>
      <c r="D20" t="s">
        <v>326</v>
      </c>
      <c r="E20" t="s">
        <v>327</v>
      </c>
      <c r="F20">
        <v>1</v>
      </c>
      <c r="H20" t="str">
        <f t="shared" si="4"/>
        <v/>
      </c>
      <c r="J20">
        <f t="shared" si="1"/>
        <v>100</v>
      </c>
      <c r="K20" t="str">
        <f t="shared" si="2"/>
        <v/>
      </c>
      <c r="L20" t="str">
        <f t="shared" si="3"/>
        <v>Carbon: -19.9 HP</v>
      </c>
      <c r="M20" t="s">
        <v>206</v>
      </c>
      <c r="N20" t="s">
        <v>19</v>
      </c>
      <c r="O20" t="s">
        <v>185</v>
      </c>
      <c r="P20">
        <v>9.75</v>
      </c>
      <c r="Q20" t="s">
        <v>186</v>
      </c>
      <c r="R20" t="s">
        <v>323</v>
      </c>
      <c r="S20" t="s">
        <v>229</v>
      </c>
      <c r="T20">
        <v>10</v>
      </c>
      <c r="U20" t="s">
        <v>230</v>
      </c>
      <c r="V20" t="s">
        <v>324</v>
      </c>
      <c r="W20" t="s">
        <v>313</v>
      </c>
      <c r="X20">
        <v>10</v>
      </c>
      <c r="Y20" t="s">
        <v>254</v>
      </c>
      <c r="Z20" t="s">
        <v>322</v>
      </c>
      <c r="AA20" t="s">
        <v>313</v>
      </c>
      <c r="AB20">
        <v>10</v>
      </c>
      <c r="AC20" t="s">
        <v>254</v>
      </c>
      <c r="AD20">
        <v>2</v>
      </c>
    </row>
    <row r="21" spans="1:30" x14ac:dyDescent="0.25">
      <c r="A21">
        <v>8.08</v>
      </c>
      <c r="B21">
        <v>0.629</v>
      </c>
      <c r="C21" s="4">
        <f t="shared" si="0"/>
        <v>31.8</v>
      </c>
      <c r="D21" t="s">
        <v>326</v>
      </c>
      <c r="E21" t="s">
        <v>327</v>
      </c>
      <c r="H21" t="str">
        <f t="shared" si="4"/>
        <v/>
      </c>
      <c r="J21">
        <f t="shared" si="1"/>
        <v>100</v>
      </c>
      <c r="K21" t="str">
        <f t="shared" si="2"/>
        <v/>
      </c>
      <c r="L21" t="str">
        <f t="shared" si="3"/>
        <v>Carbon: -31.8 HP</v>
      </c>
      <c r="M21" t="s">
        <v>207</v>
      </c>
      <c r="N21" t="s">
        <v>19</v>
      </c>
      <c r="O21" t="s">
        <v>276</v>
      </c>
      <c r="P21">
        <v>8.75</v>
      </c>
      <c r="Q21" t="s">
        <v>187</v>
      </c>
      <c r="R21" t="s">
        <v>323</v>
      </c>
      <c r="S21" t="s">
        <v>294</v>
      </c>
      <c r="T21">
        <v>8</v>
      </c>
      <c r="U21" t="s">
        <v>231</v>
      </c>
      <c r="V21" t="s">
        <v>324</v>
      </c>
      <c r="W21" t="s">
        <v>314</v>
      </c>
      <c r="X21">
        <v>7.5</v>
      </c>
      <c r="Y21" t="s">
        <v>255</v>
      </c>
      <c r="Z21" t="s">
        <v>322</v>
      </c>
      <c r="AA21" t="s">
        <v>314</v>
      </c>
      <c r="AB21">
        <v>7.5</v>
      </c>
      <c r="AC21" t="s">
        <v>255</v>
      </c>
      <c r="AD21">
        <v>4</v>
      </c>
    </row>
    <row r="22" spans="1:30" x14ac:dyDescent="0.25">
      <c r="A22">
        <v>8.34</v>
      </c>
      <c r="B22">
        <v>0.629</v>
      </c>
      <c r="C22" s="4">
        <f t="shared" si="0"/>
        <v>35.299999999999997</v>
      </c>
      <c r="D22" t="s">
        <v>326</v>
      </c>
      <c r="E22" t="s">
        <v>327</v>
      </c>
      <c r="G22">
        <v>1</v>
      </c>
      <c r="H22" t="str">
        <f t="shared" si="4"/>
        <v>abstort: +35.3 HP</v>
      </c>
      <c r="J22">
        <f t="shared" si="1"/>
        <v>0</v>
      </c>
      <c r="K22" t="str">
        <f t="shared" si="2"/>
        <v/>
      </c>
      <c r="L22" t="str">
        <f t="shared" si="3"/>
        <v/>
      </c>
      <c r="M22" t="s">
        <v>194</v>
      </c>
      <c r="N22" t="s">
        <v>19</v>
      </c>
      <c r="O22" t="s">
        <v>277</v>
      </c>
      <c r="P22">
        <v>8.75</v>
      </c>
      <c r="Q22" t="s">
        <v>188</v>
      </c>
      <c r="R22" t="s">
        <v>323</v>
      </c>
      <c r="S22" t="s">
        <v>277</v>
      </c>
      <c r="T22">
        <v>8</v>
      </c>
      <c r="U22" t="s">
        <v>232</v>
      </c>
      <c r="V22" t="s">
        <v>324</v>
      </c>
      <c r="W22" t="s">
        <v>277</v>
      </c>
      <c r="X22">
        <v>9.25</v>
      </c>
      <c r="Y22" t="s">
        <v>256</v>
      </c>
      <c r="Z22" t="s">
        <v>322</v>
      </c>
      <c r="AA22" t="s">
        <v>277</v>
      </c>
      <c r="AB22">
        <v>9.25</v>
      </c>
      <c r="AC22" t="s">
        <v>256</v>
      </c>
      <c r="AD22">
        <v>4</v>
      </c>
    </row>
    <row r="23" spans="1:30" x14ac:dyDescent="0.25">
      <c r="A23">
        <v>7.58</v>
      </c>
      <c r="B23">
        <v>0.52</v>
      </c>
      <c r="C23" s="4">
        <f t="shared" si="0"/>
        <v>30.8</v>
      </c>
      <c r="D23" t="s">
        <v>326</v>
      </c>
      <c r="E23" t="s">
        <v>327</v>
      </c>
      <c r="H23" t="str">
        <f t="shared" si="4"/>
        <v/>
      </c>
      <c r="I23">
        <v>30</v>
      </c>
      <c r="J23">
        <f t="shared" si="1"/>
        <v>70</v>
      </c>
      <c r="K23" t="str">
        <f t="shared" si="2"/>
        <v>braeden: -9.2 HP</v>
      </c>
      <c r="L23" t="str">
        <f t="shared" si="3"/>
        <v>Carbon: -21.6 HP</v>
      </c>
      <c r="M23" t="s">
        <v>208</v>
      </c>
      <c r="N23" t="s">
        <v>19</v>
      </c>
      <c r="O23" t="s">
        <v>189</v>
      </c>
      <c r="P23">
        <v>7.75</v>
      </c>
      <c r="Q23" t="s">
        <v>190</v>
      </c>
      <c r="R23" t="s">
        <v>323</v>
      </c>
      <c r="S23" t="s">
        <v>295</v>
      </c>
      <c r="T23">
        <v>7</v>
      </c>
      <c r="U23" t="s">
        <v>233</v>
      </c>
      <c r="V23" t="s">
        <v>324</v>
      </c>
      <c r="W23" t="s">
        <v>295</v>
      </c>
      <c r="X23">
        <v>8</v>
      </c>
      <c r="Y23" t="s">
        <v>257</v>
      </c>
      <c r="Z23" t="s">
        <v>322</v>
      </c>
      <c r="AA23" t="s">
        <v>295</v>
      </c>
      <c r="AB23">
        <v>8</v>
      </c>
      <c r="AC23" t="s">
        <v>257</v>
      </c>
      <c r="AD23">
        <v>4</v>
      </c>
    </row>
    <row r="24" spans="1:30" x14ac:dyDescent="0.25">
      <c r="A24">
        <v>3.17</v>
      </c>
      <c r="B24">
        <v>2.0209999999999999</v>
      </c>
      <c r="C24" s="4">
        <f t="shared" si="0"/>
        <v>13</v>
      </c>
      <c r="D24" t="s">
        <v>326</v>
      </c>
      <c r="E24" t="s">
        <v>327</v>
      </c>
      <c r="H24" t="str">
        <f t="shared" si="4"/>
        <v/>
      </c>
      <c r="J24">
        <f t="shared" si="1"/>
        <v>100</v>
      </c>
      <c r="K24" t="str">
        <f t="shared" si="2"/>
        <v/>
      </c>
      <c r="L24" t="str">
        <f t="shared" si="3"/>
        <v>Carbon: -13.0 HP</v>
      </c>
      <c r="M24" t="s">
        <v>209</v>
      </c>
      <c r="N24" t="s">
        <v>19</v>
      </c>
      <c r="O24" t="s">
        <v>191</v>
      </c>
      <c r="P24">
        <v>5</v>
      </c>
      <c r="Q24" t="s">
        <v>192</v>
      </c>
      <c r="R24" t="s">
        <v>323</v>
      </c>
      <c r="S24" t="s">
        <v>296</v>
      </c>
      <c r="T24">
        <v>1</v>
      </c>
      <c r="U24" t="s">
        <v>234</v>
      </c>
      <c r="V24" t="s">
        <v>324</v>
      </c>
      <c r="W24" t="s">
        <v>315</v>
      </c>
      <c r="X24">
        <v>3.5</v>
      </c>
      <c r="Y24" t="s">
        <v>258</v>
      </c>
      <c r="Z24" t="s">
        <v>322</v>
      </c>
      <c r="AA24" t="s">
        <v>315</v>
      </c>
      <c r="AB24">
        <v>3.5</v>
      </c>
      <c r="AC24" t="s">
        <v>258</v>
      </c>
      <c r="AD24">
        <v>5</v>
      </c>
    </row>
    <row r="25" spans="1:30" x14ac:dyDescent="0.25">
      <c r="A25">
        <v>8.58</v>
      </c>
      <c r="B25">
        <v>1.01</v>
      </c>
      <c r="C25" s="4">
        <f t="shared" si="0"/>
        <v>35.5</v>
      </c>
      <c r="D25" t="s">
        <v>326</v>
      </c>
      <c r="E25" t="s">
        <v>327</v>
      </c>
      <c r="H25" t="str">
        <f t="shared" si="4"/>
        <v/>
      </c>
      <c r="I25">
        <v>15</v>
      </c>
      <c r="J25">
        <f t="shared" si="1"/>
        <v>85</v>
      </c>
      <c r="K25" t="str">
        <f t="shared" si="2"/>
        <v>braeden: -5.3 HP</v>
      </c>
      <c r="L25" t="str">
        <f t="shared" si="3"/>
        <v>Carbon: -30.2 HP</v>
      </c>
      <c r="M25" t="s">
        <v>21</v>
      </c>
      <c r="N25" t="s">
        <v>19</v>
      </c>
      <c r="O25" t="s">
        <v>278</v>
      </c>
      <c r="P25">
        <v>8</v>
      </c>
      <c r="Q25" t="s">
        <v>193</v>
      </c>
      <c r="R25" t="s">
        <v>323</v>
      </c>
      <c r="S25" t="s">
        <v>297</v>
      </c>
      <c r="T25">
        <v>8</v>
      </c>
      <c r="U25" t="s">
        <v>235</v>
      </c>
      <c r="V25" t="s">
        <v>324</v>
      </c>
      <c r="W25" t="s">
        <v>316</v>
      </c>
      <c r="X25">
        <v>9.75</v>
      </c>
      <c r="Y25" t="s">
        <v>259</v>
      </c>
      <c r="Z25" t="s">
        <v>322</v>
      </c>
      <c r="AA25" t="s">
        <v>316</v>
      </c>
      <c r="AB25">
        <v>9.75</v>
      </c>
      <c r="AC25" t="s">
        <v>259</v>
      </c>
      <c r="AD25">
        <v>4</v>
      </c>
    </row>
    <row r="26" spans="1:30" x14ac:dyDescent="0.25">
      <c r="I26" s="5" t="s">
        <v>336</v>
      </c>
      <c r="J26" s="5" t="s">
        <v>339</v>
      </c>
    </row>
  </sheetData>
  <phoneticPr fontId="2" type="noConversion"/>
  <conditionalFormatting sqref="I2:I25">
    <cfRule type="expression" dxfId="2" priority="1">
      <formula>NOT(H2="")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EA0A-4317-4A38-A259-A11DDC660426}">
  <dimension ref="A1:AD26"/>
  <sheetViews>
    <sheetView workbookViewId="0">
      <selection activeCell="J27" sqref="J27"/>
    </sheetView>
  </sheetViews>
  <sheetFormatPr defaultRowHeight="15" x14ac:dyDescent="0.25"/>
  <cols>
    <col min="2" max="2" width="17.7109375" customWidth="1"/>
    <col min="3" max="7" width="11.28515625" customWidth="1"/>
    <col min="8" max="8" width="20.42578125" customWidth="1"/>
    <col min="9" max="10" width="11.28515625" customWidth="1"/>
    <col min="11" max="11" width="16.28515625" customWidth="1"/>
    <col min="12" max="12" width="15" customWidth="1"/>
    <col min="13" max="14" width="15.85546875" customWidth="1"/>
    <col min="15" max="15" width="32.42578125" customWidth="1"/>
    <col min="16" max="16" width="15.85546875" customWidth="1"/>
    <col min="17" max="17" width="21.85546875" customWidth="1"/>
    <col min="18" max="18" width="14.28515625" customWidth="1"/>
    <col min="19" max="19" width="28.28515625" customWidth="1"/>
    <col min="20" max="22" width="15.85546875" customWidth="1"/>
    <col min="23" max="23" width="44.140625" customWidth="1"/>
    <col min="24" max="26" width="15.85546875" customWidth="1"/>
    <col min="27" max="27" width="31.5703125" customWidth="1"/>
    <col min="29" max="29" width="11" customWidth="1"/>
  </cols>
  <sheetData>
    <row r="1" spans="1:30" x14ac:dyDescent="0.25">
      <c r="A1" s="6" t="s">
        <v>4</v>
      </c>
      <c r="B1" s="6" t="s">
        <v>3</v>
      </c>
      <c r="C1" t="s">
        <v>325</v>
      </c>
      <c r="D1" t="s">
        <v>330</v>
      </c>
      <c r="E1" t="s">
        <v>331</v>
      </c>
      <c r="F1" s="6" t="s">
        <v>338</v>
      </c>
      <c r="G1" s="6" t="s">
        <v>329</v>
      </c>
      <c r="H1" t="s">
        <v>328</v>
      </c>
      <c r="I1" s="6" t="s">
        <v>332</v>
      </c>
      <c r="J1" t="s">
        <v>333</v>
      </c>
      <c r="K1" t="s">
        <v>334</v>
      </c>
      <c r="L1" t="s">
        <v>335</v>
      </c>
      <c r="M1" s="6" t="s">
        <v>5</v>
      </c>
      <c r="N1" t="s">
        <v>17</v>
      </c>
      <c r="O1" s="6" t="s">
        <v>6</v>
      </c>
      <c r="P1" s="6" t="s">
        <v>7</v>
      </c>
      <c r="Q1" s="6" t="s">
        <v>8</v>
      </c>
      <c r="R1" t="s">
        <v>18</v>
      </c>
      <c r="S1" s="6" t="s">
        <v>9</v>
      </c>
      <c r="T1" s="6" t="s">
        <v>10</v>
      </c>
      <c r="U1" s="6" t="s">
        <v>11</v>
      </c>
      <c r="V1" t="s">
        <v>20</v>
      </c>
      <c r="W1" s="6" t="s">
        <v>12</v>
      </c>
      <c r="X1" s="6" t="s">
        <v>13</v>
      </c>
      <c r="Y1" s="6" t="s">
        <v>14</v>
      </c>
      <c r="Z1" t="s">
        <v>321</v>
      </c>
      <c r="AA1" s="6" t="s">
        <v>318</v>
      </c>
      <c r="AB1" s="6" t="s">
        <v>319</v>
      </c>
      <c r="AC1" s="6" t="s">
        <v>320</v>
      </c>
      <c r="AD1" s="6" t="s">
        <v>15</v>
      </c>
    </row>
    <row r="2" spans="1:30" x14ac:dyDescent="0.25">
      <c r="A2">
        <v>9.5</v>
      </c>
      <c r="B2">
        <v>0.5</v>
      </c>
      <c r="C2" s="4">
        <f>ROUND((P2+T2+X2+AB2)/(F2+1), 1)</f>
        <v>38</v>
      </c>
      <c r="D2" t="s">
        <v>323</v>
      </c>
      <c r="E2" t="s">
        <v>327</v>
      </c>
      <c r="H2" t="str">
        <f>IF(G2=1, "braeden: +" &amp; TEXT(C2, "0.0") &amp; " HP", "")</f>
        <v/>
      </c>
      <c r="I2">
        <v>75</v>
      </c>
      <c r="J2">
        <f>IF(H2="", 100-I2, 0)</f>
        <v>25</v>
      </c>
      <c r="K2" t="str">
        <f>IF(I2 &gt; 0, "" &amp; D2 &amp; ": -" &amp; TEXT(ROUND(C2*I2/100, 1), "0.0") &amp; " HP", "")</f>
        <v>abstort: -28.5 HP</v>
      </c>
      <c r="L2" t="str">
        <f>IF(J2 &gt; 0, "" &amp; E2 &amp; ": -" &amp; TEXT(ROUND(C2*J2/100, 1), "0.0") &amp; " HP", "")</f>
        <v>Carbon: -9.5 HP</v>
      </c>
      <c r="M2" t="s">
        <v>195</v>
      </c>
      <c r="N2" t="s">
        <v>19</v>
      </c>
      <c r="O2" t="s">
        <v>260</v>
      </c>
      <c r="P2">
        <v>10</v>
      </c>
      <c r="Q2" t="s">
        <v>165</v>
      </c>
      <c r="R2" t="s">
        <v>323</v>
      </c>
      <c r="S2" t="s">
        <v>260</v>
      </c>
      <c r="T2">
        <v>9</v>
      </c>
      <c r="U2" t="s">
        <v>210</v>
      </c>
      <c r="V2" t="s">
        <v>324</v>
      </c>
      <c r="W2" t="s">
        <v>260</v>
      </c>
      <c r="X2">
        <v>9.5</v>
      </c>
      <c r="Y2" t="s">
        <v>236</v>
      </c>
      <c r="Z2" t="s">
        <v>322</v>
      </c>
      <c r="AA2" t="s">
        <v>260</v>
      </c>
      <c r="AB2">
        <v>9.5</v>
      </c>
      <c r="AC2" t="s">
        <v>236</v>
      </c>
      <c r="AD2">
        <v>3</v>
      </c>
    </row>
    <row r="3" spans="1:30" x14ac:dyDescent="0.25">
      <c r="A3">
        <v>5.33</v>
      </c>
      <c r="B3">
        <v>2.2549999999999999</v>
      </c>
      <c r="C3" s="4">
        <f t="shared" ref="C3:C25" si="0">ROUND((P3+T3+X3+AB3)/(F3+1), 1)</f>
        <v>21.5</v>
      </c>
      <c r="D3" t="s">
        <v>323</v>
      </c>
      <c r="E3" t="s">
        <v>327</v>
      </c>
      <c r="G3">
        <v>1</v>
      </c>
      <c r="H3" t="str">
        <f t="shared" ref="H3:H25" si="1">IF(G3=1, "braeden: +" &amp; TEXT(C3, "0.0") &amp; " HP", "")</f>
        <v>braeden: +21.5 HP</v>
      </c>
      <c r="J3">
        <f t="shared" ref="J3:J25" si="2">IF(H3="", 100-I3, 0)</f>
        <v>0</v>
      </c>
      <c r="K3" t="str">
        <f t="shared" ref="K3:K25" si="3">IF(I3 &gt; 0, "" &amp; D3 &amp; ": -" &amp; TEXT(ROUND(C3*I3/100, 1), "0.0") &amp; " HP", "")</f>
        <v/>
      </c>
      <c r="L3" t="str">
        <f t="shared" ref="L3:L25" si="4">IF(J3 &gt; 0, "" &amp; E3 &amp; ": -" &amp; TEXT(ROUND(C3*J3/100, 1), "0.0") &amp; " HP", "")</f>
        <v/>
      </c>
      <c r="M3" t="s">
        <v>196</v>
      </c>
      <c r="N3" t="s">
        <v>19</v>
      </c>
      <c r="O3" t="s">
        <v>261</v>
      </c>
      <c r="P3">
        <v>7.5</v>
      </c>
      <c r="Q3" t="s">
        <v>166</v>
      </c>
      <c r="R3" t="s">
        <v>323</v>
      </c>
      <c r="S3" t="s">
        <v>279</v>
      </c>
      <c r="T3">
        <v>3</v>
      </c>
      <c r="U3" t="s">
        <v>211</v>
      </c>
      <c r="V3" t="s">
        <v>324</v>
      </c>
      <c r="W3" t="s">
        <v>298</v>
      </c>
      <c r="X3">
        <v>5.5</v>
      </c>
      <c r="Y3" t="s">
        <v>237</v>
      </c>
      <c r="Z3" t="s">
        <v>322</v>
      </c>
      <c r="AA3" t="s">
        <v>298</v>
      </c>
      <c r="AB3">
        <v>5.5</v>
      </c>
      <c r="AC3" t="s">
        <v>237</v>
      </c>
      <c r="AD3">
        <v>4</v>
      </c>
    </row>
    <row r="4" spans="1:30" x14ac:dyDescent="0.25">
      <c r="A4">
        <v>7.42</v>
      </c>
      <c r="B4">
        <v>1.774</v>
      </c>
      <c r="C4" s="4">
        <f t="shared" si="0"/>
        <v>30</v>
      </c>
      <c r="D4" t="s">
        <v>323</v>
      </c>
      <c r="E4" t="s">
        <v>327</v>
      </c>
      <c r="H4" t="str">
        <f t="shared" si="1"/>
        <v/>
      </c>
      <c r="J4">
        <f t="shared" si="2"/>
        <v>100</v>
      </c>
      <c r="K4" t="str">
        <f t="shared" si="3"/>
        <v/>
      </c>
      <c r="L4" t="str">
        <f t="shared" si="4"/>
        <v>Carbon: -30.0 HP</v>
      </c>
      <c r="M4" t="s">
        <v>197</v>
      </c>
      <c r="N4" t="s">
        <v>19</v>
      </c>
      <c r="O4" t="s">
        <v>262</v>
      </c>
      <c r="P4">
        <v>9</v>
      </c>
      <c r="Q4" t="s">
        <v>167</v>
      </c>
      <c r="R4" t="s">
        <v>323</v>
      </c>
      <c r="S4" t="s">
        <v>280</v>
      </c>
      <c r="T4">
        <v>5.5</v>
      </c>
      <c r="U4" t="s">
        <v>212</v>
      </c>
      <c r="V4" t="s">
        <v>324</v>
      </c>
      <c r="W4" t="s">
        <v>299</v>
      </c>
      <c r="X4">
        <v>7.75</v>
      </c>
      <c r="Y4" t="s">
        <v>238</v>
      </c>
      <c r="Z4" t="s">
        <v>322</v>
      </c>
      <c r="AA4" t="s">
        <v>299</v>
      </c>
      <c r="AB4">
        <v>7.75</v>
      </c>
      <c r="AC4" t="s">
        <v>238</v>
      </c>
      <c r="AD4">
        <v>4</v>
      </c>
    </row>
    <row r="5" spans="1:30" x14ac:dyDescent="0.25">
      <c r="A5">
        <v>8.75</v>
      </c>
      <c r="B5">
        <v>1.0900000000000001</v>
      </c>
      <c r="C5" s="4">
        <f t="shared" si="0"/>
        <v>34.299999999999997</v>
      </c>
      <c r="D5" t="s">
        <v>323</v>
      </c>
      <c r="E5" t="s">
        <v>327</v>
      </c>
      <c r="G5">
        <v>1</v>
      </c>
      <c r="H5" t="str">
        <f t="shared" si="1"/>
        <v>braeden: +34.3 HP</v>
      </c>
      <c r="J5">
        <f t="shared" si="2"/>
        <v>0</v>
      </c>
      <c r="K5" t="str">
        <f t="shared" si="3"/>
        <v/>
      </c>
      <c r="L5" t="str">
        <f t="shared" si="4"/>
        <v/>
      </c>
      <c r="M5" t="s">
        <v>198</v>
      </c>
      <c r="N5" t="s">
        <v>19</v>
      </c>
      <c r="O5" t="s">
        <v>263</v>
      </c>
      <c r="P5">
        <v>8.25</v>
      </c>
      <c r="Q5" t="s">
        <v>168</v>
      </c>
      <c r="R5" t="s">
        <v>323</v>
      </c>
      <c r="S5" t="s">
        <v>281</v>
      </c>
      <c r="T5">
        <v>10</v>
      </c>
      <c r="U5" t="s">
        <v>213</v>
      </c>
      <c r="V5" t="s">
        <v>324</v>
      </c>
      <c r="W5" t="s">
        <v>300</v>
      </c>
      <c r="X5">
        <v>8</v>
      </c>
      <c r="Y5" t="s">
        <v>239</v>
      </c>
      <c r="Z5" t="s">
        <v>322</v>
      </c>
      <c r="AA5" t="s">
        <v>300</v>
      </c>
      <c r="AB5">
        <v>8</v>
      </c>
      <c r="AC5" t="s">
        <v>239</v>
      </c>
      <c r="AD5">
        <v>4</v>
      </c>
    </row>
    <row r="6" spans="1:30" x14ac:dyDescent="0.25">
      <c r="A6">
        <v>9.08</v>
      </c>
      <c r="B6">
        <v>1.01</v>
      </c>
      <c r="C6" s="4">
        <f t="shared" si="0"/>
        <v>18.600000000000001</v>
      </c>
      <c r="D6" t="s">
        <v>323</v>
      </c>
      <c r="E6" t="s">
        <v>327</v>
      </c>
      <c r="F6">
        <v>1</v>
      </c>
      <c r="H6" t="str">
        <f t="shared" si="1"/>
        <v/>
      </c>
      <c r="J6">
        <f t="shared" si="2"/>
        <v>100</v>
      </c>
      <c r="K6" t="str">
        <f t="shared" si="3"/>
        <v/>
      </c>
      <c r="L6" t="str">
        <f t="shared" si="4"/>
        <v>Carbon: -18.6 HP</v>
      </c>
      <c r="M6" t="s">
        <v>199</v>
      </c>
      <c r="N6" t="s">
        <v>19</v>
      </c>
      <c r="O6" t="s">
        <v>264</v>
      </c>
      <c r="P6">
        <v>9.25</v>
      </c>
      <c r="Q6" t="s">
        <v>169</v>
      </c>
      <c r="R6" t="s">
        <v>323</v>
      </c>
      <c r="S6" t="s">
        <v>264</v>
      </c>
      <c r="T6">
        <v>8</v>
      </c>
      <c r="U6" t="s">
        <v>214</v>
      </c>
      <c r="V6" t="s">
        <v>324</v>
      </c>
      <c r="W6" t="s">
        <v>264</v>
      </c>
      <c r="X6">
        <v>10</v>
      </c>
      <c r="Y6" t="s">
        <v>240</v>
      </c>
      <c r="Z6" t="s">
        <v>322</v>
      </c>
      <c r="AA6" t="s">
        <v>264</v>
      </c>
      <c r="AB6">
        <v>10</v>
      </c>
      <c r="AC6" t="s">
        <v>240</v>
      </c>
      <c r="AD6">
        <v>4</v>
      </c>
    </row>
    <row r="7" spans="1:30" x14ac:dyDescent="0.25">
      <c r="A7">
        <v>7.58</v>
      </c>
      <c r="B7">
        <v>0.72199999999999998</v>
      </c>
      <c r="C7" s="4">
        <f t="shared" si="0"/>
        <v>29.5</v>
      </c>
      <c r="D7" t="s">
        <v>323</v>
      </c>
      <c r="E7" t="s">
        <v>327</v>
      </c>
      <c r="H7" t="str">
        <f t="shared" si="1"/>
        <v/>
      </c>
      <c r="J7">
        <f t="shared" si="2"/>
        <v>100</v>
      </c>
      <c r="K7" t="str">
        <f t="shared" si="3"/>
        <v/>
      </c>
      <c r="L7" t="str">
        <f t="shared" si="4"/>
        <v>Carbon: -29.5 HP</v>
      </c>
      <c r="M7" t="s">
        <v>200</v>
      </c>
      <c r="N7" t="s">
        <v>19</v>
      </c>
      <c r="O7" t="s">
        <v>265</v>
      </c>
      <c r="P7">
        <v>8</v>
      </c>
      <c r="Q7" t="s">
        <v>170</v>
      </c>
      <c r="R7" t="s">
        <v>323</v>
      </c>
      <c r="S7" t="s">
        <v>282</v>
      </c>
      <c r="T7">
        <v>8</v>
      </c>
      <c r="U7" t="s">
        <v>215</v>
      </c>
      <c r="V7" t="s">
        <v>324</v>
      </c>
      <c r="W7" t="s">
        <v>301</v>
      </c>
      <c r="X7">
        <v>6.75</v>
      </c>
      <c r="Y7" t="s">
        <v>241</v>
      </c>
      <c r="Z7" t="s">
        <v>322</v>
      </c>
      <c r="AA7" t="s">
        <v>301</v>
      </c>
      <c r="AB7">
        <v>6.75</v>
      </c>
      <c r="AC7" t="s">
        <v>241</v>
      </c>
      <c r="AD7">
        <v>4</v>
      </c>
    </row>
    <row r="8" spans="1:30" x14ac:dyDescent="0.25">
      <c r="A8">
        <v>5.17</v>
      </c>
      <c r="B8">
        <v>4.3109999999999999</v>
      </c>
      <c r="C8" s="4">
        <f t="shared" si="0"/>
        <v>24.5</v>
      </c>
      <c r="D8" t="s">
        <v>323</v>
      </c>
      <c r="E8" t="s">
        <v>327</v>
      </c>
      <c r="H8" t="str">
        <f t="shared" si="1"/>
        <v/>
      </c>
      <c r="I8">
        <v>100</v>
      </c>
      <c r="J8">
        <f t="shared" si="2"/>
        <v>0</v>
      </c>
      <c r="K8" t="str">
        <f t="shared" si="3"/>
        <v>abstort: -24.5 HP</v>
      </c>
      <c r="L8" t="str">
        <f t="shared" si="4"/>
        <v/>
      </c>
      <c r="M8" t="s">
        <v>201</v>
      </c>
      <c r="N8" t="s">
        <v>19</v>
      </c>
      <c r="O8" t="s">
        <v>266</v>
      </c>
      <c r="P8">
        <v>6</v>
      </c>
      <c r="Q8" t="s">
        <v>171</v>
      </c>
      <c r="R8" t="s">
        <v>323</v>
      </c>
      <c r="S8" t="s">
        <v>283</v>
      </c>
      <c r="T8">
        <v>0.5</v>
      </c>
      <c r="U8" t="s">
        <v>216</v>
      </c>
      <c r="V8" t="s">
        <v>324</v>
      </c>
      <c r="W8" t="s">
        <v>302</v>
      </c>
      <c r="X8">
        <v>9</v>
      </c>
      <c r="Y8" t="s">
        <v>242</v>
      </c>
      <c r="Z8" t="s">
        <v>322</v>
      </c>
      <c r="AA8" t="s">
        <v>302</v>
      </c>
      <c r="AB8">
        <v>9</v>
      </c>
      <c r="AC8" t="s">
        <v>242</v>
      </c>
      <c r="AD8">
        <v>4</v>
      </c>
    </row>
    <row r="9" spans="1:30" x14ac:dyDescent="0.25">
      <c r="A9">
        <v>6.5</v>
      </c>
      <c r="B9">
        <v>0.5</v>
      </c>
      <c r="C9" s="4">
        <f t="shared" si="0"/>
        <v>26</v>
      </c>
      <c r="D9" t="s">
        <v>323</v>
      </c>
      <c r="E9" t="s">
        <v>327</v>
      </c>
      <c r="H9" t="str">
        <f t="shared" si="1"/>
        <v/>
      </c>
      <c r="J9">
        <f t="shared" si="2"/>
        <v>100</v>
      </c>
      <c r="K9" t="str">
        <f t="shared" si="3"/>
        <v/>
      </c>
      <c r="L9" t="str">
        <f t="shared" si="4"/>
        <v>Carbon: -26.0 HP</v>
      </c>
      <c r="M9" t="s">
        <v>41</v>
      </c>
      <c r="N9" t="s">
        <v>19</v>
      </c>
      <c r="O9" t="s">
        <v>267</v>
      </c>
      <c r="P9">
        <v>7</v>
      </c>
      <c r="Q9" t="s">
        <v>172</v>
      </c>
      <c r="R9" t="s">
        <v>323</v>
      </c>
      <c r="S9" t="s">
        <v>284</v>
      </c>
      <c r="T9">
        <v>6</v>
      </c>
      <c r="U9" t="s">
        <v>217</v>
      </c>
      <c r="V9" t="s">
        <v>324</v>
      </c>
      <c r="W9" t="s">
        <v>303</v>
      </c>
      <c r="X9">
        <v>6.5</v>
      </c>
      <c r="Y9" t="s">
        <v>243</v>
      </c>
      <c r="Z9" t="s">
        <v>322</v>
      </c>
      <c r="AA9" t="s">
        <v>303</v>
      </c>
      <c r="AB9">
        <v>6.5</v>
      </c>
      <c r="AC9" t="s">
        <v>243</v>
      </c>
      <c r="AD9">
        <v>4</v>
      </c>
    </row>
    <row r="10" spans="1:30" x14ac:dyDescent="0.25">
      <c r="A10">
        <v>9.5</v>
      </c>
      <c r="B10">
        <v>0.5</v>
      </c>
      <c r="C10" s="4">
        <f t="shared" si="0"/>
        <v>37.5</v>
      </c>
      <c r="D10" t="s">
        <v>323</v>
      </c>
      <c r="E10" t="s">
        <v>327</v>
      </c>
      <c r="H10" t="str">
        <f t="shared" si="1"/>
        <v/>
      </c>
      <c r="J10">
        <f t="shared" si="2"/>
        <v>100</v>
      </c>
      <c r="K10" t="str">
        <f t="shared" si="3"/>
        <v/>
      </c>
      <c r="L10" t="str">
        <f t="shared" si="4"/>
        <v>Carbon: -37.5 HP</v>
      </c>
      <c r="M10" t="s">
        <v>53</v>
      </c>
      <c r="N10" t="s">
        <v>19</v>
      </c>
      <c r="O10" t="s">
        <v>268</v>
      </c>
      <c r="P10">
        <v>10</v>
      </c>
      <c r="Q10" t="s">
        <v>173</v>
      </c>
      <c r="R10" t="s">
        <v>323</v>
      </c>
      <c r="S10" t="s">
        <v>285</v>
      </c>
      <c r="T10">
        <v>9.5</v>
      </c>
      <c r="U10" t="s">
        <v>218</v>
      </c>
      <c r="V10" t="s">
        <v>324</v>
      </c>
      <c r="W10" t="s">
        <v>304</v>
      </c>
      <c r="X10">
        <v>9</v>
      </c>
      <c r="Y10" t="s">
        <v>244</v>
      </c>
      <c r="Z10" t="s">
        <v>322</v>
      </c>
      <c r="AA10" t="s">
        <v>304</v>
      </c>
      <c r="AB10">
        <v>9</v>
      </c>
      <c r="AC10" t="s">
        <v>244</v>
      </c>
      <c r="AD10">
        <v>3</v>
      </c>
    </row>
    <row r="11" spans="1:30" x14ac:dyDescent="0.25">
      <c r="A11">
        <v>8.17</v>
      </c>
      <c r="B11">
        <v>1.0409999999999999</v>
      </c>
      <c r="C11" s="4">
        <f t="shared" si="0"/>
        <v>31.5</v>
      </c>
      <c r="D11" t="s">
        <v>323</v>
      </c>
      <c r="E11" t="s">
        <v>327</v>
      </c>
      <c r="H11" t="str">
        <f t="shared" si="1"/>
        <v/>
      </c>
      <c r="J11">
        <f t="shared" si="2"/>
        <v>100</v>
      </c>
      <c r="K11" t="str">
        <f t="shared" si="3"/>
        <v/>
      </c>
      <c r="L11" t="str">
        <f t="shared" si="4"/>
        <v>Carbon: -31.5 HP</v>
      </c>
      <c r="M11" t="s">
        <v>45</v>
      </c>
      <c r="N11" t="s">
        <v>19</v>
      </c>
      <c r="O11" t="s">
        <v>269</v>
      </c>
      <c r="P11">
        <v>9</v>
      </c>
      <c r="Q11" t="s">
        <v>174</v>
      </c>
      <c r="R11" t="s">
        <v>323</v>
      </c>
      <c r="S11" t="s">
        <v>286</v>
      </c>
      <c r="T11">
        <v>8.5</v>
      </c>
      <c r="U11" t="s">
        <v>219</v>
      </c>
      <c r="V11" t="s">
        <v>324</v>
      </c>
      <c r="W11" t="s">
        <v>305</v>
      </c>
      <c r="X11">
        <v>7</v>
      </c>
      <c r="Y11" t="s">
        <v>245</v>
      </c>
      <c r="Z11" t="s">
        <v>322</v>
      </c>
      <c r="AA11" t="s">
        <v>305</v>
      </c>
      <c r="AB11">
        <v>7</v>
      </c>
      <c r="AC11" t="s">
        <v>245</v>
      </c>
      <c r="AD11">
        <v>4</v>
      </c>
    </row>
    <row r="12" spans="1:30" x14ac:dyDescent="0.25">
      <c r="A12">
        <v>7.5</v>
      </c>
      <c r="B12">
        <v>2.1789999999999998</v>
      </c>
      <c r="C12" s="4">
        <f t="shared" si="0"/>
        <v>15.8</v>
      </c>
      <c r="D12" t="s">
        <v>323</v>
      </c>
      <c r="E12" t="s">
        <v>327</v>
      </c>
      <c r="F12">
        <v>1</v>
      </c>
      <c r="H12" t="str">
        <f t="shared" si="1"/>
        <v/>
      </c>
      <c r="I12">
        <v>100</v>
      </c>
      <c r="J12">
        <f t="shared" si="2"/>
        <v>0</v>
      </c>
      <c r="K12" t="str">
        <f t="shared" si="3"/>
        <v>abstort: -15.8 HP</v>
      </c>
      <c r="L12" t="str">
        <f t="shared" si="4"/>
        <v/>
      </c>
      <c r="M12" t="s">
        <v>202</v>
      </c>
      <c r="N12" t="s">
        <v>19</v>
      </c>
      <c r="O12" t="s">
        <v>270</v>
      </c>
      <c r="P12">
        <v>8.5</v>
      </c>
      <c r="Q12" t="s">
        <v>175</v>
      </c>
      <c r="R12" t="s">
        <v>323</v>
      </c>
      <c r="S12" t="s">
        <v>220</v>
      </c>
      <c r="T12">
        <v>5</v>
      </c>
      <c r="U12" t="s">
        <v>221</v>
      </c>
      <c r="V12" t="s">
        <v>324</v>
      </c>
      <c r="W12" t="s">
        <v>306</v>
      </c>
      <c r="X12">
        <v>9</v>
      </c>
      <c r="Y12" t="s">
        <v>246</v>
      </c>
      <c r="Z12" t="s">
        <v>322</v>
      </c>
      <c r="AA12" t="s">
        <v>306</v>
      </c>
      <c r="AB12">
        <v>9</v>
      </c>
      <c r="AC12" t="s">
        <v>246</v>
      </c>
      <c r="AD12">
        <v>4</v>
      </c>
    </row>
    <row r="13" spans="1:30" x14ac:dyDescent="0.25">
      <c r="A13">
        <v>9.67</v>
      </c>
      <c r="B13">
        <v>0.28899999999999998</v>
      </c>
      <c r="C13" s="4">
        <f t="shared" si="0"/>
        <v>39</v>
      </c>
      <c r="D13" t="s">
        <v>323</v>
      </c>
      <c r="E13" t="s">
        <v>327</v>
      </c>
      <c r="H13" t="str">
        <f t="shared" si="1"/>
        <v/>
      </c>
      <c r="J13">
        <f t="shared" si="2"/>
        <v>100</v>
      </c>
      <c r="K13" t="str">
        <f t="shared" si="3"/>
        <v/>
      </c>
      <c r="L13" t="str">
        <f t="shared" si="4"/>
        <v>Carbon: -39.0 HP</v>
      </c>
      <c r="M13" t="s">
        <v>27</v>
      </c>
      <c r="N13" t="s">
        <v>19</v>
      </c>
      <c r="O13" t="s">
        <v>271</v>
      </c>
      <c r="P13">
        <v>9.5</v>
      </c>
      <c r="Q13" t="s">
        <v>176</v>
      </c>
      <c r="R13" t="s">
        <v>323</v>
      </c>
      <c r="S13" t="s">
        <v>287</v>
      </c>
      <c r="T13">
        <v>9.5</v>
      </c>
      <c r="U13" t="s">
        <v>222</v>
      </c>
      <c r="V13" t="s">
        <v>324</v>
      </c>
      <c r="W13" t="s">
        <v>307</v>
      </c>
      <c r="X13">
        <v>10</v>
      </c>
      <c r="Y13" t="s">
        <v>247</v>
      </c>
      <c r="Z13" t="s">
        <v>322</v>
      </c>
      <c r="AA13" t="s">
        <v>307</v>
      </c>
      <c r="AB13">
        <v>10</v>
      </c>
      <c r="AC13" t="s">
        <v>247</v>
      </c>
      <c r="AD13">
        <v>1</v>
      </c>
    </row>
    <row r="14" spans="1:30" x14ac:dyDescent="0.25">
      <c r="A14">
        <v>6.58</v>
      </c>
      <c r="B14">
        <v>2.2410000000000001</v>
      </c>
      <c r="C14" s="4">
        <f t="shared" si="0"/>
        <v>27.8</v>
      </c>
      <c r="D14" t="s">
        <v>323</v>
      </c>
      <c r="E14" t="s">
        <v>327</v>
      </c>
      <c r="H14" t="str">
        <f t="shared" si="1"/>
        <v/>
      </c>
      <c r="J14">
        <f t="shared" si="2"/>
        <v>100</v>
      </c>
      <c r="K14" t="str">
        <f t="shared" si="3"/>
        <v/>
      </c>
      <c r="L14" t="str">
        <f t="shared" si="4"/>
        <v>Carbon: -27.8 HP</v>
      </c>
      <c r="M14" t="s">
        <v>203</v>
      </c>
      <c r="N14" t="s">
        <v>19</v>
      </c>
      <c r="O14" t="s">
        <v>177</v>
      </c>
      <c r="P14">
        <v>7.75</v>
      </c>
      <c r="Q14" t="s">
        <v>178</v>
      </c>
      <c r="R14" t="s">
        <v>323</v>
      </c>
      <c r="S14" t="s">
        <v>288</v>
      </c>
      <c r="T14">
        <v>4</v>
      </c>
      <c r="U14" t="s">
        <v>223</v>
      </c>
      <c r="V14" t="s">
        <v>324</v>
      </c>
      <c r="W14" t="s">
        <v>308</v>
      </c>
      <c r="X14">
        <v>8</v>
      </c>
      <c r="Y14" t="s">
        <v>248</v>
      </c>
      <c r="Z14" t="s">
        <v>322</v>
      </c>
      <c r="AA14" t="s">
        <v>308</v>
      </c>
      <c r="AB14">
        <v>8</v>
      </c>
      <c r="AC14" t="s">
        <v>248</v>
      </c>
      <c r="AD14">
        <v>4</v>
      </c>
    </row>
    <row r="15" spans="1:30" x14ac:dyDescent="0.25">
      <c r="A15">
        <v>8.67</v>
      </c>
      <c r="B15">
        <v>0.76400000000000001</v>
      </c>
      <c r="C15" s="4">
        <f t="shared" si="0"/>
        <v>34.5</v>
      </c>
      <c r="D15" t="s">
        <v>323</v>
      </c>
      <c r="E15" t="s">
        <v>327</v>
      </c>
      <c r="G15">
        <v>1</v>
      </c>
      <c r="H15" t="str">
        <f t="shared" si="1"/>
        <v>braeden: +34.5 HP</v>
      </c>
      <c r="J15">
        <f t="shared" si="2"/>
        <v>0</v>
      </c>
      <c r="K15" t="str">
        <f t="shared" si="3"/>
        <v/>
      </c>
      <c r="L15" t="str">
        <f t="shared" si="4"/>
        <v/>
      </c>
      <c r="M15" t="s">
        <v>204</v>
      </c>
      <c r="N15" t="s">
        <v>19</v>
      </c>
      <c r="O15" t="s">
        <v>272</v>
      </c>
      <c r="P15">
        <v>9.5</v>
      </c>
      <c r="Q15" t="s">
        <v>179</v>
      </c>
      <c r="R15" t="s">
        <v>323</v>
      </c>
      <c r="S15" t="s">
        <v>289</v>
      </c>
      <c r="T15">
        <v>8</v>
      </c>
      <c r="U15" t="s">
        <v>224</v>
      </c>
      <c r="V15" t="s">
        <v>324</v>
      </c>
      <c r="W15" t="s">
        <v>309</v>
      </c>
      <c r="X15">
        <v>8.5</v>
      </c>
      <c r="Y15" t="s">
        <v>249</v>
      </c>
      <c r="Z15" t="s">
        <v>322</v>
      </c>
      <c r="AA15" t="s">
        <v>309</v>
      </c>
      <c r="AB15">
        <v>8.5</v>
      </c>
      <c r="AC15" t="s">
        <v>249</v>
      </c>
      <c r="AD15">
        <v>4</v>
      </c>
    </row>
    <row r="16" spans="1:30" x14ac:dyDescent="0.25">
      <c r="A16">
        <v>9</v>
      </c>
      <c r="B16">
        <v>0</v>
      </c>
      <c r="C16" s="4">
        <f t="shared" si="0"/>
        <v>36</v>
      </c>
      <c r="D16" t="s">
        <v>323</v>
      </c>
      <c r="E16" t="s">
        <v>327</v>
      </c>
      <c r="H16" t="str">
        <f t="shared" si="1"/>
        <v/>
      </c>
      <c r="J16">
        <f t="shared" si="2"/>
        <v>100</v>
      </c>
      <c r="K16" t="str">
        <f t="shared" si="3"/>
        <v/>
      </c>
      <c r="L16" t="str">
        <f t="shared" si="4"/>
        <v>Carbon: -36.0 HP</v>
      </c>
      <c r="M16" t="s">
        <v>43</v>
      </c>
      <c r="N16" t="s">
        <v>19</v>
      </c>
      <c r="O16" t="s">
        <v>273</v>
      </c>
      <c r="P16">
        <v>9</v>
      </c>
      <c r="Q16" t="s">
        <v>180</v>
      </c>
      <c r="R16" t="s">
        <v>323</v>
      </c>
      <c r="S16" t="s">
        <v>290</v>
      </c>
      <c r="T16">
        <v>9</v>
      </c>
      <c r="U16" t="s">
        <v>225</v>
      </c>
      <c r="V16" t="s">
        <v>324</v>
      </c>
      <c r="W16" t="s">
        <v>310</v>
      </c>
      <c r="X16">
        <v>9</v>
      </c>
      <c r="Y16" t="s">
        <v>250</v>
      </c>
      <c r="Z16" t="s">
        <v>322</v>
      </c>
      <c r="AA16" t="s">
        <v>310</v>
      </c>
      <c r="AB16">
        <v>9</v>
      </c>
      <c r="AC16" t="s">
        <v>250</v>
      </c>
      <c r="AD16">
        <v>4</v>
      </c>
    </row>
    <row r="17" spans="1:30" x14ac:dyDescent="0.25">
      <c r="A17">
        <v>8</v>
      </c>
      <c r="B17">
        <v>1.323</v>
      </c>
      <c r="C17" s="4">
        <f t="shared" si="0"/>
        <v>33.5</v>
      </c>
      <c r="D17" t="s">
        <v>323</v>
      </c>
      <c r="E17" t="s">
        <v>327</v>
      </c>
      <c r="H17" t="str">
        <f t="shared" si="1"/>
        <v/>
      </c>
      <c r="J17">
        <f t="shared" si="2"/>
        <v>100</v>
      </c>
      <c r="K17" t="str">
        <f t="shared" si="3"/>
        <v/>
      </c>
      <c r="L17" t="str">
        <f t="shared" si="4"/>
        <v>Carbon: -33.5 HP</v>
      </c>
      <c r="M17" t="s">
        <v>205</v>
      </c>
      <c r="N17" t="s">
        <v>19</v>
      </c>
      <c r="O17" t="s">
        <v>274</v>
      </c>
      <c r="P17">
        <v>7.5</v>
      </c>
      <c r="Q17" t="s">
        <v>181</v>
      </c>
      <c r="R17" t="s">
        <v>323</v>
      </c>
      <c r="S17" t="s">
        <v>291</v>
      </c>
      <c r="T17">
        <v>7</v>
      </c>
      <c r="U17" t="s">
        <v>226</v>
      </c>
      <c r="V17" t="s">
        <v>324</v>
      </c>
      <c r="W17" t="s">
        <v>287</v>
      </c>
      <c r="X17">
        <v>9.5</v>
      </c>
      <c r="Y17" t="s">
        <v>251</v>
      </c>
      <c r="Z17" t="s">
        <v>322</v>
      </c>
      <c r="AA17" t="s">
        <v>287</v>
      </c>
      <c r="AB17">
        <v>9.5</v>
      </c>
      <c r="AC17" t="s">
        <v>251</v>
      </c>
      <c r="AD17">
        <v>4</v>
      </c>
    </row>
    <row r="18" spans="1:30" x14ac:dyDescent="0.25">
      <c r="A18">
        <v>4.58</v>
      </c>
      <c r="B18">
        <v>4.1260000000000003</v>
      </c>
      <c r="C18" s="4">
        <f t="shared" si="0"/>
        <v>21.8</v>
      </c>
      <c r="D18" t="s">
        <v>323</v>
      </c>
      <c r="E18" t="s">
        <v>327</v>
      </c>
      <c r="H18" t="str">
        <f t="shared" si="1"/>
        <v/>
      </c>
      <c r="J18">
        <f t="shared" si="2"/>
        <v>100</v>
      </c>
      <c r="K18" t="str">
        <f t="shared" si="3"/>
        <v/>
      </c>
      <c r="L18" t="str">
        <f t="shared" si="4"/>
        <v>Carbon: -21.8 HP</v>
      </c>
      <c r="M18" t="s">
        <v>91</v>
      </c>
      <c r="N18" t="s">
        <v>19</v>
      </c>
      <c r="O18" t="s">
        <v>182</v>
      </c>
      <c r="P18">
        <v>5.75</v>
      </c>
      <c r="Q18" t="s">
        <v>183</v>
      </c>
      <c r="R18" t="s">
        <v>323</v>
      </c>
      <c r="S18" t="s">
        <v>292</v>
      </c>
      <c r="T18">
        <v>0</v>
      </c>
      <c r="U18" t="s">
        <v>227</v>
      </c>
      <c r="V18" t="s">
        <v>324</v>
      </c>
      <c r="W18" t="s">
        <v>311</v>
      </c>
      <c r="X18">
        <v>8</v>
      </c>
      <c r="Y18" t="s">
        <v>252</v>
      </c>
      <c r="Z18" t="s">
        <v>322</v>
      </c>
      <c r="AA18" t="s">
        <v>311</v>
      </c>
      <c r="AB18">
        <v>8</v>
      </c>
      <c r="AC18" t="s">
        <v>252</v>
      </c>
      <c r="AD18">
        <v>5</v>
      </c>
    </row>
    <row r="19" spans="1:30" x14ac:dyDescent="0.25">
      <c r="A19">
        <v>8.42</v>
      </c>
      <c r="B19">
        <v>1.01</v>
      </c>
      <c r="C19" s="4">
        <f t="shared" si="0"/>
        <v>32.799999999999997</v>
      </c>
      <c r="D19" t="s">
        <v>323</v>
      </c>
      <c r="E19" t="s">
        <v>327</v>
      </c>
      <c r="H19" t="str">
        <f t="shared" si="1"/>
        <v/>
      </c>
      <c r="I19">
        <v>25</v>
      </c>
      <c r="J19">
        <f t="shared" si="2"/>
        <v>75</v>
      </c>
      <c r="K19" t="str">
        <f t="shared" si="3"/>
        <v>abstort: -8.2 HP</v>
      </c>
      <c r="L19" t="str">
        <f t="shared" si="4"/>
        <v>Carbon: -24.6 HP</v>
      </c>
      <c r="M19" t="s">
        <v>54</v>
      </c>
      <c r="N19" t="s">
        <v>19</v>
      </c>
      <c r="O19" t="s">
        <v>275</v>
      </c>
      <c r="P19">
        <v>8.25</v>
      </c>
      <c r="Q19" t="s">
        <v>184</v>
      </c>
      <c r="R19" t="s">
        <v>323</v>
      </c>
      <c r="S19" t="s">
        <v>293</v>
      </c>
      <c r="T19">
        <v>9.5</v>
      </c>
      <c r="U19" t="s">
        <v>228</v>
      </c>
      <c r="V19" t="s">
        <v>324</v>
      </c>
      <c r="W19" t="s">
        <v>312</v>
      </c>
      <c r="X19">
        <v>7.5</v>
      </c>
      <c r="Y19" t="s">
        <v>253</v>
      </c>
      <c r="Z19" t="s">
        <v>322</v>
      </c>
      <c r="AA19" t="s">
        <v>312</v>
      </c>
      <c r="AB19">
        <v>7.5</v>
      </c>
      <c r="AC19" t="s">
        <v>253</v>
      </c>
      <c r="AD19">
        <v>4</v>
      </c>
    </row>
    <row r="20" spans="1:30" x14ac:dyDescent="0.25">
      <c r="A20">
        <v>9.59</v>
      </c>
      <c r="B20">
        <v>0.14399999999999999</v>
      </c>
      <c r="C20" s="4">
        <f t="shared" si="0"/>
        <v>19.899999999999999</v>
      </c>
      <c r="D20" t="s">
        <v>323</v>
      </c>
      <c r="E20" t="s">
        <v>327</v>
      </c>
      <c r="F20">
        <v>1</v>
      </c>
      <c r="H20" t="str">
        <f t="shared" si="1"/>
        <v/>
      </c>
      <c r="J20">
        <f t="shared" si="2"/>
        <v>100</v>
      </c>
      <c r="K20" t="str">
        <f t="shared" si="3"/>
        <v/>
      </c>
      <c r="L20" t="str">
        <f t="shared" si="4"/>
        <v>Carbon: -19.9 HP</v>
      </c>
      <c r="M20" t="s">
        <v>206</v>
      </c>
      <c r="N20" t="s">
        <v>19</v>
      </c>
      <c r="O20" t="s">
        <v>185</v>
      </c>
      <c r="P20">
        <v>9.75</v>
      </c>
      <c r="Q20" t="s">
        <v>186</v>
      </c>
      <c r="R20" t="s">
        <v>323</v>
      </c>
      <c r="S20" t="s">
        <v>229</v>
      </c>
      <c r="T20">
        <v>10</v>
      </c>
      <c r="U20" t="s">
        <v>230</v>
      </c>
      <c r="V20" t="s">
        <v>324</v>
      </c>
      <c r="W20" t="s">
        <v>313</v>
      </c>
      <c r="X20">
        <v>10</v>
      </c>
      <c r="Y20" t="s">
        <v>254</v>
      </c>
      <c r="Z20" t="s">
        <v>322</v>
      </c>
      <c r="AA20" t="s">
        <v>313</v>
      </c>
      <c r="AB20">
        <v>10</v>
      </c>
      <c r="AC20" t="s">
        <v>254</v>
      </c>
      <c r="AD20">
        <v>2</v>
      </c>
    </row>
    <row r="21" spans="1:30" x14ac:dyDescent="0.25">
      <c r="A21">
        <v>8.08</v>
      </c>
      <c r="B21">
        <v>0.629</v>
      </c>
      <c r="C21" s="4">
        <f t="shared" si="0"/>
        <v>31.8</v>
      </c>
      <c r="D21" t="s">
        <v>323</v>
      </c>
      <c r="E21" t="s">
        <v>327</v>
      </c>
      <c r="H21" t="str">
        <f t="shared" si="1"/>
        <v/>
      </c>
      <c r="J21">
        <f t="shared" si="2"/>
        <v>100</v>
      </c>
      <c r="K21" t="str">
        <f t="shared" si="3"/>
        <v/>
      </c>
      <c r="L21" t="str">
        <f t="shared" si="4"/>
        <v>Carbon: -31.8 HP</v>
      </c>
      <c r="M21" t="s">
        <v>207</v>
      </c>
      <c r="N21" t="s">
        <v>19</v>
      </c>
      <c r="O21" t="s">
        <v>276</v>
      </c>
      <c r="P21">
        <v>8.75</v>
      </c>
      <c r="Q21" t="s">
        <v>187</v>
      </c>
      <c r="R21" t="s">
        <v>323</v>
      </c>
      <c r="S21" t="s">
        <v>294</v>
      </c>
      <c r="T21">
        <v>8</v>
      </c>
      <c r="U21" t="s">
        <v>231</v>
      </c>
      <c r="V21" t="s">
        <v>324</v>
      </c>
      <c r="W21" t="s">
        <v>314</v>
      </c>
      <c r="X21">
        <v>7.5</v>
      </c>
      <c r="Y21" t="s">
        <v>255</v>
      </c>
      <c r="Z21" t="s">
        <v>322</v>
      </c>
      <c r="AA21" t="s">
        <v>314</v>
      </c>
      <c r="AB21">
        <v>7.5</v>
      </c>
      <c r="AC21" t="s">
        <v>255</v>
      </c>
      <c r="AD21">
        <v>4</v>
      </c>
    </row>
    <row r="22" spans="1:30" x14ac:dyDescent="0.25">
      <c r="A22">
        <v>8.34</v>
      </c>
      <c r="B22">
        <v>0.629</v>
      </c>
      <c r="C22" s="4">
        <f t="shared" si="0"/>
        <v>35.299999999999997</v>
      </c>
      <c r="D22" t="s">
        <v>323</v>
      </c>
      <c r="E22" t="s">
        <v>327</v>
      </c>
      <c r="G22">
        <v>1</v>
      </c>
      <c r="H22" t="str">
        <f t="shared" si="1"/>
        <v>braeden: +35.3 HP</v>
      </c>
      <c r="J22">
        <f t="shared" si="2"/>
        <v>0</v>
      </c>
      <c r="K22" t="str">
        <f t="shared" si="3"/>
        <v/>
      </c>
      <c r="L22" t="str">
        <f t="shared" si="4"/>
        <v/>
      </c>
      <c r="M22" t="s">
        <v>194</v>
      </c>
      <c r="N22" t="s">
        <v>19</v>
      </c>
      <c r="O22" t="s">
        <v>277</v>
      </c>
      <c r="P22">
        <v>8.75</v>
      </c>
      <c r="Q22" t="s">
        <v>188</v>
      </c>
      <c r="R22" t="s">
        <v>323</v>
      </c>
      <c r="S22" t="s">
        <v>277</v>
      </c>
      <c r="T22">
        <v>8</v>
      </c>
      <c r="U22" t="s">
        <v>232</v>
      </c>
      <c r="V22" t="s">
        <v>324</v>
      </c>
      <c r="W22" t="s">
        <v>277</v>
      </c>
      <c r="X22">
        <v>9.25</v>
      </c>
      <c r="Y22" t="s">
        <v>256</v>
      </c>
      <c r="Z22" t="s">
        <v>322</v>
      </c>
      <c r="AA22" t="s">
        <v>277</v>
      </c>
      <c r="AB22">
        <v>9.25</v>
      </c>
      <c r="AC22" t="s">
        <v>256</v>
      </c>
      <c r="AD22">
        <v>4</v>
      </c>
    </row>
    <row r="23" spans="1:30" x14ac:dyDescent="0.25">
      <c r="A23">
        <v>7.58</v>
      </c>
      <c r="B23">
        <v>0.52</v>
      </c>
      <c r="C23" s="4">
        <f t="shared" si="0"/>
        <v>30.8</v>
      </c>
      <c r="D23" t="s">
        <v>323</v>
      </c>
      <c r="E23" t="s">
        <v>327</v>
      </c>
      <c r="H23" t="str">
        <f t="shared" si="1"/>
        <v/>
      </c>
      <c r="I23">
        <v>30</v>
      </c>
      <c r="J23">
        <f t="shared" si="2"/>
        <v>70</v>
      </c>
      <c r="K23" t="str">
        <f t="shared" si="3"/>
        <v>abstort: -9.2 HP</v>
      </c>
      <c r="L23" t="str">
        <f t="shared" si="4"/>
        <v>Carbon: -21.6 HP</v>
      </c>
      <c r="M23" t="s">
        <v>208</v>
      </c>
      <c r="N23" t="s">
        <v>19</v>
      </c>
      <c r="O23" t="s">
        <v>189</v>
      </c>
      <c r="P23">
        <v>7.75</v>
      </c>
      <c r="Q23" t="s">
        <v>190</v>
      </c>
      <c r="R23" t="s">
        <v>323</v>
      </c>
      <c r="S23" t="s">
        <v>295</v>
      </c>
      <c r="T23">
        <v>7</v>
      </c>
      <c r="U23" t="s">
        <v>233</v>
      </c>
      <c r="V23" t="s">
        <v>324</v>
      </c>
      <c r="W23" t="s">
        <v>295</v>
      </c>
      <c r="X23">
        <v>8</v>
      </c>
      <c r="Y23" t="s">
        <v>257</v>
      </c>
      <c r="Z23" t="s">
        <v>322</v>
      </c>
      <c r="AA23" t="s">
        <v>295</v>
      </c>
      <c r="AB23">
        <v>8</v>
      </c>
      <c r="AC23" t="s">
        <v>257</v>
      </c>
      <c r="AD23">
        <v>4</v>
      </c>
    </row>
    <row r="24" spans="1:30" x14ac:dyDescent="0.25">
      <c r="A24">
        <v>3.17</v>
      </c>
      <c r="B24">
        <v>2.0209999999999999</v>
      </c>
      <c r="C24" s="4">
        <f t="shared" si="0"/>
        <v>13</v>
      </c>
      <c r="D24" t="s">
        <v>323</v>
      </c>
      <c r="E24" t="s">
        <v>327</v>
      </c>
      <c r="H24" t="str">
        <f t="shared" si="1"/>
        <v/>
      </c>
      <c r="J24">
        <f t="shared" si="2"/>
        <v>100</v>
      </c>
      <c r="K24" t="str">
        <f t="shared" si="3"/>
        <v/>
      </c>
      <c r="L24" t="str">
        <f t="shared" si="4"/>
        <v>Carbon: -13.0 HP</v>
      </c>
      <c r="M24" t="s">
        <v>209</v>
      </c>
      <c r="N24" t="s">
        <v>19</v>
      </c>
      <c r="O24" t="s">
        <v>191</v>
      </c>
      <c r="P24">
        <v>5</v>
      </c>
      <c r="Q24" t="s">
        <v>192</v>
      </c>
      <c r="R24" t="s">
        <v>323</v>
      </c>
      <c r="S24" t="s">
        <v>296</v>
      </c>
      <c r="T24">
        <v>1</v>
      </c>
      <c r="U24" t="s">
        <v>234</v>
      </c>
      <c r="V24" t="s">
        <v>324</v>
      </c>
      <c r="W24" t="s">
        <v>315</v>
      </c>
      <c r="X24">
        <v>3.5</v>
      </c>
      <c r="Y24" t="s">
        <v>258</v>
      </c>
      <c r="Z24" t="s">
        <v>322</v>
      </c>
      <c r="AA24" t="s">
        <v>315</v>
      </c>
      <c r="AB24">
        <v>3.5</v>
      </c>
      <c r="AC24" t="s">
        <v>258</v>
      </c>
      <c r="AD24">
        <v>5</v>
      </c>
    </row>
    <row r="25" spans="1:30" x14ac:dyDescent="0.25">
      <c r="A25">
        <v>8.58</v>
      </c>
      <c r="B25">
        <v>1.01</v>
      </c>
      <c r="C25" s="4">
        <f t="shared" si="0"/>
        <v>35.5</v>
      </c>
      <c r="D25" t="s">
        <v>323</v>
      </c>
      <c r="E25" t="s">
        <v>327</v>
      </c>
      <c r="H25" t="str">
        <f t="shared" si="1"/>
        <v/>
      </c>
      <c r="I25">
        <v>15</v>
      </c>
      <c r="J25">
        <f t="shared" si="2"/>
        <v>85</v>
      </c>
      <c r="K25" t="str">
        <f t="shared" si="3"/>
        <v>abstort: -5.3 HP</v>
      </c>
      <c r="L25" t="str">
        <f t="shared" si="4"/>
        <v>Carbon: -30.2 HP</v>
      </c>
      <c r="M25" t="s">
        <v>21</v>
      </c>
      <c r="N25" t="s">
        <v>19</v>
      </c>
      <c r="O25" t="s">
        <v>278</v>
      </c>
      <c r="P25">
        <v>8</v>
      </c>
      <c r="Q25" t="s">
        <v>193</v>
      </c>
      <c r="R25" t="s">
        <v>323</v>
      </c>
      <c r="S25" t="s">
        <v>297</v>
      </c>
      <c r="T25">
        <v>8</v>
      </c>
      <c r="U25" t="s">
        <v>235</v>
      </c>
      <c r="V25" t="s">
        <v>324</v>
      </c>
      <c r="W25" t="s">
        <v>316</v>
      </c>
      <c r="X25">
        <v>9.75</v>
      </c>
      <c r="Y25" t="s">
        <v>259</v>
      </c>
      <c r="Z25" t="s">
        <v>322</v>
      </c>
      <c r="AA25" t="s">
        <v>316</v>
      </c>
      <c r="AB25">
        <v>9.75</v>
      </c>
      <c r="AC25" t="s">
        <v>259</v>
      </c>
      <c r="AD25">
        <v>4</v>
      </c>
    </row>
    <row r="26" spans="1:30" x14ac:dyDescent="0.25">
      <c r="I26" s="5" t="s">
        <v>337</v>
      </c>
      <c r="J26" s="5" t="s">
        <v>339</v>
      </c>
    </row>
  </sheetData>
  <conditionalFormatting sqref="I2:I25">
    <cfRule type="expression" dxfId="1" priority="1">
      <formula>NOT(H2="")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14CE-A601-4451-B42A-99E4FF6206E9}">
  <dimension ref="A1:AD26"/>
  <sheetViews>
    <sheetView workbookViewId="0">
      <selection activeCell="L27" sqref="L27"/>
    </sheetView>
  </sheetViews>
  <sheetFormatPr defaultRowHeight="15" x14ac:dyDescent="0.25"/>
  <cols>
    <col min="2" max="2" width="17.7109375" customWidth="1"/>
    <col min="3" max="7" width="11.28515625" customWidth="1"/>
    <col min="8" max="8" width="20.42578125" customWidth="1"/>
    <col min="9" max="10" width="11.28515625" customWidth="1"/>
    <col min="11" max="11" width="16.28515625" customWidth="1"/>
    <col min="12" max="12" width="15" customWidth="1"/>
    <col min="13" max="14" width="15.85546875" customWidth="1"/>
    <col min="15" max="15" width="32.42578125" customWidth="1"/>
    <col min="16" max="16" width="15.85546875" customWidth="1"/>
    <col min="17" max="17" width="21.85546875" customWidth="1"/>
    <col min="18" max="18" width="14.28515625" customWidth="1"/>
    <col min="19" max="19" width="28.28515625" customWidth="1"/>
    <col min="20" max="22" width="15.85546875" customWidth="1"/>
    <col min="23" max="23" width="44.140625" customWidth="1"/>
    <col min="24" max="26" width="15.85546875" customWidth="1"/>
    <col min="27" max="27" width="31.5703125" customWidth="1"/>
    <col min="29" max="29" width="11" customWidth="1"/>
  </cols>
  <sheetData>
    <row r="1" spans="1:30" x14ac:dyDescent="0.25">
      <c r="A1" s="6" t="s">
        <v>4</v>
      </c>
      <c r="B1" s="6" t="s">
        <v>3</v>
      </c>
      <c r="C1" t="s">
        <v>325</v>
      </c>
      <c r="D1" t="s">
        <v>330</v>
      </c>
      <c r="E1" t="s">
        <v>331</v>
      </c>
      <c r="F1" s="6" t="s">
        <v>338</v>
      </c>
      <c r="G1" s="6" t="s">
        <v>329</v>
      </c>
      <c r="H1" t="s">
        <v>328</v>
      </c>
      <c r="I1" s="6" t="s">
        <v>332</v>
      </c>
      <c r="J1" t="s">
        <v>333</v>
      </c>
      <c r="K1" t="s">
        <v>334</v>
      </c>
      <c r="L1" t="s">
        <v>335</v>
      </c>
      <c r="M1" s="6" t="s">
        <v>5</v>
      </c>
      <c r="N1" t="s">
        <v>17</v>
      </c>
      <c r="O1" s="6" t="s">
        <v>6</v>
      </c>
      <c r="P1" s="6" t="s">
        <v>7</v>
      </c>
      <c r="Q1" s="6" t="s">
        <v>8</v>
      </c>
      <c r="R1" t="s">
        <v>18</v>
      </c>
      <c r="S1" s="6" t="s">
        <v>9</v>
      </c>
      <c r="T1" s="6" t="s">
        <v>10</v>
      </c>
      <c r="U1" s="6" t="s">
        <v>11</v>
      </c>
      <c r="V1" t="s">
        <v>20</v>
      </c>
      <c r="W1" s="6" t="s">
        <v>12</v>
      </c>
      <c r="X1" s="6" t="s">
        <v>13</v>
      </c>
      <c r="Y1" s="6" t="s">
        <v>14</v>
      </c>
      <c r="Z1" t="s">
        <v>321</v>
      </c>
      <c r="AA1" s="6" t="s">
        <v>318</v>
      </c>
      <c r="AB1" s="6" t="s">
        <v>319</v>
      </c>
      <c r="AC1" s="6" t="s">
        <v>320</v>
      </c>
      <c r="AD1" s="6" t="s">
        <v>15</v>
      </c>
    </row>
    <row r="2" spans="1:30" x14ac:dyDescent="0.25">
      <c r="A2">
        <v>9.5</v>
      </c>
      <c r="B2">
        <v>0.5</v>
      </c>
      <c r="C2" s="4">
        <f>ROUND((P2+T2+X2+AB2)/(F2+1), 1)</f>
        <v>38</v>
      </c>
      <c r="D2" t="s">
        <v>323</v>
      </c>
      <c r="E2" t="s">
        <v>326</v>
      </c>
      <c r="H2" t="str">
        <f>IF(G2=1, "Carbon: +" &amp; TEXT(C2, "0.0") &amp; " HP", "")</f>
        <v/>
      </c>
      <c r="I2">
        <v>75</v>
      </c>
      <c r="J2">
        <f>IF(H2="", 100-I2, 0)</f>
        <v>25</v>
      </c>
      <c r="K2" t="str">
        <f>IF(I2 &gt; 0, "" &amp; D2 &amp; ": -" &amp; TEXT(ROUND(C2*I2/100, 1), "0.0") &amp; " HP", "")</f>
        <v>abstort: -28.5 HP</v>
      </c>
      <c r="L2" t="str">
        <f>IF(J2 &gt; 0, "" &amp; E2 &amp; ": -" &amp; TEXT(ROUND(C2*J2/100, 1), "0.0") &amp; " HP", "")</f>
        <v>braeden: -9.5 HP</v>
      </c>
      <c r="M2" t="s">
        <v>195</v>
      </c>
      <c r="N2" t="s">
        <v>19</v>
      </c>
      <c r="O2" t="s">
        <v>260</v>
      </c>
      <c r="P2">
        <v>10</v>
      </c>
      <c r="Q2" t="s">
        <v>165</v>
      </c>
      <c r="R2" t="s">
        <v>323</v>
      </c>
      <c r="S2" t="s">
        <v>260</v>
      </c>
      <c r="T2">
        <v>9</v>
      </c>
      <c r="U2" t="s">
        <v>210</v>
      </c>
      <c r="V2" t="s">
        <v>324</v>
      </c>
      <c r="W2" t="s">
        <v>260</v>
      </c>
      <c r="X2">
        <v>9.5</v>
      </c>
      <c r="Y2" t="s">
        <v>236</v>
      </c>
      <c r="Z2" t="s">
        <v>322</v>
      </c>
      <c r="AA2" t="s">
        <v>260</v>
      </c>
      <c r="AB2">
        <v>9.5</v>
      </c>
      <c r="AC2" t="s">
        <v>236</v>
      </c>
      <c r="AD2">
        <v>3</v>
      </c>
    </row>
    <row r="3" spans="1:30" x14ac:dyDescent="0.25">
      <c r="A3">
        <v>5.33</v>
      </c>
      <c r="B3">
        <v>2.2549999999999999</v>
      </c>
      <c r="C3" s="4">
        <f t="shared" ref="C3:C25" si="0">ROUND((P3+T3+X3+AB3)/(F3+1), 1)</f>
        <v>21.5</v>
      </c>
      <c r="D3" t="s">
        <v>323</v>
      </c>
      <c r="E3" t="s">
        <v>326</v>
      </c>
      <c r="G3">
        <v>1</v>
      </c>
      <c r="H3" t="str">
        <f>IF(G3=1, "Carbon: +" &amp; TEXT(C3, "0.0") &amp; " HP", "")</f>
        <v>Carbon: +21.5 HP</v>
      </c>
      <c r="J3">
        <f t="shared" ref="J3:J25" si="1">IF(H3="", 100-I3, 0)</f>
        <v>0</v>
      </c>
      <c r="K3" t="str">
        <f>IF(I3 &gt; 0, "" &amp; D3 &amp; ": -" &amp; TEXT(ROUND(C3*I3/100, 1), "0.0") &amp; " HP", "")</f>
        <v/>
      </c>
      <c r="L3" t="str">
        <f>IF(J3 &gt; 0, "" &amp; E3 &amp; ": -" &amp; TEXT(ROUND(C3*J3/100, 1), "0.0") &amp; " HP", "")</f>
        <v/>
      </c>
      <c r="M3" t="s">
        <v>196</v>
      </c>
      <c r="N3" t="s">
        <v>19</v>
      </c>
      <c r="O3" t="s">
        <v>261</v>
      </c>
      <c r="P3">
        <v>7.5</v>
      </c>
      <c r="Q3" t="s">
        <v>166</v>
      </c>
      <c r="R3" t="s">
        <v>323</v>
      </c>
      <c r="S3" t="s">
        <v>279</v>
      </c>
      <c r="T3">
        <v>3</v>
      </c>
      <c r="U3" t="s">
        <v>211</v>
      </c>
      <c r="V3" t="s">
        <v>324</v>
      </c>
      <c r="W3" t="s">
        <v>298</v>
      </c>
      <c r="X3">
        <v>5.5</v>
      </c>
      <c r="Y3" t="s">
        <v>237</v>
      </c>
      <c r="Z3" t="s">
        <v>322</v>
      </c>
      <c r="AA3" t="s">
        <v>298</v>
      </c>
      <c r="AB3">
        <v>5.5</v>
      </c>
      <c r="AC3" t="s">
        <v>237</v>
      </c>
      <c r="AD3">
        <v>4</v>
      </c>
    </row>
    <row r="4" spans="1:30" x14ac:dyDescent="0.25">
      <c r="A4">
        <v>7.42</v>
      </c>
      <c r="B4">
        <v>1.774</v>
      </c>
      <c r="C4" s="4">
        <f t="shared" si="0"/>
        <v>30</v>
      </c>
      <c r="D4" t="s">
        <v>323</v>
      </c>
      <c r="E4" t="s">
        <v>326</v>
      </c>
      <c r="H4" t="str">
        <f>IF(G4=1, "Carbon: +" &amp; TEXT(C4, "0.0") &amp; " HP", "")</f>
        <v/>
      </c>
      <c r="J4">
        <f t="shared" si="1"/>
        <v>100</v>
      </c>
      <c r="K4" t="str">
        <f>IF(I4 &gt; 0, "" &amp; D4 &amp; ": -" &amp; TEXT(ROUND(C4*I4/100, 1), "0.0") &amp; " HP", "")</f>
        <v/>
      </c>
      <c r="L4" t="str">
        <f>IF(J4 &gt; 0, "" &amp; E4 &amp; ": -" &amp; TEXT(ROUND(C4*J4/100, 1), "0.0") &amp; " HP", "")</f>
        <v>braeden: -30.0 HP</v>
      </c>
      <c r="M4" t="s">
        <v>197</v>
      </c>
      <c r="N4" t="s">
        <v>19</v>
      </c>
      <c r="O4" t="s">
        <v>262</v>
      </c>
      <c r="P4">
        <v>9</v>
      </c>
      <c r="Q4" t="s">
        <v>167</v>
      </c>
      <c r="R4" t="s">
        <v>323</v>
      </c>
      <c r="S4" t="s">
        <v>280</v>
      </c>
      <c r="T4">
        <v>5.5</v>
      </c>
      <c r="U4" t="s">
        <v>212</v>
      </c>
      <c r="V4" t="s">
        <v>324</v>
      </c>
      <c r="W4" t="s">
        <v>299</v>
      </c>
      <c r="X4">
        <v>7.75</v>
      </c>
      <c r="Y4" t="s">
        <v>238</v>
      </c>
      <c r="Z4" t="s">
        <v>322</v>
      </c>
      <c r="AA4" t="s">
        <v>299</v>
      </c>
      <c r="AB4">
        <v>7.75</v>
      </c>
      <c r="AC4" t="s">
        <v>238</v>
      </c>
      <c r="AD4">
        <v>4</v>
      </c>
    </row>
    <row r="5" spans="1:30" x14ac:dyDescent="0.25">
      <c r="A5">
        <v>8.75</v>
      </c>
      <c r="B5">
        <v>1.0900000000000001</v>
      </c>
      <c r="C5" s="4">
        <f t="shared" si="0"/>
        <v>34.299999999999997</v>
      </c>
      <c r="D5" t="s">
        <v>323</v>
      </c>
      <c r="E5" t="s">
        <v>326</v>
      </c>
      <c r="G5">
        <v>1</v>
      </c>
      <c r="H5" t="str">
        <f>IF(G5=1, "Carbon: +" &amp; TEXT(C5, "0.0") &amp; " HP", "")</f>
        <v>Carbon: +34.3 HP</v>
      </c>
      <c r="J5">
        <f t="shared" si="1"/>
        <v>0</v>
      </c>
      <c r="K5" t="str">
        <f>IF(I5 &gt; 0, "" &amp; D5 &amp; ": -" &amp; TEXT(ROUND(C5*I5/100, 1), "0.0") &amp; " HP", "")</f>
        <v/>
      </c>
      <c r="L5" t="str">
        <f>IF(J5 &gt; 0, "" &amp; E5 &amp; ": -" &amp; TEXT(ROUND(C5*J5/100, 1), "0.0") &amp; " HP", "")</f>
        <v/>
      </c>
      <c r="M5" t="s">
        <v>198</v>
      </c>
      <c r="N5" t="s">
        <v>19</v>
      </c>
      <c r="O5" t="s">
        <v>263</v>
      </c>
      <c r="P5">
        <v>8.25</v>
      </c>
      <c r="Q5" t="s">
        <v>168</v>
      </c>
      <c r="R5" t="s">
        <v>323</v>
      </c>
      <c r="S5" t="s">
        <v>281</v>
      </c>
      <c r="T5">
        <v>10</v>
      </c>
      <c r="U5" t="s">
        <v>213</v>
      </c>
      <c r="V5" t="s">
        <v>324</v>
      </c>
      <c r="W5" t="s">
        <v>300</v>
      </c>
      <c r="X5">
        <v>8</v>
      </c>
      <c r="Y5" t="s">
        <v>239</v>
      </c>
      <c r="Z5" t="s">
        <v>322</v>
      </c>
      <c r="AA5" t="s">
        <v>300</v>
      </c>
      <c r="AB5">
        <v>8</v>
      </c>
      <c r="AC5" t="s">
        <v>239</v>
      </c>
      <c r="AD5">
        <v>4</v>
      </c>
    </row>
    <row r="6" spans="1:30" x14ac:dyDescent="0.25">
      <c r="A6">
        <v>9.08</v>
      </c>
      <c r="B6">
        <v>1.01</v>
      </c>
      <c r="C6" s="4">
        <f t="shared" si="0"/>
        <v>18.600000000000001</v>
      </c>
      <c r="D6" t="s">
        <v>323</v>
      </c>
      <c r="E6" t="s">
        <v>326</v>
      </c>
      <c r="F6">
        <v>1</v>
      </c>
      <c r="H6" t="str">
        <f>IF(G6=1, "Carbon: +" &amp; TEXT(C6, "0.0") &amp; " HP", "")</f>
        <v/>
      </c>
      <c r="J6">
        <f t="shared" si="1"/>
        <v>100</v>
      </c>
      <c r="K6" t="str">
        <f>IF(I6 &gt; 0, "" &amp; D6 &amp; ": -" &amp; TEXT(ROUND(C6*I6/100, 1), "0.0") &amp; " HP", "")</f>
        <v/>
      </c>
      <c r="L6" t="str">
        <f>IF(J6 &gt; 0, "" &amp; E6 &amp; ": -" &amp; TEXT(ROUND(C6*J6/100, 1), "0.0") &amp; " HP", "")</f>
        <v>braeden: -18.6 HP</v>
      </c>
      <c r="M6" t="s">
        <v>199</v>
      </c>
      <c r="N6" t="s">
        <v>19</v>
      </c>
      <c r="O6" t="s">
        <v>264</v>
      </c>
      <c r="P6">
        <v>9.25</v>
      </c>
      <c r="Q6" t="s">
        <v>169</v>
      </c>
      <c r="R6" t="s">
        <v>323</v>
      </c>
      <c r="S6" t="s">
        <v>264</v>
      </c>
      <c r="T6">
        <v>8</v>
      </c>
      <c r="U6" t="s">
        <v>214</v>
      </c>
      <c r="V6" t="s">
        <v>324</v>
      </c>
      <c r="W6" t="s">
        <v>264</v>
      </c>
      <c r="X6">
        <v>10</v>
      </c>
      <c r="Y6" t="s">
        <v>240</v>
      </c>
      <c r="Z6" t="s">
        <v>322</v>
      </c>
      <c r="AA6" t="s">
        <v>264</v>
      </c>
      <c r="AB6">
        <v>10</v>
      </c>
      <c r="AC6" t="s">
        <v>240</v>
      </c>
      <c r="AD6">
        <v>4</v>
      </c>
    </row>
    <row r="7" spans="1:30" x14ac:dyDescent="0.25">
      <c r="A7">
        <v>7.58</v>
      </c>
      <c r="B7">
        <v>0.72199999999999998</v>
      </c>
      <c r="C7" s="4">
        <f t="shared" si="0"/>
        <v>29.5</v>
      </c>
      <c r="D7" t="s">
        <v>323</v>
      </c>
      <c r="E7" t="s">
        <v>326</v>
      </c>
      <c r="H7" t="str">
        <f>IF(G7=1, "Carbon: +" &amp; TEXT(C7, "0.0") &amp; " HP", "")</f>
        <v/>
      </c>
      <c r="J7">
        <f t="shared" si="1"/>
        <v>100</v>
      </c>
      <c r="K7" t="str">
        <f>IF(I7 &gt; 0, "" &amp; D7 &amp; ": -" &amp; TEXT(ROUND(C7*I7/100, 1), "0.0") &amp; " HP", "")</f>
        <v/>
      </c>
      <c r="L7" t="str">
        <f>IF(J7 &gt; 0, "" &amp; E7 &amp; ": -" &amp; TEXT(ROUND(C7*J7/100, 1), "0.0") &amp; " HP", "")</f>
        <v>braeden: -29.5 HP</v>
      </c>
      <c r="M7" t="s">
        <v>200</v>
      </c>
      <c r="N7" t="s">
        <v>19</v>
      </c>
      <c r="O7" t="s">
        <v>265</v>
      </c>
      <c r="P7">
        <v>8</v>
      </c>
      <c r="Q7" t="s">
        <v>170</v>
      </c>
      <c r="R7" t="s">
        <v>323</v>
      </c>
      <c r="S7" t="s">
        <v>282</v>
      </c>
      <c r="T7">
        <v>8</v>
      </c>
      <c r="U7" t="s">
        <v>215</v>
      </c>
      <c r="V7" t="s">
        <v>324</v>
      </c>
      <c r="W7" t="s">
        <v>301</v>
      </c>
      <c r="X7">
        <v>6.75</v>
      </c>
      <c r="Y7" t="s">
        <v>241</v>
      </c>
      <c r="Z7" t="s">
        <v>322</v>
      </c>
      <c r="AA7" t="s">
        <v>301</v>
      </c>
      <c r="AB7">
        <v>6.75</v>
      </c>
      <c r="AC7" t="s">
        <v>241</v>
      </c>
      <c r="AD7">
        <v>4</v>
      </c>
    </row>
    <row r="8" spans="1:30" x14ac:dyDescent="0.25">
      <c r="A8">
        <v>5.17</v>
      </c>
      <c r="B8">
        <v>4.3109999999999999</v>
      </c>
      <c r="C8" s="4">
        <f t="shared" si="0"/>
        <v>24.5</v>
      </c>
      <c r="D8" t="s">
        <v>323</v>
      </c>
      <c r="E8" t="s">
        <v>326</v>
      </c>
      <c r="H8" t="str">
        <f>IF(G8=1, "Carbon: +" &amp; TEXT(C8, "0.0") &amp; " HP", "")</f>
        <v/>
      </c>
      <c r="I8">
        <v>100</v>
      </c>
      <c r="J8">
        <f t="shared" si="1"/>
        <v>0</v>
      </c>
      <c r="K8" t="str">
        <f>IF(I8 &gt; 0, "" &amp; D8 &amp; ": -" &amp; TEXT(ROUND(C8*I8/100, 1), "0.0") &amp; " HP", "")</f>
        <v>abstort: -24.5 HP</v>
      </c>
      <c r="L8" t="str">
        <f>IF(J8 &gt; 0, "" &amp; E8 &amp; ": -" &amp; TEXT(ROUND(C8*J8/100, 1), "0.0") &amp; " HP", "")</f>
        <v/>
      </c>
      <c r="M8" t="s">
        <v>201</v>
      </c>
      <c r="N8" t="s">
        <v>19</v>
      </c>
      <c r="O8" t="s">
        <v>266</v>
      </c>
      <c r="P8">
        <v>6</v>
      </c>
      <c r="Q8" t="s">
        <v>171</v>
      </c>
      <c r="R8" t="s">
        <v>323</v>
      </c>
      <c r="S8" t="s">
        <v>283</v>
      </c>
      <c r="T8">
        <v>0.5</v>
      </c>
      <c r="U8" t="s">
        <v>216</v>
      </c>
      <c r="V8" t="s">
        <v>324</v>
      </c>
      <c r="W8" t="s">
        <v>302</v>
      </c>
      <c r="X8">
        <v>9</v>
      </c>
      <c r="Y8" t="s">
        <v>242</v>
      </c>
      <c r="Z8" t="s">
        <v>322</v>
      </c>
      <c r="AA8" t="s">
        <v>302</v>
      </c>
      <c r="AB8">
        <v>9</v>
      </c>
      <c r="AC8" t="s">
        <v>242</v>
      </c>
      <c r="AD8">
        <v>4</v>
      </c>
    </row>
    <row r="9" spans="1:30" x14ac:dyDescent="0.25">
      <c r="A9">
        <v>6.5</v>
      </c>
      <c r="B9">
        <v>0.5</v>
      </c>
      <c r="C9" s="4">
        <f t="shared" si="0"/>
        <v>26</v>
      </c>
      <c r="D9" t="s">
        <v>323</v>
      </c>
      <c r="E9" t="s">
        <v>326</v>
      </c>
      <c r="H9" t="str">
        <f>IF(G9=1, "Carbon: +" &amp; TEXT(C9, "0.0") &amp; " HP", "")</f>
        <v/>
      </c>
      <c r="J9">
        <f t="shared" si="1"/>
        <v>100</v>
      </c>
      <c r="K9" t="str">
        <f>IF(I9 &gt; 0, "" &amp; D9 &amp; ": -" &amp; TEXT(ROUND(C9*I9/100, 1), "0.0") &amp; " HP", "")</f>
        <v/>
      </c>
      <c r="L9" t="str">
        <f>IF(J9 &gt; 0, "" &amp; E9 &amp; ": -" &amp; TEXT(ROUND(C9*J9/100, 1), "0.0") &amp; " HP", "")</f>
        <v>braeden: -26.0 HP</v>
      </c>
      <c r="M9" t="s">
        <v>41</v>
      </c>
      <c r="N9" t="s">
        <v>19</v>
      </c>
      <c r="O9" t="s">
        <v>267</v>
      </c>
      <c r="P9">
        <v>7</v>
      </c>
      <c r="Q9" t="s">
        <v>172</v>
      </c>
      <c r="R9" t="s">
        <v>323</v>
      </c>
      <c r="S9" t="s">
        <v>284</v>
      </c>
      <c r="T9">
        <v>6</v>
      </c>
      <c r="U9" t="s">
        <v>217</v>
      </c>
      <c r="V9" t="s">
        <v>324</v>
      </c>
      <c r="W9" t="s">
        <v>303</v>
      </c>
      <c r="X9">
        <v>6.5</v>
      </c>
      <c r="Y9" t="s">
        <v>243</v>
      </c>
      <c r="Z9" t="s">
        <v>322</v>
      </c>
      <c r="AA9" t="s">
        <v>303</v>
      </c>
      <c r="AB9">
        <v>6.5</v>
      </c>
      <c r="AC9" t="s">
        <v>243</v>
      </c>
      <c r="AD9">
        <v>4</v>
      </c>
    </row>
    <row r="10" spans="1:30" x14ac:dyDescent="0.25">
      <c r="A10">
        <v>9.5</v>
      </c>
      <c r="B10">
        <v>0.5</v>
      </c>
      <c r="C10" s="4">
        <f t="shared" si="0"/>
        <v>37.5</v>
      </c>
      <c r="D10" t="s">
        <v>323</v>
      </c>
      <c r="E10" t="s">
        <v>326</v>
      </c>
      <c r="H10" t="str">
        <f>IF(G10=1, "Carbon: +" &amp; TEXT(C10, "0.0") &amp; " HP", "")</f>
        <v/>
      </c>
      <c r="J10">
        <f t="shared" si="1"/>
        <v>100</v>
      </c>
      <c r="K10" t="str">
        <f>IF(I10 &gt; 0, "" &amp; D10 &amp; ": -" &amp; TEXT(ROUND(C10*I10/100, 1), "0.0") &amp; " HP", "")</f>
        <v/>
      </c>
      <c r="L10" t="str">
        <f>IF(J10 &gt; 0, "" &amp; E10 &amp; ": -" &amp; TEXT(ROUND(C10*J10/100, 1), "0.0") &amp; " HP", "")</f>
        <v>braeden: -37.5 HP</v>
      </c>
      <c r="M10" t="s">
        <v>53</v>
      </c>
      <c r="N10" t="s">
        <v>19</v>
      </c>
      <c r="O10" t="s">
        <v>268</v>
      </c>
      <c r="P10">
        <v>10</v>
      </c>
      <c r="Q10" t="s">
        <v>173</v>
      </c>
      <c r="R10" t="s">
        <v>323</v>
      </c>
      <c r="S10" t="s">
        <v>285</v>
      </c>
      <c r="T10">
        <v>9.5</v>
      </c>
      <c r="U10" t="s">
        <v>218</v>
      </c>
      <c r="V10" t="s">
        <v>324</v>
      </c>
      <c r="W10" t="s">
        <v>304</v>
      </c>
      <c r="X10">
        <v>9</v>
      </c>
      <c r="Y10" t="s">
        <v>244</v>
      </c>
      <c r="Z10" t="s">
        <v>322</v>
      </c>
      <c r="AA10" t="s">
        <v>304</v>
      </c>
      <c r="AB10">
        <v>9</v>
      </c>
      <c r="AC10" t="s">
        <v>244</v>
      </c>
      <c r="AD10">
        <v>3</v>
      </c>
    </row>
    <row r="11" spans="1:30" x14ac:dyDescent="0.25">
      <c r="A11">
        <v>8.17</v>
      </c>
      <c r="B11">
        <v>1.0409999999999999</v>
      </c>
      <c r="C11" s="4">
        <f t="shared" si="0"/>
        <v>31.5</v>
      </c>
      <c r="D11" t="s">
        <v>323</v>
      </c>
      <c r="E11" t="s">
        <v>326</v>
      </c>
      <c r="H11" t="str">
        <f>IF(G11=1, "Carbon: +" &amp; TEXT(C11, "0.0") &amp; " HP", "")</f>
        <v/>
      </c>
      <c r="J11">
        <f t="shared" si="1"/>
        <v>100</v>
      </c>
      <c r="K11" t="str">
        <f>IF(I11 &gt; 0, "" &amp; D11 &amp; ": -" &amp; TEXT(ROUND(C11*I11/100, 1), "0.0") &amp; " HP", "")</f>
        <v/>
      </c>
      <c r="L11" t="str">
        <f>IF(J11 &gt; 0, "" &amp; E11 &amp; ": -" &amp; TEXT(ROUND(C11*J11/100, 1), "0.0") &amp; " HP", "")</f>
        <v>braeden: -31.5 HP</v>
      </c>
      <c r="M11" t="s">
        <v>45</v>
      </c>
      <c r="N11" t="s">
        <v>19</v>
      </c>
      <c r="O11" t="s">
        <v>269</v>
      </c>
      <c r="P11">
        <v>9</v>
      </c>
      <c r="Q11" t="s">
        <v>174</v>
      </c>
      <c r="R11" t="s">
        <v>323</v>
      </c>
      <c r="S11" t="s">
        <v>286</v>
      </c>
      <c r="T11">
        <v>8.5</v>
      </c>
      <c r="U11" t="s">
        <v>219</v>
      </c>
      <c r="V11" t="s">
        <v>324</v>
      </c>
      <c r="W11" t="s">
        <v>305</v>
      </c>
      <c r="X11">
        <v>7</v>
      </c>
      <c r="Y11" t="s">
        <v>245</v>
      </c>
      <c r="Z11" t="s">
        <v>322</v>
      </c>
      <c r="AA11" t="s">
        <v>305</v>
      </c>
      <c r="AB11">
        <v>7</v>
      </c>
      <c r="AC11" t="s">
        <v>245</v>
      </c>
      <c r="AD11">
        <v>4</v>
      </c>
    </row>
    <row r="12" spans="1:30" x14ac:dyDescent="0.25">
      <c r="A12">
        <v>7.5</v>
      </c>
      <c r="B12">
        <v>2.1789999999999998</v>
      </c>
      <c r="C12" s="4">
        <f t="shared" si="0"/>
        <v>15.8</v>
      </c>
      <c r="D12" t="s">
        <v>323</v>
      </c>
      <c r="E12" t="s">
        <v>326</v>
      </c>
      <c r="F12">
        <v>1</v>
      </c>
      <c r="H12" t="str">
        <f>IF(G12=1, "Carbon: +" &amp; TEXT(C12, "0.0") &amp; " HP", "")</f>
        <v/>
      </c>
      <c r="I12">
        <v>100</v>
      </c>
      <c r="J12">
        <f t="shared" si="1"/>
        <v>0</v>
      </c>
      <c r="K12" t="str">
        <f>IF(I12 &gt; 0, "" &amp; D12 &amp; ": -" &amp; TEXT(ROUND(C12*I12/100, 1), "0.0") &amp; " HP", "")</f>
        <v>abstort: -15.8 HP</v>
      </c>
      <c r="L12" t="str">
        <f>IF(J12 &gt; 0, "" &amp; E12 &amp; ": -" &amp; TEXT(ROUND(C12*J12/100, 1), "0.0") &amp; " HP", "")</f>
        <v/>
      </c>
      <c r="M12" t="s">
        <v>202</v>
      </c>
      <c r="N12" t="s">
        <v>19</v>
      </c>
      <c r="O12" t="s">
        <v>270</v>
      </c>
      <c r="P12">
        <v>8.5</v>
      </c>
      <c r="Q12" t="s">
        <v>175</v>
      </c>
      <c r="R12" t="s">
        <v>323</v>
      </c>
      <c r="S12" t="s">
        <v>220</v>
      </c>
      <c r="T12">
        <v>5</v>
      </c>
      <c r="U12" t="s">
        <v>221</v>
      </c>
      <c r="V12" t="s">
        <v>324</v>
      </c>
      <c r="W12" t="s">
        <v>306</v>
      </c>
      <c r="X12">
        <v>9</v>
      </c>
      <c r="Y12" t="s">
        <v>246</v>
      </c>
      <c r="Z12" t="s">
        <v>322</v>
      </c>
      <c r="AA12" t="s">
        <v>306</v>
      </c>
      <c r="AB12">
        <v>9</v>
      </c>
      <c r="AC12" t="s">
        <v>246</v>
      </c>
      <c r="AD12">
        <v>4</v>
      </c>
    </row>
    <row r="13" spans="1:30" x14ac:dyDescent="0.25">
      <c r="A13">
        <v>9.67</v>
      </c>
      <c r="B13">
        <v>0.28899999999999998</v>
      </c>
      <c r="C13" s="4">
        <f t="shared" si="0"/>
        <v>39</v>
      </c>
      <c r="D13" t="s">
        <v>323</v>
      </c>
      <c r="E13" t="s">
        <v>326</v>
      </c>
      <c r="H13" t="str">
        <f>IF(G13=1, "Carbon: +" &amp; TEXT(C13, "0.0") &amp; " HP", "")</f>
        <v/>
      </c>
      <c r="J13">
        <f t="shared" si="1"/>
        <v>100</v>
      </c>
      <c r="K13" t="str">
        <f>IF(I13 &gt; 0, "" &amp; D13 &amp; ": -" &amp; TEXT(ROUND(C13*I13/100, 1), "0.0") &amp; " HP", "")</f>
        <v/>
      </c>
      <c r="L13" t="str">
        <f>IF(J13 &gt; 0, "" &amp; E13 &amp; ": -" &amp; TEXT(ROUND(C13*J13/100, 1), "0.0") &amp; " HP", "")</f>
        <v>braeden: -39.0 HP</v>
      </c>
      <c r="M13" t="s">
        <v>27</v>
      </c>
      <c r="N13" t="s">
        <v>19</v>
      </c>
      <c r="O13" t="s">
        <v>271</v>
      </c>
      <c r="P13">
        <v>9.5</v>
      </c>
      <c r="Q13" t="s">
        <v>176</v>
      </c>
      <c r="R13" t="s">
        <v>323</v>
      </c>
      <c r="S13" t="s">
        <v>287</v>
      </c>
      <c r="T13">
        <v>9.5</v>
      </c>
      <c r="U13" t="s">
        <v>222</v>
      </c>
      <c r="V13" t="s">
        <v>324</v>
      </c>
      <c r="W13" t="s">
        <v>307</v>
      </c>
      <c r="X13">
        <v>10</v>
      </c>
      <c r="Y13" t="s">
        <v>247</v>
      </c>
      <c r="Z13" t="s">
        <v>322</v>
      </c>
      <c r="AA13" t="s">
        <v>307</v>
      </c>
      <c r="AB13">
        <v>10</v>
      </c>
      <c r="AC13" t="s">
        <v>247</v>
      </c>
      <c r="AD13">
        <v>1</v>
      </c>
    </row>
    <row r="14" spans="1:30" x14ac:dyDescent="0.25">
      <c r="A14">
        <v>6.58</v>
      </c>
      <c r="B14">
        <v>2.2410000000000001</v>
      </c>
      <c r="C14" s="4">
        <f t="shared" si="0"/>
        <v>27.8</v>
      </c>
      <c r="D14" t="s">
        <v>323</v>
      </c>
      <c r="E14" t="s">
        <v>326</v>
      </c>
      <c r="H14" t="str">
        <f>IF(G14=1, "Carbon: +" &amp; TEXT(C14, "0.0") &amp; " HP", "")</f>
        <v/>
      </c>
      <c r="J14">
        <f t="shared" si="1"/>
        <v>100</v>
      </c>
      <c r="K14" t="str">
        <f>IF(I14 &gt; 0, "" &amp; D14 &amp; ": -" &amp; TEXT(ROUND(C14*I14/100, 1), "0.0") &amp; " HP", "")</f>
        <v/>
      </c>
      <c r="L14" t="str">
        <f>IF(J14 &gt; 0, "" &amp; E14 &amp; ": -" &amp; TEXT(ROUND(C14*J14/100, 1), "0.0") &amp; " HP", "")</f>
        <v>braeden: -27.8 HP</v>
      </c>
      <c r="M14" t="s">
        <v>203</v>
      </c>
      <c r="N14" t="s">
        <v>19</v>
      </c>
      <c r="O14" t="s">
        <v>177</v>
      </c>
      <c r="P14">
        <v>7.75</v>
      </c>
      <c r="Q14" t="s">
        <v>178</v>
      </c>
      <c r="R14" t="s">
        <v>323</v>
      </c>
      <c r="S14" t="s">
        <v>288</v>
      </c>
      <c r="T14">
        <v>4</v>
      </c>
      <c r="U14" t="s">
        <v>223</v>
      </c>
      <c r="V14" t="s">
        <v>324</v>
      </c>
      <c r="W14" t="s">
        <v>308</v>
      </c>
      <c r="X14">
        <v>8</v>
      </c>
      <c r="Y14" t="s">
        <v>248</v>
      </c>
      <c r="Z14" t="s">
        <v>322</v>
      </c>
      <c r="AA14" t="s">
        <v>308</v>
      </c>
      <c r="AB14">
        <v>8</v>
      </c>
      <c r="AC14" t="s">
        <v>248</v>
      </c>
      <c r="AD14">
        <v>4</v>
      </c>
    </row>
    <row r="15" spans="1:30" x14ac:dyDescent="0.25">
      <c r="A15">
        <v>8.67</v>
      </c>
      <c r="B15">
        <v>0.76400000000000001</v>
      </c>
      <c r="C15" s="4">
        <f t="shared" si="0"/>
        <v>34.5</v>
      </c>
      <c r="D15" t="s">
        <v>323</v>
      </c>
      <c r="E15" t="s">
        <v>326</v>
      </c>
      <c r="G15">
        <v>1</v>
      </c>
      <c r="H15" t="str">
        <f>IF(G15=1, "Carbon: +" &amp; TEXT(C15, "0.0") &amp; " HP", "")</f>
        <v>Carbon: +34.5 HP</v>
      </c>
      <c r="J15">
        <f t="shared" si="1"/>
        <v>0</v>
      </c>
      <c r="K15" t="str">
        <f>IF(I15 &gt; 0, "" &amp; D15 &amp; ": -" &amp; TEXT(ROUND(C15*I15/100, 1), "0.0") &amp; " HP", "")</f>
        <v/>
      </c>
      <c r="L15" t="str">
        <f>IF(J15 &gt; 0, "" &amp; E15 &amp; ": -" &amp; TEXT(ROUND(C15*J15/100, 1), "0.0") &amp; " HP", "")</f>
        <v/>
      </c>
      <c r="M15" t="s">
        <v>204</v>
      </c>
      <c r="N15" t="s">
        <v>19</v>
      </c>
      <c r="O15" t="s">
        <v>272</v>
      </c>
      <c r="P15">
        <v>9.5</v>
      </c>
      <c r="Q15" t="s">
        <v>179</v>
      </c>
      <c r="R15" t="s">
        <v>323</v>
      </c>
      <c r="S15" t="s">
        <v>289</v>
      </c>
      <c r="T15">
        <v>8</v>
      </c>
      <c r="U15" t="s">
        <v>224</v>
      </c>
      <c r="V15" t="s">
        <v>324</v>
      </c>
      <c r="W15" t="s">
        <v>309</v>
      </c>
      <c r="X15">
        <v>8.5</v>
      </c>
      <c r="Y15" t="s">
        <v>249</v>
      </c>
      <c r="Z15" t="s">
        <v>322</v>
      </c>
      <c r="AA15" t="s">
        <v>309</v>
      </c>
      <c r="AB15">
        <v>8.5</v>
      </c>
      <c r="AC15" t="s">
        <v>249</v>
      </c>
      <c r="AD15">
        <v>4</v>
      </c>
    </row>
    <row r="16" spans="1:30" x14ac:dyDescent="0.25">
      <c r="A16">
        <v>9</v>
      </c>
      <c r="B16">
        <v>0</v>
      </c>
      <c r="C16" s="4">
        <f t="shared" si="0"/>
        <v>36</v>
      </c>
      <c r="D16" t="s">
        <v>323</v>
      </c>
      <c r="E16" t="s">
        <v>326</v>
      </c>
      <c r="H16" t="str">
        <f>IF(G16=1, "Carbon: +" &amp; TEXT(C16, "0.0") &amp; " HP", "")</f>
        <v/>
      </c>
      <c r="J16">
        <f t="shared" si="1"/>
        <v>100</v>
      </c>
      <c r="K16" t="str">
        <f>IF(I16 &gt; 0, "" &amp; D16 &amp; ": -" &amp; TEXT(ROUND(C16*I16/100, 1), "0.0") &amp; " HP", "")</f>
        <v/>
      </c>
      <c r="L16" t="str">
        <f>IF(J16 &gt; 0, "" &amp; E16 &amp; ": -" &amp; TEXT(ROUND(C16*J16/100, 1), "0.0") &amp; " HP", "")</f>
        <v>braeden: -36.0 HP</v>
      </c>
      <c r="M16" t="s">
        <v>43</v>
      </c>
      <c r="N16" t="s">
        <v>19</v>
      </c>
      <c r="O16" t="s">
        <v>273</v>
      </c>
      <c r="P16">
        <v>9</v>
      </c>
      <c r="Q16" t="s">
        <v>180</v>
      </c>
      <c r="R16" t="s">
        <v>323</v>
      </c>
      <c r="S16" t="s">
        <v>290</v>
      </c>
      <c r="T16">
        <v>9</v>
      </c>
      <c r="U16" t="s">
        <v>225</v>
      </c>
      <c r="V16" t="s">
        <v>324</v>
      </c>
      <c r="W16" t="s">
        <v>310</v>
      </c>
      <c r="X16">
        <v>9</v>
      </c>
      <c r="Y16" t="s">
        <v>250</v>
      </c>
      <c r="Z16" t="s">
        <v>322</v>
      </c>
      <c r="AA16" t="s">
        <v>310</v>
      </c>
      <c r="AB16">
        <v>9</v>
      </c>
      <c r="AC16" t="s">
        <v>250</v>
      </c>
      <c r="AD16">
        <v>4</v>
      </c>
    </row>
    <row r="17" spans="1:30" x14ac:dyDescent="0.25">
      <c r="A17">
        <v>8</v>
      </c>
      <c r="B17">
        <v>1.323</v>
      </c>
      <c r="C17" s="4">
        <f t="shared" si="0"/>
        <v>33.5</v>
      </c>
      <c r="D17" t="s">
        <v>323</v>
      </c>
      <c r="E17" t="s">
        <v>326</v>
      </c>
      <c r="H17" t="str">
        <f>IF(G17=1, "Carbon: +" &amp; TEXT(C17, "0.0") &amp; " HP", "")</f>
        <v/>
      </c>
      <c r="J17">
        <f t="shared" si="1"/>
        <v>100</v>
      </c>
      <c r="K17" t="str">
        <f>IF(I17 &gt; 0, "" &amp; D17 &amp; ": -" &amp; TEXT(ROUND(C17*I17/100, 1), "0.0") &amp; " HP", "")</f>
        <v/>
      </c>
      <c r="L17" t="str">
        <f>IF(J17 &gt; 0, "" &amp; E17 &amp; ": -" &amp; TEXT(ROUND(C17*J17/100, 1), "0.0") &amp; " HP", "")</f>
        <v>braeden: -33.5 HP</v>
      </c>
      <c r="M17" t="s">
        <v>205</v>
      </c>
      <c r="N17" t="s">
        <v>19</v>
      </c>
      <c r="O17" t="s">
        <v>274</v>
      </c>
      <c r="P17">
        <v>7.5</v>
      </c>
      <c r="Q17" t="s">
        <v>181</v>
      </c>
      <c r="R17" t="s">
        <v>323</v>
      </c>
      <c r="S17" t="s">
        <v>291</v>
      </c>
      <c r="T17">
        <v>7</v>
      </c>
      <c r="U17" t="s">
        <v>226</v>
      </c>
      <c r="V17" t="s">
        <v>324</v>
      </c>
      <c r="W17" t="s">
        <v>287</v>
      </c>
      <c r="X17">
        <v>9.5</v>
      </c>
      <c r="Y17" t="s">
        <v>251</v>
      </c>
      <c r="Z17" t="s">
        <v>322</v>
      </c>
      <c r="AA17" t="s">
        <v>287</v>
      </c>
      <c r="AB17">
        <v>9.5</v>
      </c>
      <c r="AC17" t="s">
        <v>251</v>
      </c>
      <c r="AD17">
        <v>4</v>
      </c>
    </row>
    <row r="18" spans="1:30" x14ac:dyDescent="0.25">
      <c r="A18">
        <v>4.58</v>
      </c>
      <c r="B18">
        <v>4.1260000000000003</v>
      </c>
      <c r="C18" s="4">
        <f t="shared" si="0"/>
        <v>21.8</v>
      </c>
      <c r="D18" t="s">
        <v>323</v>
      </c>
      <c r="E18" t="s">
        <v>326</v>
      </c>
      <c r="H18" t="str">
        <f>IF(G18=1, "Carbon: +" &amp; TEXT(C18, "0.0") &amp; " HP", "")</f>
        <v/>
      </c>
      <c r="J18">
        <f t="shared" si="1"/>
        <v>100</v>
      </c>
      <c r="K18" t="str">
        <f>IF(I18 &gt; 0, "" &amp; D18 &amp; ": -" &amp; TEXT(ROUND(C18*I18/100, 1), "0.0") &amp; " HP", "")</f>
        <v/>
      </c>
      <c r="L18" t="str">
        <f>IF(J18 &gt; 0, "" &amp; E18 &amp; ": -" &amp; TEXT(ROUND(C18*J18/100, 1), "0.0") &amp; " HP", "")</f>
        <v>braeden: -21.8 HP</v>
      </c>
      <c r="M18" t="s">
        <v>91</v>
      </c>
      <c r="N18" t="s">
        <v>19</v>
      </c>
      <c r="O18" t="s">
        <v>182</v>
      </c>
      <c r="P18">
        <v>5.75</v>
      </c>
      <c r="Q18" t="s">
        <v>183</v>
      </c>
      <c r="R18" t="s">
        <v>323</v>
      </c>
      <c r="S18" t="s">
        <v>292</v>
      </c>
      <c r="T18">
        <v>0</v>
      </c>
      <c r="U18" t="s">
        <v>227</v>
      </c>
      <c r="V18" t="s">
        <v>324</v>
      </c>
      <c r="W18" t="s">
        <v>311</v>
      </c>
      <c r="X18">
        <v>8</v>
      </c>
      <c r="Y18" t="s">
        <v>252</v>
      </c>
      <c r="Z18" t="s">
        <v>322</v>
      </c>
      <c r="AA18" t="s">
        <v>311</v>
      </c>
      <c r="AB18">
        <v>8</v>
      </c>
      <c r="AC18" t="s">
        <v>252</v>
      </c>
      <c r="AD18">
        <v>5</v>
      </c>
    </row>
    <row r="19" spans="1:30" x14ac:dyDescent="0.25">
      <c r="A19">
        <v>8.42</v>
      </c>
      <c r="B19">
        <v>1.01</v>
      </c>
      <c r="C19" s="4">
        <f t="shared" si="0"/>
        <v>32.799999999999997</v>
      </c>
      <c r="D19" t="s">
        <v>323</v>
      </c>
      <c r="E19" t="s">
        <v>326</v>
      </c>
      <c r="H19" t="str">
        <f>IF(G19=1, "Carbon: +" &amp; TEXT(C19, "0.0") &amp; " HP", "")</f>
        <v/>
      </c>
      <c r="I19">
        <v>25</v>
      </c>
      <c r="J19">
        <f t="shared" si="1"/>
        <v>75</v>
      </c>
      <c r="K19" t="str">
        <f>IF(I19 &gt; 0, "" &amp; D19 &amp; ": -" &amp; TEXT(ROUND(C19*I19/100, 1), "0.0") &amp; " HP", "")</f>
        <v>abstort: -8.2 HP</v>
      </c>
      <c r="L19" t="str">
        <f>IF(J19 &gt; 0, "" &amp; E19 &amp; ": -" &amp; TEXT(ROUND(C19*J19/100, 1), "0.0") &amp; " HP", "")</f>
        <v>braeden: -24.6 HP</v>
      </c>
      <c r="M19" t="s">
        <v>54</v>
      </c>
      <c r="N19" t="s">
        <v>19</v>
      </c>
      <c r="O19" t="s">
        <v>275</v>
      </c>
      <c r="P19">
        <v>8.25</v>
      </c>
      <c r="Q19" t="s">
        <v>184</v>
      </c>
      <c r="R19" t="s">
        <v>323</v>
      </c>
      <c r="S19" t="s">
        <v>293</v>
      </c>
      <c r="T19">
        <v>9.5</v>
      </c>
      <c r="U19" t="s">
        <v>228</v>
      </c>
      <c r="V19" t="s">
        <v>324</v>
      </c>
      <c r="W19" t="s">
        <v>312</v>
      </c>
      <c r="X19">
        <v>7.5</v>
      </c>
      <c r="Y19" t="s">
        <v>253</v>
      </c>
      <c r="Z19" t="s">
        <v>322</v>
      </c>
      <c r="AA19" t="s">
        <v>312</v>
      </c>
      <c r="AB19">
        <v>7.5</v>
      </c>
      <c r="AC19" t="s">
        <v>253</v>
      </c>
      <c r="AD19">
        <v>4</v>
      </c>
    </row>
    <row r="20" spans="1:30" x14ac:dyDescent="0.25">
      <c r="A20">
        <v>9.59</v>
      </c>
      <c r="B20">
        <v>0.14399999999999999</v>
      </c>
      <c r="C20" s="4">
        <f t="shared" si="0"/>
        <v>19.899999999999999</v>
      </c>
      <c r="D20" t="s">
        <v>323</v>
      </c>
      <c r="E20" t="s">
        <v>326</v>
      </c>
      <c r="F20">
        <v>1</v>
      </c>
      <c r="H20" t="str">
        <f>IF(G20=1, "Carbon: +" &amp; TEXT(C20, "0.0") &amp; " HP", "")</f>
        <v/>
      </c>
      <c r="J20">
        <f t="shared" si="1"/>
        <v>100</v>
      </c>
      <c r="K20" t="str">
        <f>IF(I20 &gt; 0, "" &amp; D20 &amp; ": -" &amp; TEXT(ROUND(C20*I20/100, 1), "0.0") &amp; " HP", "")</f>
        <v/>
      </c>
      <c r="L20" t="str">
        <f>IF(J20 &gt; 0, "" &amp; E20 &amp; ": -" &amp; TEXT(ROUND(C20*J20/100, 1), "0.0") &amp; " HP", "")</f>
        <v>braeden: -19.9 HP</v>
      </c>
      <c r="M20" t="s">
        <v>206</v>
      </c>
      <c r="N20" t="s">
        <v>19</v>
      </c>
      <c r="O20" t="s">
        <v>185</v>
      </c>
      <c r="P20">
        <v>9.75</v>
      </c>
      <c r="Q20" t="s">
        <v>186</v>
      </c>
      <c r="R20" t="s">
        <v>323</v>
      </c>
      <c r="S20" t="s">
        <v>229</v>
      </c>
      <c r="T20">
        <v>10</v>
      </c>
      <c r="U20" t="s">
        <v>230</v>
      </c>
      <c r="V20" t="s">
        <v>324</v>
      </c>
      <c r="W20" t="s">
        <v>313</v>
      </c>
      <c r="X20">
        <v>10</v>
      </c>
      <c r="Y20" t="s">
        <v>254</v>
      </c>
      <c r="Z20" t="s">
        <v>322</v>
      </c>
      <c r="AA20" t="s">
        <v>313</v>
      </c>
      <c r="AB20">
        <v>10</v>
      </c>
      <c r="AC20" t="s">
        <v>254</v>
      </c>
      <c r="AD20">
        <v>2</v>
      </c>
    </row>
    <row r="21" spans="1:30" x14ac:dyDescent="0.25">
      <c r="A21">
        <v>8.08</v>
      </c>
      <c r="B21">
        <v>0.629</v>
      </c>
      <c r="C21" s="4">
        <f t="shared" si="0"/>
        <v>31.8</v>
      </c>
      <c r="D21" t="s">
        <v>323</v>
      </c>
      <c r="E21" t="s">
        <v>326</v>
      </c>
      <c r="H21" t="str">
        <f>IF(G21=1, "Carbon: +" &amp; TEXT(C21, "0.0") &amp; " HP", "")</f>
        <v/>
      </c>
      <c r="J21">
        <f t="shared" si="1"/>
        <v>100</v>
      </c>
      <c r="K21" t="str">
        <f>IF(I21 &gt; 0, "" &amp; D21 &amp; ": -" &amp; TEXT(ROUND(C21*I21/100, 1), "0.0") &amp; " HP", "")</f>
        <v/>
      </c>
      <c r="L21" t="str">
        <f>IF(J21 &gt; 0, "" &amp; E21 &amp; ": -" &amp; TEXT(ROUND(C21*J21/100, 1), "0.0") &amp; " HP", "")</f>
        <v>braeden: -31.8 HP</v>
      </c>
      <c r="M21" t="s">
        <v>207</v>
      </c>
      <c r="N21" t="s">
        <v>19</v>
      </c>
      <c r="O21" t="s">
        <v>276</v>
      </c>
      <c r="P21">
        <v>8.75</v>
      </c>
      <c r="Q21" t="s">
        <v>187</v>
      </c>
      <c r="R21" t="s">
        <v>323</v>
      </c>
      <c r="S21" t="s">
        <v>294</v>
      </c>
      <c r="T21">
        <v>8</v>
      </c>
      <c r="U21" t="s">
        <v>231</v>
      </c>
      <c r="V21" t="s">
        <v>324</v>
      </c>
      <c r="W21" t="s">
        <v>314</v>
      </c>
      <c r="X21">
        <v>7.5</v>
      </c>
      <c r="Y21" t="s">
        <v>255</v>
      </c>
      <c r="Z21" t="s">
        <v>322</v>
      </c>
      <c r="AA21" t="s">
        <v>314</v>
      </c>
      <c r="AB21">
        <v>7.5</v>
      </c>
      <c r="AC21" t="s">
        <v>255</v>
      </c>
      <c r="AD21">
        <v>4</v>
      </c>
    </row>
    <row r="22" spans="1:30" x14ac:dyDescent="0.25">
      <c r="A22">
        <v>8.34</v>
      </c>
      <c r="B22">
        <v>0.629</v>
      </c>
      <c r="C22" s="4">
        <f t="shared" si="0"/>
        <v>35.299999999999997</v>
      </c>
      <c r="D22" t="s">
        <v>323</v>
      </c>
      <c r="E22" t="s">
        <v>326</v>
      </c>
      <c r="G22">
        <v>1</v>
      </c>
      <c r="H22" t="str">
        <f>IF(G22=1, "Carbon: +" &amp; TEXT(C22, "0.0") &amp; " HP", "")</f>
        <v>Carbon: +35.3 HP</v>
      </c>
      <c r="J22">
        <f t="shared" si="1"/>
        <v>0</v>
      </c>
      <c r="K22" t="str">
        <f>IF(I22 &gt; 0, "" &amp; D22 &amp; ": -" &amp; TEXT(ROUND(C22*I22/100, 1), "0.0") &amp; " HP", "")</f>
        <v/>
      </c>
      <c r="L22" t="str">
        <f>IF(J22 &gt; 0, "" &amp; E22 &amp; ": -" &amp; TEXT(ROUND(C22*J22/100, 1), "0.0") &amp; " HP", "")</f>
        <v/>
      </c>
      <c r="M22" t="s">
        <v>194</v>
      </c>
      <c r="N22" t="s">
        <v>19</v>
      </c>
      <c r="O22" t="s">
        <v>277</v>
      </c>
      <c r="P22">
        <v>8.75</v>
      </c>
      <c r="Q22" t="s">
        <v>188</v>
      </c>
      <c r="R22" t="s">
        <v>323</v>
      </c>
      <c r="S22" t="s">
        <v>277</v>
      </c>
      <c r="T22">
        <v>8</v>
      </c>
      <c r="U22" t="s">
        <v>232</v>
      </c>
      <c r="V22" t="s">
        <v>324</v>
      </c>
      <c r="W22" t="s">
        <v>277</v>
      </c>
      <c r="X22">
        <v>9.25</v>
      </c>
      <c r="Y22" t="s">
        <v>256</v>
      </c>
      <c r="Z22" t="s">
        <v>322</v>
      </c>
      <c r="AA22" t="s">
        <v>277</v>
      </c>
      <c r="AB22">
        <v>9.25</v>
      </c>
      <c r="AC22" t="s">
        <v>256</v>
      </c>
      <c r="AD22">
        <v>4</v>
      </c>
    </row>
    <row r="23" spans="1:30" x14ac:dyDescent="0.25">
      <c r="A23">
        <v>7.58</v>
      </c>
      <c r="B23">
        <v>0.52</v>
      </c>
      <c r="C23" s="4">
        <f t="shared" si="0"/>
        <v>30.8</v>
      </c>
      <c r="D23" t="s">
        <v>323</v>
      </c>
      <c r="E23" t="s">
        <v>326</v>
      </c>
      <c r="H23" t="str">
        <f>IF(G23=1, "Carbon: +" &amp; TEXT(C23, "0.0") &amp; " HP", "")</f>
        <v/>
      </c>
      <c r="I23">
        <v>30</v>
      </c>
      <c r="J23">
        <f t="shared" si="1"/>
        <v>70</v>
      </c>
      <c r="K23" t="str">
        <f>IF(I23 &gt; 0, "" &amp; D23 &amp; ": -" &amp; TEXT(ROUND(C23*I23/100, 1), "0.0") &amp; " HP", "")</f>
        <v>abstort: -9.2 HP</v>
      </c>
      <c r="L23" t="str">
        <f>IF(J23 &gt; 0, "" &amp; E23 &amp; ": -" &amp; TEXT(ROUND(C23*J23/100, 1), "0.0") &amp; " HP", "")</f>
        <v>braeden: -21.6 HP</v>
      </c>
      <c r="M23" t="s">
        <v>208</v>
      </c>
      <c r="N23" t="s">
        <v>19</v>
      </c>
      <c r="O23" t="s">
        <v>189</v>
      </c>
      <c r="P23">
        <v>7.75</v>
      </c>
      <c r="Q23" t="s">
        <v>190</v>
      </c>
      <c r="R23" t="s">
        <v>323</v>
      </c>
      <c r="S23" t="s">
        <v>295</v>
      </c>
      <c r="T23">
        <v>7</v>
      </c>
      <c r="U23" t="s">
        <v>233</v>
      </c>
      <c r="V23" t="s">
        <v>324</v>
      </c>
      <c r="W23" t="s">
        <v>295</v>
      </c>
      <c r="X23">
        <v>8</v>
      </c>
      <c r="Y23" t="s">
        <v>257</v>
      </c>
      <c r="Z23" t="s">
        <v>322</v>
      </c>
      <c r="AA23" t="s">
        <v>295</v>
      </c>
      <c r="AB23">
        <v>8</v>
      </c>
      <c r="AC23" t="s">
        <v>257</v>
      </c>
      <c r="AD23">
        <v>4</v>
      </c>
    </row>
    <row r="24" spans="1:30" x14ac:dyDescent="0.25">
      <c r="A24">
        <v>3.17</v>
      </c>
      <c r="B24">
        <v>2.0209999999999999</v>
      </c>
      <c r="C24" s="4">
        <f t="shared" si="0"/>
        <v>13</v>
      </c>
      <c r="D24" t="s">
        <v>323</v>
      </c>
      <c r="E24" t="s">
        <v>326</v>
      </c>
      <c r="H24" t="str">
        <f>IF(G24=1, "Carbon: +" &amp; TEXT(C24, "0.0") &amp; " HP", "")</f>
        <v/>
      </c>
      <c r="J24">
        <f t="shared" si="1"/>
        <v>100</v>
      </c>
      <c r="K24" t="str">
        <f>IF(I24 &gt; 0, "" &amp; D24 &amp; ": -" &amp; TEXT(ROUND(C24*I24/100, 1), "0.0") &amp; " HP", "")</f>
        <v/>
      </c>
      <c r="L24" t="str">
        <f>IF(J24 &gt; 0, "" &amp; E24 &amp; ": -" &amp; TEXT(ROUND(C24*J24/100, 1), "0.0") &amp; " HP", "")</f>
        <v>braeden: -13.0 HP</v>
      </c>
      <c r="M24" t="s">
        <v>209</v>
      </c>
      <c r="N24" t="s">
        <v>19</v>
      </c>
      <c r="O24" t="s">
        <v>191</v>
      </c>
      <c r="P24">
        <v>5</v>
      </c>
      <c r="Q24" t="s">
        <v>192</v>
      </c>
      <c r="R24" t="s">
        <v>323</v>
      </c>
      <c r="S24" t="s">
        <v>296</v>
      </c>
      <c r="T24">
        <v>1</v>
      </c>
      <c r="U24" t="s">
        <v>234</v>
      </c>
      <c r="V24" t="s">
        <v>324</v>
      </c>
      <c r="W24" t="s">
        <v>315</v>
      </c>
      <c r="X24">
        <v>3.5</v>
      </c>
      <c r="Y24" t="s">
        <v>258</v>
      </c>
      <c r="Z24" t="s">
        <v>322</v>
      </c>
      <c r="AA24" t="s">
        <v>315</v>
      </c>
      <c r="AB24">
        <v>3.5</v>
      </c>
      <c r="AC24" t="s">
        <v>258</v>
      </c>
      <c r="AD24">
        <v>5</v>
      </c>
    </row>
    <row r="25" spans="1:30" x14ac:dyDescent="0.25">
      <c r="A25">
        <v>8.58</v>
      </c>
      <c r="B25">
        <v>1.01</v>
      </c>
      <c r="C25" s="4">
        <f t="shared" si="0"/>
        <v>35.5</v>
      </c>
      <c r="D25" t="s">
        <v>323</v>
      </c>
      <c r="E25" t="s">
        <v>326</v>
      </c>
      <c r="H25" t="str">
        <f>IF(G25=1, "Carbon: +" &amp; TEXT(C25, "0.0") &amp; " HP", "")</f>
        <v/>
      </c>
      <c r="I25">
        <v>15</v>
      </c>
      <c r="J25">
        <f t="shared" si="1"/>
        <v>85</v>
      </c>
      <c r="K25" t="str">
        <f>IF(I25 &gt; 0, "" &amp; D25 &amp; ": -" &amp; TEXT(ROUND(C25*I25/100, 1), "0.0") &amp; " HP", "")</f>
        <v>abstort: -5.3 HP</v>
      </c>
      <c r="L25" t="str">
        <f>IF(J25 &gt; 0, "" &amp; E25 &amp; ": -" &amp; TEXT(ROUND(C25*J25/100, 1), "0.0") &amp; " HP", "")</f>
        <v>braeden: -30.2 HP</v>
      </c>
      <c r="M25" t="s">
        <v>21</v>
      </c>
      <c r="N25" t="s">
        <v>19</v>
      </c>
      <c r="O25" t="s">
        <v>278</v>
      </c>
      <c r="P25">
        <v>8</v>
      </c>
      <c r="Q25" t="s">
        <v>193</v>
      </c>
      <c r="R25" t="s">
        <v>323</v>
      </c>
      <c r="S25" t="s">
        <v>297</v>
      </c>
      <c r="T25">
        <v>8</v>
      </c>
      <c r="U25" t="s">
        <v>235</v>
      </c>
      <c r="V25" t="s">
        <v>324</v>
      </c>
      <c r="W25" t="s">
        <v>316</v>
      </c>
      <c r="X25">
        <v>9.75</v>
      </c>
      <c r="Y25" t="s">
        <v>259</v>
      </c>
      <c r="Z25" t="s">
        <v>322</v>
      </c>
      <c r="AA25" t="s">
        <v>316</v>
      </c>
      <c r="AB25">
        <v>9.75</v>
      </c>
      <c r="AC25" t="s">
        <v>259</v>
      </c>
      <c r="AD25">
        <v>4</v>
      </c>
    </row>
    <row r="26" spans="1:30" x14ac:dyDescent="0.25">
      <c r="I26" s="5" t="s">
        <v>337</v>
      </c>
      <c r="J26" s="5" t="s">
        <v>336</v>
      </c>
    </row>
  </sheetData>
  <conditionalFormatting sqref="I2:I25">
    <cfRule type="expression" dxfId="0" priority="1">
      <formula>NOT(H2="")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dimension ref="A1:C76"/>
  <sheetViews>
    <sheetView topLeftCell="A7" workbookViewId="0">
      <selection activeCell="A19" sqref="A19"/>
    </sheetView>
  </sheetViews>
  <sheetFormatPr defaultRowHeight="15" x14ac:dyDescent="0.25"/>
  <cols>
    <col min="1" max="1" width="15.85546875" customWidth="1"/>
    <col min="2" max="2" width="36.7109375" style="1" customWidth="1"/>
    <col min="3" max="3" width="34.7109375" customWidth="1"/>
  </cols>
  <sheetData>
    <row r="1" spans="1:3" x14ac:dyDescent="0.25">
      <c r="A1" t="s">
        <v>5</v>
      </c>
      <c r="B1" s="1" t="s">
        <v>16</v>
      </c>
    </row>
    <row r="2" spans="1:3" x14ac:dyDescent="0.25">
      <c r="A2" t="s">
        <v>26</v>
      </c>
      <c r="B2" s="1" t="s">
        <v>94</v>
      </c>
    </row>
    <row r="3" spans="1:3" x14ac:dyDescent="0.25">
      <c r="A3" s="2" t="s">
        <v>27</v>
      </c>
      <c r="B3" s="3" t="s">
        <v>95</v>
      </c>
    </row>
    <row r="4" spans="1:3" x14ac:dyDescent="0.25">
      <c r="A4" s="2" t="s">
        <v>28</v>
      </c>
      <c r="B4" s="3" t="s">
        <v>96</v>
      </c>
      <c r="C4" s="1"/>
    </row>
    <row r="5" spans="1:3" x14ac:dyDescent="0.25">
      <c r="A5" s="2" t="s">
        <v>29</v>
      </c>
      <c r="B5" s="3" t="s">
        <v>97</v>
      </c>
    </row>
    <row r="6" spans="1:3" x14ac:dyDescent="0.25">
      <c r="A6" s="2" t="s">
        <v>30</v>
      </c>
      <c r="B6" s="3" t="s">
        <v>98</v>
      </c>
    </row>
    <row r="7" spans="1:3" x14ac:dyDescent="0.25">
      <c r="A7" s="2" t="s">
        <v>31</v>
      </c>
      <c r="B7" s="3" t="s">
        <v>99</v>
      </c>
    </row>
    <row r="8" spans="1:3" x14ac:dyDescent="0.25">
      <c r="A8" s="2" t="s">
        <v>199</v>
      </c>
      <c r="B8" s="3" t="s">
        <v>100</v>
      </c>
    </row>
    <row r="9" spans="1:3" x14ac:dyDescent="0.25">
      <c r="A9" s="2" t="s">
        <v>32</v>
      </c>
      <c r="B9" s="3" t="s">
        <v>101</v>
      </c>
    </row>
    <row r="10" spans="1:3" x14ac:dyDescent="0.25">
      <c r="A10" s="2" t="s">
        <v>33</v>
      </c>
      <c r="B10" s="3" t="s">
        <v>102</v>
      </c>
    </row>
    <row r="11" spans="1:3" x14ac:dyDescent="0.25">
      <c r="A11" s="2" t="s">
        <v>34</v>
      </c>
      <c r="B11" s="3" t="s">
        <v>103</v>
      </c>
    </row>
    <row r="12" spans="1:3" x14ac:dyDescent="0.25">
      <c r="A12" t="s">
        <v>35</v>
      </c>
      <c r="B12" s="1" t="s">
        <v>104</v>
      </c>
    </row>
    <row r="13" spans="1:3" x14ac:dyDescent="0.25">
      <c r="A13" t="s">
        <v>36</v>
      </c>
      <c r="B13" s="1" t="s">
        <v>105</v>
      </c>
    </row>
    <row r="14" spans="1:3" x14ac:dyDescent="0.25">
      <c r="A14" t="s">
        <v>37</v>
      </c>
      <c r="B14" s="1" t="s">
        <v>106</v>
      </c>
    </row>
    <row r="15" spans="1:3" x14ac:dyDescent="0.25">
      <c r="A15" t="s">
        <v>38</v>
      </c>
      <c r="B15" s="1" t="s">
        <v>107</v>
      </c>
    </row>
    <row r="16" spans="1:3" x14ac:dyDescent="0.25">
      <c r="A16" t="s">
        <v>39</v>
      </c>
      <c r="B16" s="1" t="s">
        <v>108</v>
      </c>
    </row>
    <row r="17" spans="1:2" x14ac:dyDescent="0.25">
      <c r="A17" t="s">
        <v>40</v>
      </c>
      <c r="B17" s="1" t="s">
        <v>109</v>
      </c>
    </row>
    <row r="18" spans="1:2" x14ac:dyDescent="0.25">
      <c r="A18" t="s">
        <v>317</v>
      </c>
      <c r="B18" s="1" t="s">
        <v>110</v>
      </c>
    </row>
    <row r="19" spans="1:2" x14ac:dyDescent="0.25">
      <c r="A19" t="s">
        <v>41</v>
      </c>
      <c r="B19" s="1" t="s">
        <v>111</v>
      </c>
    </row>
    <row r="20" spans="1:2" x14ac:dyDescent="0.25">
      <c r="A20" t="s">
        <v>42</v>
      </c>
      <c r="B20" s="1" t="s">
        <v>112</v>
      </c>
    </row>
    <row r="21" spans="1:2" x14ac:dyDescent="0.25">
      <c r="A21" t="s">
        <v>43</v>
      </c>
      <c r="B21" s="1" t="s">
        <v>113</v>
      </c>
    </row>
    <row r="22" spans="1:2" x14ac:dyDescent="0.25">
      <c r="A22" t="s">
        <v>44</v>
      </c>
      <c r="B22" s="1" t="s">
        <v>114</v>
      </c>
    </row>
    <row r="23" spans="1:2" x14ac:dyDescent="0.25">
      <c r="A23" t="s">
        <v>45</v>
      </c>
      <c r="B23" s="1" t="s">
        <v>115</v>
      </c>
    </row>
    <row r="24" spans="1:2" x14ac:dyDescent="0.25">
      <c r="A24" t="s">
        <v>46</v>
      </c>
      <c r="B24" s="1" t="s">
        <v>116</v>
      </c>
    </row>
    <row r="25" spans="1:2" x14ac:dyDescent="0.25">
      <c r="A25" t="s">
        <v>47</v>
      </c>
      <c r="B25" s="1" t="s">
        <v>117</v>
      </c>
    </row>
    <row r="26" spans="1:2" x14ac:dyDescent="0.25">
      <c r="A26" t="s">
        <v>48</v>
      </c>
      <c r="B26" s="1" t="s">
        <v>118</v>
      </c>
    </row>
    <row r="27" spans="1:2" x14ac:dyDescent="0.25">
      <c r="A27" t="s">
        <v>49</v>
      </c>
      <c r="B27" s="1" t="s">
        <v>119</v>
      </c>
    </row>
    <row r="28" spans="1:2" x14ac:dyDescent="0.25">
      <c r="A28" t="s">
        <v>50</v>
      </c>
      <c r="B28" s="1" t="s">
        <v>120</v>
      </c>
    </row>
    <row r="29" spans="1:2" x14ac:dyDescent="0.25">
      <c r="A29" t="s">
        <v>51</v>
      </c>
      <c r="B29" s="1" t="s">
        <v>121</v>
      </c>
    </row>
    <row r="30" spans="1:2" x14ac:dyDescent="0.25">
      <c r="A30" t="s">
        <v>52</v>
      </c>
      <c r="B30" s="1" t="s">
        <v>122</v>
      </c>
    </row>
    <row r="31" spans="1:2" x14ac:dyDescent="0.25">
      <c r="A31" t="s">
        <v>53</v>
      </c>
      <c r="B31" s="1" t="s">
        <v>22</v>
      </c>
    </row>
    <row r="32" spans="1:2" x14ac:dyDescent="0.25">
      <c r="A32" t="s">
        <v>2</v>
      </c>
      <c r="B32" s="1" t="s">
        <v>24</v>
      </c>
    </row>
    <row r="33" spans="1:2" x14ac:dyDescent="0.25">
      <c r="A33" t="s">
        <v>54</v>
      </c>
      <c r="B33" s="1" t="s">
        <v>123</v>
      </c>
    </row>
    <row r="34" spans="1:2" x14ac:dyDescent="0.25">
      <c r="A34" t="s">
        <v>55</v>
      </c>
      <c r="B34" s="1" t="s">
        <v>124</v>
      </c>
    </row>
    <row r="35" spans="1:2" x14ac:dyDescent="0.25">
      <c r="A35" t="s">
        <v>21</v>
      </c>
      <c r="B35" s="1" t="s">
        <v>125</v>
      </c>
    </row>
    <row r="36" spans="1:2" x14ac:dyDescent="0.25">
      <c r="A36" t="s">
        <v>56</v>
      </c>
      <c r="B36" s="1" t="s">
        <v>126</v>
      </c>
    </row>
    <row r="37" spans="1:2" x14ac:dyDescent="0.25">
      <c r="A37" t="s">
        <v>57</v>
      </c>
      <c r="B37" s="1" t="s">
        <v>127</v>
      </c>
    </row>
    <row r="38" spans="1:2" x14ac:dyDescent="0.25">
      <c r="A38" t="s">
        <v>58</v>
      </c>
      <c r="B38" s="1" t="s">
        <v>128</v>
      </c>
    </row>
    <row r="39" spans="1:2" x14ac:dyDescent="0.25">
      <c r="A39" t="s">
        <v>59</v>
      </c>
      <c r="B39" s="1" t="s">
        <v>129</v>
      </c>
    </row>
    <row r="40" spans="1:2" x14ac:dyDescent="0.25">
      <c r="A40" t="s">
        <v>60</v>
      </c>
      <c r="B40" s="1" t="s">
        <v>130</v>
      </c>
    </row>
    <row r="41" spans="1:2" x14ac:dyDescent="0.25">
      <c r="A41" t="s">
        <v>61</v>
      </c>
      <c r="B41" s="1" t="s">
        <v>131</v>
      </c>
    </row>
    <row r="42" spans="1:2" x14ac:dyDescent="0.25">
      <c r="A42" t="s">
        <v>62</v>
      </c>
      <c r="B42" s="1" t="s">
        <v>132</v>
      </c>
    </row>
    <row r="43" spans="1:2" x14ac:dyDescent="0.25">
      <c r="A43" t="s">
        <v>1</v>
      </c>
      <c r="B43" s="1" t="s">
        <v>25</v>
      </c>
    </row>
    <row r="44" spans="1:2" x14ac:dyDescent="0.25">
      <c r="A44" t="s">
        <v>63</v>
      </c>
      <c r="B44" s="1" t="s">
        <v>133</v>
      </c>
    </row>
    <row r="45" spans="1:2" x14ac:dyDescent="0.25">
      <c r="A45" t="s">
        <v>0</v>
      </c>
      <c r="B45" s="1" t="s">
        <v>23</v>
      </c>
    </row>
    <row r="46" spans="1:2" x14ac:dyDescent="0.25">
      <c r="A46" t="s">
        <v>64</v>
      </c>
      <c r="B46" s="1" t="s">
        <v>134</v>
      </c>
    </row>
    <row r="47" spans="1:2" x14ac:dyDescent="0.25">
      <c r="A47" t="s">
        <v>65</v>
      </c>
      <c r="B47" s="1" t="s">
        <v>135</v>
      </c>
    </row>
    <row r="48" spans="1:2" x14ac:dyDescent="0.25">
      <c r="A48" t="s">
        <v>66</v>
      </c>
      <c r="B48" s="1" t="s">
        <v>136</v>
      </c>
    </row>
    <row r="49" spans="1:2" x14ac:dyDescent="0.25">
      <c r="A49" t="s">
        <v>67</v>
      </c>
      <c r="B49" s="1" t="s">
        <v>137</v>
      </c>
    </row>
    <row r="50" spans="1:2" x14ac:dyDescent="0.25">
      <c r="A50" t="s">
        <v>68</v>
      </c>
      <c r="B50" s="1" t="s">
        <v>138</v>
      </c>
    </row>
    <row r="51" spans="1:2" x14ac:dyDescent="0.25">
      <c r="A51" t="s">
        <v>69</v>
      </c>
      <c r="B51" s="1" t="s">
        <v>139</v>
      </c>
    </row>
    <row r="52" spans="1:2" x14ac:dyDescent="0.25">
      <c r="A52" t="s">
        <v>70</v>
      </c>
      <c r="B52" s="1" t="s">
        <v>140</v>
      </c>
    </row>
    <row r="53" spans="1:2" x14ac:dyDescent="0.25">
      <c r="A53" t="s">
        <v>71</v>
      </c>
      <c r="B53" s="1" t="s">
        <v>141</v>
      </c>
    </row>
    <row r="54" spans="1:2" x14ac:dyDescent="0.25">
      <c r="A54" t="s">
        <v>72</v>
      </c>
      <c r="B54" s="1" t="s">
        <v>142</v>
      </c>
    </row>
    <row r="55" spans="1:2" x14ac:dyDescent="0.25">
      <c r="A55" t="s">
        <v>73</v>
      </c>
      <c r="B55" s="1" t="s">
        <v>143</v>
      </c>
    </row>
    <row r="56" spans="1:2" x14ac:dyDescent="0.25">
      <c r="A56" t="s">
        <v>74</v>
      </c>
      <c r="B56" s="1" t="s">
        <v>144</v>
      </c>
    </row>
    <row r="57" spans="1:2" x14ac:dyDescent="0.25">
      <c r="A57" t="s">
        <v>75</v>
      </c>
      <c r="B57" s="1" t="s">
        <v>145</v>
      </c>
    </row>
    <row r="58" spans="1:2" x14ac:dyDescent="0.25">
      <c r="A58" t="s">
        <v>76</v>
      </c>
      <c r="B58" s="1" t="s">
        <v>146</v>
      </c>
    </row>
    <row r="59" spans="1:2" x14ac:dyDescent="0.25">
      <c r="A59" t="s">
        <v>77</v>
      </c>
      <c r="B59" s="1" t="s">
        <v>147</v>
      </c>
    </row>
    <row r="60" spans="1:2" x14ac:dyDescent="0.25">
      <c r="A60" t="s">
        <v>78</v>
      </c>
      <c r="B60" s="1" t="s">
        <v>148</v>
      </c>
    </row>
    <row r="61" spans="1:2" x14ac:dyDescent="0.25">
      <c r="A61" t="s">
        <v>79</v>
      </c>
      <c r="B61" s="1" t="s">
        <v>149</v>
      </c>
    </row>
    <row r="62" spans="1:2" x14ac:dyDescent="0.25">
      <c r="A62" t="s">
        <v>80</v>
      </c>
      <c r="B62" s="1" t="s">
        <v>150</v>
      </c>
    </row>
    <row r="63" spans="1:2" x14ac:dyDescent="0.25">
      <c r="A63" t="s">
        <v>81</v>
      </c>
      <c r="B63" s="1" t="s">
        <v>151</v>
      </c>
    </row>
    <row r="64" spans="1:2" x14ac:dyDescent="0.25">
      <c r="A64" t="s">
        <v>82</v>
      </c>
      <c r="B64" s="1" t="s">
        <v>152</v>
      </c>
    </row>
    <row r="65" spans="1:2" x14ac:dyDescent="0.25">
      <c r="A65" t="s">
        <v>83</v>
      </c>
      <c r="B65" s="1" t="s">
        <v>153</v>
      </c>
    </row>
    <row r="66" spans="1:2" x14ac:dyDescent="0.25">
      <c r="A66" t="s">
        <v>84</v>
      </c>
      <c r="B66" s="1" t="s">
        <v>154</v>
      </c>
    </row>
    <row r="67" spans="1:2" x14ac:dyDescent="0.25">
      <c r="A67" t="s">
        <v>85</v>
      </c>
      <c r="B67" s="1" t="s">
        <v>155</v>
      </c>
    </row>
    <row r="68" spans="1:2" x14ac:dyDescent="0.25">
      <c r="A68" t="s">
        <v>86</v>
      </c>
      <c r="B68" s="1" t="s">
        <v>156</v>
      </c>
    </row>
    <row r="69" spans="1:2" x14ac:dyDescent="0.25">
      <c r="A69" t="s">
        <v>87</v>
      </c>
      <c r="B69" s="1" t="s">
        <v>157</v>
      </c>
    </row>
    <row r="70" spans="1:2" x14ac:dyDescent="0.25">
      <c r="A70" t="s">
        <v>88</v>
      </c>
      <c r="B70" s="1" t="s">
        <v>158</v>
      </c>
    </row>
    <row r="71" spans="1:2" x14ac:dyDescent="0.25">
      <c r="A71" t="s">
        <v>89</v>
      </c>
      <c r="B71" s="1" t="s">
        <v>159</v>
      </c>
    </row>
    <row r="72" spans="1:2" x14ac:dyDescent="0.25">
      <c r="A72" t="s">
        <v>90</v>
      </c>
      <c r="B72" s="1" t="s">
        <v>160</v>
      </c>
    </row>
    <row r="73" spans="1:2" x14ac:dyDescent="0.25">
      <c r="A73" t="s">
        <v>91</v>
      </c>
      <c r="B73" s="1" t="s">
        <v>161</v>
      </c>
    </row>
    <row r="74" spans="1:2" x14ac:dyDescent="0.25">
      <c r="A74" t="s">
        <v>92</v>
      </c>
      <c r="B74" s="1" t="s">
        <v>162</v>
      </c>
    </row>
    <row r="75" spans="1:2" x14ac:dyDescent="0.25">
      <c r="A75" t="s">
        <v>93</v>
      </c>
      <c r="B75" s="1" t="s">
        <v>163</v>
      </c>
    </row>
    <row r="76" spans="1:2" x14ac:dyDescent="0.25">
      <c r="A76" t="s">
        <v>200</v>
      </c>
      <c r="B76" s="1" t="s">
        <v>164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Group 1</vt:lpstr>
      <vt:lpstr>Group 2</vt:lpstr>
      <vt:lpstr>Group 3</vt:lpstr>
      <vt:lpstr>contestants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2022-09-28T04:05:28Z</dcterms:modified>
</cp:coreProperties>
</file>